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C1CB14A1-B8D6-4833-8D6F-6A669B5AFF37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3" i="24" l="1"/>
  <c r="T63" i="24"/>
  <c r="M63" i="24"/>
  <c r="P63" i="24"/>
  <c r="Z821" i="14" l="1"/>
  <c r="Z816" i="14"/>
  <c r="Z817" i="14"/>
  <c r="U819" i="14"/>
  <c r="Y63" i="24"/>
  <c r="R63" i="24"/>
  <c r="U820" i="14" l="1"/>
  <c r="Z819" i="14"/>
  <c r="U816" i="14"/>
  <c r="U815" i="14"/>
  <c r="Z818" i="14"/>
  <c r="U821" i="14"/>
  <c r="U818" i="14"/>
  <c r="Z815" i="14"/>
  <c r="U817" i="14"/>
  <c r="Z820" i="14"/>
  <c r="U63" i="24" l="1"/>
  <c r="X63" i="24"/>
  <c r="V63" i="24"/>
  <c r="S63" i="24" l="1"/>
  <c r="N63" i="24" l="1"/>
  <c r="Q63" i="24" l="1"/>
  <c r="O63" i="24"/>
  <c r="L63" i="24"/>
  <c r="K63" i="24" l="1"/>
  <c r="J63" i="24"/>
  <c r="I63" i="24"/>
  <c r="H63" i="24"/>
  <c r="G63" i="24"/>
  <c r="F63" i="24"/>
  <c r="E63" i="24"/>
  <c r="D63" i="24"/>
  <c r="R815" i="14" l="1"/>
  <c r="R821" i="14"/>
  <c r="R816" i="14"/>
  <c r="R819" i="14"/>
  <c r="R817" i="14"/>
  <c r="R818" i="14"/>
  <c r="R820" i="14"/>
  <c r="T819" i="14"/>
  <c r="T817" i="14"/>
  <c r="T821" i="14"/>
  <c r="T816" i="14"/>
  <c r="T818" i="14"/>
  <c r="T820" i="14"/>
  <c r="T815" i="14"/>
  <c r="W818" i="14"/>
  <c r="W816" i="14"/>
  <c r="W819" i="14"/>
  <c r="W820" i="14"/>
  <c r="W815" i="14"/>
  <c r="W817" i="14"/>
  <c r="W821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811" i="14" l="1"/>
  <c r="T808" i="14"/>
  <c r="T809" i="14"/>
  <c r="T812" i="14"/>
  <c r="T813" i="14"/>
  <c r="T814" i="14"/>
  <c r="T810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T781" i="14"/>
  <c r="T780" i="14"/>
  <c r="T785" i="14"/>
  <c r="T786" i="14"/>
  <c r="T784" i="14"/>
  <c r="T783" i="14"/>
  <c r="T782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221" i="14" l="1"/>
  <c r="U221" i="14"/>
  <c r="R212" i="14"/>
  <c r="U212" i="14"/>
  <c r="R230" i="14"/>
  <c r="U230" i="14"/>
  <c r="R269" i="14"/>
  <c r="U269" i="14"/>
  <c r="R416" i="14"/>
  <c r="U416" i="14"/>
  <c r="R410" i="14"/>
  <c r="U410" i="14"/>
  <c r="U458" i="14"/>
  <c r="R458" i="14"/>
  <c r="U461" i="14"/>
  <c r="R461" i="14"/>
  <c r="U492" i="14"/>
  <c r="R492" i="14"/>
  <c r="U463" i="14"/>
  <c r="R463" i="14"/>
  <c r="R498" i="14"/>
  <c r="U498" i="14"/>
  <c r="R505" i="14"/>
  <c r="U505" i="14"/>
  <c r="U507" i="14"/>
  <c r="R507" i="14"/>
  <c r="U515" i="14"/>
  <c r="R515" i="14"/>
  <c r="U555" i="14"/>
  <c r="R555" i="14"/>
  <c r="U562" i="14"/>
  <c r="R562" i="14"/>
  <c r="U528" i="14"/>
  <c r="R528" i="14"/>
  <c r="U543" i="14"/>
  <c r="R543" i="14"/>
  <c r="U522" i="14"/>
  <c r="R522" i="14"/>
  <c r="U568" i="14"/>
  <c r="R568" i="14"/>
  <c r="U569" i="14"/>
  <c r="R569" i="14"/>
  <c r="U594" i="14"/>
  <c r="R594" i="14"/>
  <c r="U595" i="14"/>
  <c r="R595" i="14"/>
  <c r="U605" i="14"/>
  <c r="R605" i="14"/>
  <c r="U601" i="14"/>
  <c r="R601" i="14"/>
  <c r="U607" i="14"/>
  <c r="R607" i="14"/>
  <c r="U624" i="14"/>
  <c r="R624" i="14"/>
  <c r="U655" i="14"/>
  <c r="R655" i="14"/>
  <c r="U629" i="14"/>
  <c r="R629" i="14"/>
  <c r="U631" i="14"/>
  <c r="R631" i="14"/>
  <c r="U641" i="14"/>
  <c r="R641" i="14"/>
  <c r="U637" i="14"/>
  <c r="R637" i="14"/>
  <c r="U684" i="14"/>
  <c r="R684" i="14"/>
  <c r="U693" i="14"/>
  <c r="R693" i="14"/>
  <c r="U683" i="14"/>
  <c r="R683" i="14"/>
  <c r="U672" i="14"/>
  <c r="R672" i="14"/>
  <c r="U681" i="14"/>
  <c r="R681" i="14"/>
  <c r="U711" i="14"/>
  <c r="R711" i="14"/>
  <c r="U717" i="14"/>
  <c r="R717" i="14"/>
  <c r="U727" i="14"/>
  <c r="R727" i="14"/>
  <c r="U740" i="14"/>
  <c r="R740" i="14"/>
  <c r="U747" i="14"/>
  <c r="R747" i="14"/>
  <c r="U757" i="14"/>
  <c r="R757" i="14"/>
  <c r="U760" i="14"/>
  <c r="R760" i="14"/>
  <c r="U767" i="14"/>
  <c r="R767" i="14"/>
  <c r="U777" i="14"/>
  <c r="R777" i="14"/>
  <c r="U783" i="14"/>
  <c r="R783" i="14"/>
  <c r="U787" i="14"/>
  <c r="R787" i="14"/>
  <c r="U802" i="14"/>
  <c r="R802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460" i="14"/>
  <c r="U460" i="14"/>
  <c r="U465" i="14"/>
  <c r="R465" i="14"/>
  <c r="U488" i="14"/>
  <c r="R488" i="14"/>
  <c r="U467" i="14"/>
  <c r="R467" i="14"/>
  <c r="U493" i="14"/>
  <c r="R493" i="14"/>
  <c r="U497" i="14"/>
  <c r="R497" i="14"/>
  <c r="R512" i="14"/>
  <c r="U512" i="14"/>
  <c r="U517" i="14"/>
  <c r="R517" i="14"/>
  <c r="U559" i="14"/>
  <c r="R559" i="14"/>
  <c r="U526" i="14"/>
  <c r="R526" i="14"/>
  <c r="U548" i="14"/>
  <c r="R548" i="14"/>
  <c r="U549" i="14"/>
  <c r="R549" i="14"/>
  <c r="U529" i="14"/>
  <c r="R529" i="14"/>
  <c r="U570" i="14"/>
  <c r="R570" i="14"/>
  <c r="U572" i="14"/>
  <c r="R572" i="14"/>
  <c r="U579" i="14"/>
  <c r="R579" i="14"/>
  <c r="U578" i="14"/>
  <c r="R578" i="14"/>
  <c r="U610" i="14"/>
  <c r="R610" i="14"/>
  <c r="U598" i="14"/>
  <c r="R598" i="14"/>
  <c r="U597" i="14"/>
  <c r="R597" i="14"/>
  <c r="U619" i="14"/>
  <c r="R619" i="14"/>
  <c r="U652" i="14"/>
  <c r="R652" i="14"/>
  <c r="U657" i="14"/>
  <c r="R657" i="14"/>
  <c r="U634" i="14"/>
  <c r="R634" i="14"/>
  <c r="U630" i="14"/>
  <c r="R630" i="14"/>
  <c r="U662" i="14"/>
  <c r="R662" i="14"/>
  <c r="U700" i="14"/>
  <c r="R700" i="14"/>
  <c r="U691" i="14"/>
  <c r="R691" i="14"/>
  <c r="U701" i="14"/>
  <c r="R701" i="14"/>
  <c r="U676" i="14"/>
  <c r="R676" i="14"/>
  <c r="U706" i="14"/>
  <c r="R706" i="14"/>
  <c r="U715" i="14"/>
  <c r="R715" i="14"/>
  <c r="U720" i="14"/>
  <c r="R720" i="14"/>
  <c r="U732" i="14"/>
  <c r="R732" i="14"/>
  <c r="U742" i="14"/>
  <c r="R742" i="14"/>
  <c r="U750" i="14"/>
  <c r="R750" i="14"/>
  <c r="U756" i="14"/>
  <c r="R756" i="14"/>
  <c r="U768" i="14"/>
  <c r="R768" i="14"/>
  <c r="U771" i="14"/>
  <c r="R771" i="14"/>
  <c r="U773" i="14"/>
  <c r="R773" i="14"/>
  <c r="U780" i="14"/>
  <c r="R780" i="14"/>
  <c r="U794" i="14"/>
  <c r="R794" i="14"/>
  <c r="U798" i="14"/>
  <c r="R798" i="14"/>
  <c r="U804" i="14"/>
  <c r="R804" i="14"/>
  <c r="R297" i="14"/>
  <c r="U297" i="14"/>
  <c r="R278" i="14"/>
  <c r="U278" i="14"/>
  <c r="R316" i="14"/>
  <c r="U316" i="14"/>
  <c r="R363" i="14"/>
  <c r="U363" i="14"/>
  <c r="R382" i="14"/>
  <c r="U382" i="14"/>
  <c r="R435" i="14"/>
  <c r="U435" i="14"/>
  <c r="R145" i="14"/>
  <c r="U145" i="14"/>
  <c r="R193" i="14"/>
  <c r="U193" i="14"/>
  <c r="R150" i="14"/>
  <c r="U150" i="14"/>
  <c r="R182" i="14"/>
  <c r="U182" i="14"/>
  <c r="R214" i="14"/>
  <c r="U214" i="14"/>
  <c r="R285" i="14"/>
  <c r="U285" i="14"/>
  <c r="R179" i="14"/>
  <c r="U179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469" i="14"/>
  <c r="U469" i="14"/>
  <c r="U470" i="14"/>
  <c r="R470" i="14"/>
  <c r="U477" i="14"/>
  <c r="R477" i="14"/>
  <c r="R473" i="14"/>
  <c r="U473" i="14"/>
  <c r="U496" i="14"/>
  <c r="R496" i="14"/>
  <c r="U500" i="14"/>
  <c r="R500" i="14"/>
  <c r="U510" i="14"/>
  <c r="R510" i="14"/>
  <c r="U518" i="14"/>
  <c r="R518" i="14"/>
  <c r="U544" i="14"/>
  <c r="R544" i="14"/>
  <c r="U533" i="14"/>
  <c r="R533" i="14"/>
  <c r="U553" i="14"/>
  <c r="R553" i="14"/>
  <c r="U534" i="14"/>
  <c r="R534" i="14"/>
  <c r="U535" i="14"/>
  <c r="R535" i="14"/>
  <c r="U567" i="14"/>
  <c r="R567" i="14"/>
  <c r="U563" i="14"/>
  <c r="R563" i="14"/>
  <c r="U580" i="14"/>
  <c r="R580" i="14"/>
  <c r="U581" i="14"/>
  <c r="R581" i="14"/>
  <c r="U603" i="14"/>
  <c r="R603" i="14"/>
  <c r="U604" i="14"/>
  <c r="R604" i="14"/>
  <c r="U606" i="14"/>
  <c r="R606" i="14"/>
  <c r="U622" i="14"/>
  <c r="R622" i="14"/>
  <c r="U632" i="14"/>
  <c r="R632" i="14"/>
  <c r="U635" i="14"/>
  <c r="R635" i="14"/>
  <c r="U658" i="14"/>
  <c r="R658" i="14"/>
  <c r="U649" i="14"/>
  <c r="R649" i="14"/>
  <c r="U665" i="14"/>
  <c r="R665" i="14"/>
  <c r="U696" i="14"/>
  <c r="R696" i="14"/>
  <c r="U685" i="14"/>
  <c r="R685" i="14"/>
  <c r="U669" i="14"/>
  <c r="R669" i="14"/>
  <c r="U679" i="14"/>
  <c r="R679" i="14"/>
  <c r="U695" i="14"/>
  <c r="R695" i="14"/>
  <c r="U712" i="14"/>
  <c r="R712" i="14"/>
  <c r="U719" i="14"/>
  <c r="R719" i="14"/>
  <c r="U729" i="14"/>
  <c r="R729" i="14"/>
  <c r="U736" i="14"/>
  <c r="R736" i="14"/>
  <c r="U738" i="14"/>
  <c r="R738" i="14"/>
  <c r="U751" i="14"/>
  <c r="R751" i="14"/>
  <c r="U746" i="14"/>
  <c r="R746" i="14"/>
  <c r="U761" i="14"/>
  <c r="R761" i="14"/>
  <c r="U770" i="14"/>
  <c r="R770" i="14"/>
  <c r="U800" i="14"/>
  <c r="R800" i="14"/>
  <c r="U793" i="14"/>
  <c r="R793" i="14"/>
  <c r="U805" i="14"/>
  <c r="R805" i="14"/>
  <c r="R175" i="14"/>
  <c r="U175" i="14"/>
  <c r="R164" i="14"/>
  <c r="U164" i="14"/>
  <c r="R131" i="14"/>
  <c r="U131" i="14"/>
  <c r="R246" i="14"/>
  <c r="U246" i="14"/>
  <c r="R339" i="14"/>
  <c r="U339" i="14"/>
  <c r="R372" i="14"/>
  <c r="U372" i="14"/>
  <c r="R391" i="14"/>
  <c r="U391" i="14"/>
  <c r="R431" i="14"/>
  <c r="U431" i="14"/>
  <c r="U438" i="14"/>
  <c r="R438" i="14"/>
  <c r="R161" i="14"/>
  <c r="U161" i="14"/>
  <c r="R222" i="14"/>
  <c r="U222" i="14"/>
  <c r="R301" i="14"/>
  <c r="U301" i="14"/>
  <c r="R295" i="14"/>
  <c r="U295" i="14"/>
  <c r="R163" i="14"/>
  <c r="U163" i="14"/>
  <c r="R149" i="14"/>
  <c r="U149" i="14"/>
  <c r="R181" i="14"/>
  <c r="U181" i="14"/>
  <c r="R213" i="14"/>
  <c r="U213" i="14"/>
  <c r="R154" i="14"/>
  <c r="U154" i="14"/>
  <c r="R170" i="14"/>
  <c r="U170" i="14"/>
  <c r="R186" i="14"/>
  <c r="U186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U484" i="14"/>
  <c r="R484" i="14"/>
  <c r="R466" i="14"/>
  <c r="U466" i="14"/>
  <c r="U487" i="14"/>
  <c r="R487" i="14"/>
  <c r="U472" i="14"/>
  <c r="R472" i="14"/>
  <c r="R502" i="14"/>
  <c r="U502" i="14"/>
  <c r="U504" i="14"/>
  <c r="R504" i="14"/>
  <c r="R508" i="14"/>
  <c r="U508" i="14"/>
  <c r="U514" i="14"/>
  <c r="R514" i="14"/>
  <c r="U525" i="14"/>
  <c r="R525" i="14"/>
  <c r="U556" i="14"/>
  <c r="R556" i="14"/>
  <c r="U539" i="14"/>
  <c r="R539" i="14"/>
  <c r="U560" i="14"/>
  <c r="R560" i="14"/>
  <c r="U540" i="14"/>
  <c r="R540" i="14"/>
  <c r="U554" i="14"/>
  <c r="R554" i="14"/>
  <c r="U575" i="14"/>
  <c r="R575" i="14"/>
  <c r="U586" i="14"/>
  <c r="R586" i="14"/>
  <c r="U584" i="14"/>
  <c r="R584" i="14"/>
  <c r="U585" i="14"/>
  <c r="R585" i="14"/>
  <c r="U615" i="14"/>
  <c r="R615" i="14"/>
  <c r="U617" i="14"/>
  <c r="R617" i="14"/>
  <c r="U608" i="14"/>
  <c r="R608" i="14"/>
  <c r="U620" i="14"/>
  <c r="R620" i="14"/>
  <c r="U639" i="14"/>
  <c r="R639" i="14"/>
  <c r="U642" i="14"/>
  <c r="R642" i="14"/>
  <c r="U645" i="14"/>
  <c r="R645" i="14"/>
  <c r="U633" i="14"/>
  <c r="R633" i="14"/>
  <c r="U667" i="14"/>
  <c r="R667" i="14"/>
  <c r="U690" i="14"/>
  <c r="R690" i="14"/>
  <c r="U680" i="14"/>
  <c r="R680" i="14"/>
  <c r="U682" i="14"/>
  <c r="R682" i="14"/>
  <c r="U677" i="14"/>
  <c r="R677" i="14"/>
  <c r="U707" i="14"/>
  <c r="R707" i="14"/>
  <c r="U713" i="14"/>
  <c r="R713" i="14"/>
  <c r="U728" i="14"/>
  <c r="R728" i="14"/>
  <c r="U726" i="14"/>
  <c r="R726" i="14"/>
  <c r="U733" i="14"/>
  <c r="R733" i="14"/>
  <c r="U754" i="14"/>
  <c r="R754" i="14"/>
  <c r="U758" i="14"/>
  <c r="R758" i="14"/>
  <c r="U769" i="14"/>
  <c r="R769" i="14"/>
  <c r="U779" i="14"/>
  <c r="R779" i="14"/>
  <c r="U784" i="14"/>
  <c r="R784" i="14"/>
  <c r="U797" i="14"/>
  <c r="R797" i="14"/>
  <c r="U796" i="14"/>
  <c r="R796" i="14"/>
  <c r="U806" i="14"/>
  <c r="R806" i="14"/>
  <c r="R191" i="14"/>
  <c r="U191" i="14"/>
  <c r="R180" i="14"/>
  <c r="U180" i="14"/>
  <c r="R287" i="14"/>
  <c r="U287" i="14"/>
  <c r="R253" i="14"/>
  <c r="U253" i="14"/>
  <c r="R368" i="14"/>
  <c r="U368" i="14"/>
  <c r="R403" i="14"/>
  <c r="U403" i="14"/>
  <c r="R430" i="14"/>
  <c r="U430" i="14"/>
  <c r="U444" i="14"/>
  <c r="R444" i="14"/>
  <c r="R177" i="14"/>
  <c r="U177" i="14"/>
  <c r="R209" i="14"/>
  <c r="U209" i="14"/>
  <c r="R166" i="14"/>
  <c r="U166" i="14"/>
  <c r="R198" i="14"/>
  <c r="U198" i="14"/>
  <c r="R130" i="14"/>
  <c r="U130" i="14"/>
  <c r="R147" i="14"/>
  <c r="U147" i="14"/>
  <c r="R195" i="14"/>
  <c r="U195" i="14"/>
  <c r="R165" i="14"/>
  <c r="U165" i="14"/>
  <c r="R197" i="14"/>
  <c r="U197" i="14"/>
  <c r="R138" i="14"/>
  <c r="U138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U490" i="14"/>
  <c r="R490" i="14"/>
  <c r="U481" i="14"/>
  <c r="R481" i="14"/>
  <c r="R491" i="14"/>
  <c r="U491" i="14"/>
  <c r="U489" i="14"/>
  <c r="R489" i="14"/>
  <c r="U499" i="14"/>
  <c r="R499" i="14"/>
  <c r="R495" i="14"/>
  <c r="U495" i="14"/>
  <c r="U511" i="14"/>
  <c r="R511" i="14"/>
  <c r="U527" i="14"/>
  <c r="R527" i="14"/>
  <c r="U523" i="14"/>
  <c r="R523" i="14"/>
  <c r="U545" i="14"/>
  <c r="R545" i="14"/>
  <c r="U532" i="14"/>
  <c r="R532" i="14"/>
  <c r="U546" i="14"/>
  <c r="R546" i="14"/>
  <c r="U561" i="14"/>
  <c r="R561" i="14"/>
  <c r="U573" i="14"/>
  <c r="R573" i="14"/>
  <c r="U591" i="14"/>
  <c r="R591" i="14"/>
  <c r="U583" i="14"/>
  <c r="R583" i="14"/>
  <c r="U577" i="14"/>
  <c r="R577" i="14"/>
  <c r="U611" i="14"/>
  <c r="R611" i="14"/>
  <c r="U613" i="14"/>
  <c r="R613" i="14"/>
  <c r="U625" i="14"/>
  <c r="R625" i="14"/>
  <c r="U628" i="14"/>
  <c r="R628" i="14"/>
  <c r="U653" i="14"/>
  <c r="R653" i="14"/>
  <c r="U644" i="14"/>
  <c r="R644" i="14"/>
  <c r="U636" i="14"/>
  <c r="R636" i="14"/>
  <c r="U651" i="14"/>
  <c r="R651" i="14"/>
  <c r="U663" i="14"/>
  <c r="R663" i="14"/>
  <c r="U668" i="14"/>
  <c r="R668" i="14"/>
  <c r="U670" i="14"/>
  <c r="R670" i="14"/>
  <c r="U688" i="14"/>
  <c r="R688" i="14"/>
  <c r="U699" i="14"/>
  <c r="R699" i="14"/>
  <c r="U704" i="14"/>
  <c r="R704" i="14"/>
  <c r="U714" i="14"/>
  <c r="R714" i="14"/>
  <c r="U725" i="14"/>
  <c r="R725" i="14"/>
  <c r="U730" i="14"/>
  <c r="R730" i="14"/>
  <c r="U735" i="14"/>
  <c r="R735" i="14"/>
  <c r="U739" i="14"/>
  <c r="R739" i="14"/>
  <c r="U748" i="14"/>
  <c r="R748" i="14"/>
  <c r="U752" i="14"/>
  <c r="R752" i="14"/>
  <c r="U764" i="14"/>
  <c r="R764" i="14"/>
  <c r="U774" i="14"/>
  <c r="R774" i="14"/>
  <c r="U781" i="14"/>
  <c r="R781" i="14"/>
  <c r="U792" i="14"/>
  <c r="R792" i="14"/>
  <c r="U791" i="14"/>
  <c r="R791" i="14"/>
  <c r="U807" i="14"/>
  <c r="R807" i="14"/>
  <c r="R207" i="14"/>
  <c r="U207" i="14"/>
  <c r="R196" i="14"/>
  <c r="U196" i="14"/>
  <c r="R237" i="14"/>
  <c r="U237" i="14"/>
  <c r="R314" i="14"/>
  <c r="U314" i="14"/>
  <c r="R169" i="14"/>
  <c r="U169" i="14"/>
  <c r="R217" i="14"/>
  <c r="U217" i="14"/>
  <c r="R158" i="14"/>
  <c r="U158" i="14"/>
  <c r="R190" i="14"/>
  <c r="U190" i="14"/>
  <c r="R206" i="14"/>
  <c r="U206" i="14"/>
  <c r="R134" i="14"/>
  <c r="U134" i="14"/>
  <c r="R303" i="14"/>
  <c r="U303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U330" i="14"/>
  <c r="R330" i="14"/>
  <c r="R344" i="14"/>
  <c r="U344" i="14"/>
  <c r="R353" i="14"/>
  <c r="U353" i="14"/>
  <c r="R360" i="14"/>
  <c r="U360" i="14"/>
  <c r="U365" i="14"/>
  <c r="R365" i="14"/>
  <c r="R376" i="14"/>
  <c r="U376" i="14"/>
  <c r="R396" i="14"/>
  <c r="U396" i="14"/>
  <c r="U399" i="14"/>
  <c r="R399" i="14"/>
  <c r="U412" i="14"/>
  <c r="R412" i="14"/>
  <c r="R404" i="14"/>
  <c r="U404" i="14"/>
  <c r="R424" i="14"/>
  <c r="U424" i="14"/>
  <c r="U425" i="14"/>
  <c r="R425" i="14"/>
  <c r="R437" i="14"/>
  <c r="U437" i="14"/>
  <c r="U441" i="14"/>
  <c r="R441" i="14"/>
  <c r="U451" i="14"/>
  <c r="R451" i="14"/>
  <c r="U459" i="14"/>
  <c r="R459" i="14"/>
  <c r="U464" i="14"/>
  <c r="R464" i="14"/>
  <c r="U462" i="14"/>
  <c r="R462" i="14"/>
  <c r="U468" i="14"/>
  <c r="R468" i="14"/>
  <c r="R486" i="14"/>
  <c r="U486" i="14"/>
  <c r="U494" i="14"/>
  <c r="R494" i="14"/>
  <c r="R506" i="14"/>
  <c r="U506" i="14"/>
  <c r="U520" i="14"/>
  <c r="R520" i="14"/>
  <c r="U541" i="14"/>
  <c r="R541" i="14"/>
  <c r="U530" i="14"/>
  <c r="R530" i="14"/>
  <c r="U550" i="14"/>
  <c r="R550" i="14"/>
  <c r="U524" i="14"/>
  <c r="R524" i="14"/>
  <c r="U551" i="14"/>
  <c r="R551" i="14"/>
  <c r="U564" i="14"/>
  <c r="R564" i="14"/>
  <c r="U571" i="14"/>
  <c r="R571" i="14"/>
  <c r="U596" i="14"/>
  <c r="R596" i="14"/>
  <c r="U587" i="14"/>
  <c r="R587" i="14"/>
  <c r="U588" i="14"/>
  <c r="R588" i="14"/>
  <c r="U609" i="14"/>
  <c r="R609" i="14"/>
  <c r="U614" i="14"/>
  <c r="R614" i="14"/>
  <c r="U623" i="14"/>
  <c r="R623" i="14"/>
  <c r="U640" i="14"/>
  <c r="R640" i="14"/>
  <c r="U648" i="14"/>
  <c r="R648" i="14"/>
  <c r="U660" i="14"/>
  <c r="R660" i="14"/>
  <c r="U646" i="14"/>
  <c r="R646" i="14"/>
  <c r="U661" i="14"/>
  <c r="R661" i="14"/>
  <c r="U666" i="14"/>
  <c r="R666" i="14"/>
  <c r="U692" i="14"/>
  <c r="R692" i="14"/>
  <c r="U687" i="14"/>
  <c r="R687" i="14"/>
  <c r="U686" i="14"/>
  <c r="R686" i="14"/>
  <c r="U697" i="14"/>
  <c r="R697" i="14"/>
  <c r="U705" i="14"/>
  <c r="R705" i="14"/>
  <c r="U709" i="14"/>
  <c r="R709" i="14"/>
  <c r="U723" i="14"/>
  <c r="R723" i="14"/>
  <c r="U718" i="14"/>
  <c r="R718" i="14"/>
  <c r="U737" i="14"/>
  <c r="R737" i="14"/>
  <c r="U744" i="14"/>
  <c r="R744" i="14"/>
  <c r="U745" i="14"/>
  <c r="R745" i="14"/>
  <c r="U762" i="14"/>
  <c r="R762" i="14"/>
  <c r="U766" i="14"/>
  <c r="R766" i="14"/>
  <c r="U778" i="14"/>
  <c r="R778" i="14"/>
  <c r="U785" i="14"/>
  <c r="R785" i="14"/>
  <c r="U789" i="14"/>
  <c r="R789" i="14"/>
  <c r="U788" i="14"/>
  <c r="R788" i="14"/>
  <c r="U801" i="14"/>
  <c r="R801" i="14"/>
  <c r="R143" i="14"/>
  <c r="U143" i="14"/>
  <c r="R148" i="14"/>
  <c r="U148" i="14"/>
  <c r="R288" i="14"/>
  <c r="U288" i="14"/>
  <c r="R262" i="14"/>
  <c r="U262" i="14"/>
  <c r="R340" i="14"/>
  <c r="U340" i="14"/>
  <c r="R352" i="14"/>
  <c r="U352" i="14"/>
  <c r="R137" i="14"/>
  <c r="U137" i="14"/>
  <c r="R185" i="14"/>
  <c r="U185" i="14"/>
  <c r="R142" i="14"/>
  <c r="U142" i="14"/>
  <c r="R294" i="14"/>
  <c r="U294" i="14"/>
  <c r="R139" i="14"/>
  <c r="U139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478" i="14"/>
  <c r="U478" i="14"/>
  <c r="R471" i="14"/>
  <c r="U471" i="14"/>
  <c r="R476" i="14"/>
  <c r="U476" i="14"/>
  <c r="U475" i="14"/>
  <c r="R475" i="14"/>
  <c r="U483" i="14"/>
  <c r="R483" i="14"/>
  <c r="R503" i="14"/>
  <c r="U503" i="14"/>
  <c r="U513" i="14"/>
  <c r="R513" i="14"/>
  <c r="U516" i="14"/>
  <c r="R516" i="14"/>
  <c r="U547" i="14"/>
  <c r="R547" i="14"/>
  <c r="U536" i="14"/>
  <c r="R536" i="14"/>
  <c r="U557" i="14"/>
  <c r="R557" i="14"/>
  <c r="U531" i="14"/>
  <c r="R531" i="14"/>
  <c r="U558" i="14"/>
  <c r="R558" i="14"/>
  <c r="U566" i="14"/>
  <c r="R566" i="14"/>
  <c r="U574" i="14"/>
  <c r="R574" i="14"/>
  <c r="U582" i="14"/>
  <c r="R582" i="14"/>
  <c r="U592" i="14"/>
  <c r="R592" i="14"/>
  <c r="U593" i="14"/>
  <c r="R593" i="14"/>
  <c r="U618" i="14"/>
  <c r="R618" i="14"/>
  <c r="U612" i="14"/>
  <c r="R612" i="14"/>
  <c r="U616" i="14"/>
  <c r="R616" i="14"/>
  <c r="U643" i="14"/>
  <c r="R643" i="14"/>
  <c r="U626" i="14"/>
  <c r="R626" i="14"/>
  <c r="U650" i="14"/>
  <c r="R650" i="14"/>
  <c r="U659" i="14"/>
  <c r="R659" i="14"/>
  <c r="U654" i="14"/>
  <c r="R654" i="14"/>
  <c r="U675" i="14"/>
  <c r="R675" i="14"/>
  <c r="U678" i="14"/>
  <c r="R678" i="14"/>
  <c r="U671" i="14"/>
  <c r="R671" i="14"/>
  <c r="U689" i="14"/>
  <c r="R689" i="14"/>
  <c r="U702" i="14"/>
  <c r="R702" i="14"/>
  <c r="U708" i="14"/>
  <c r="R708" i="14"/>
  <c r="U722" i="14"/>
  <c r="R722" i="14"/>
  <c r="U724" i="14"/>
  <c r="R724" i="14"/>
  <c r="U734" i="14"/>
  <c r="R734" i="14"/>
  <c r="U741" i="14"/>
  <c r="R741" i="14"/>
  <c r="U755" i="14"/>
  <c r="R755" i="14"/>
  <c r="U765" i="14"/>
  <c r="R765" i="14"/>
  <c r="U763" i="14"/>
  <c r="R763" i="14"/>
  <c r="U775" i="14"/>
  <c r="R775" i="14"/>
  <c r="U786" i="14"/>
  <c r="R786" i="14"/>
  <c r="U795" i="14"/>
  <c r="R795" i="14"/>
  <c r="U799" i="14"/>
  <c r="R799" i="14"/>
  <c r="R159" i="14"/>
  <c r="U159" i="14"/>
  <c r="R153" i="14"/>
  <c r="U153" i="14"/>
  <c r="R201" i="14"/>
  <c r="U201" i="14"/>
  <c r="R174" i="14"/>
  <c r="U174" i="14"/>
  <c r="R281" i="14"/>
  <c r="U281" i="14"/>
  <c r="R306" i="14"/>
  <c r="U306" i="14"/>
  <c r="R155" i="14"/>
  <c r="U15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U485" i="14"/>
  <c r="R485" i="14"/>
  <c r="U474" i="14"/>
  <c r="R474" i="14"/>
  <c r="U482" i="14"/>
  <c r="R482" i="14"/>
  <c r="U479" i="14"/>
  <c r="R479" i="14"/>
  <c r="R480" i="14"/>
  <c r="U480" i="14"/>
  <c r="U501" i="14"/>
  <c r="R501" i="14"/>
  <c r="R509" i="14"/>
  <c r="U509" i="14"/>
  <c r="U519" i="14"/>
  <c r="R519" i="14"/>
  <c r="U552" i="14"/>
  <c r="R552" i="14"/>
  <c r="U542" i="14"/>
  <c r="R542" i="14"/>
  <c r="U521" i="14"/>
  <c r="R521" i="14"/>
  <c r="U537" i="14"/>
  <c r="R537" i="14"/>
  <c r="U538" i="14"/>
  <c r="R538" i="14"/>
  <c r="U565" i="14"/>
  <c r="R565" i="14"/>
  <c r="U576" i="14"/>
  <c r="R576" i="14"/>
  <c r="U589" i="14"/>
  <c r="R589" i="14"/>
  <c r="U590" i="14"/>
  <c r="R590" i="14"/>
  <c r="U599" i="14"/>
  <c r="R599" i="14"/>
  <c r="U600" i="14"/>
  <c r="R600" i="14"/>
  <c r="U602" i="14"/>
  <c r="R602" i="14"/>
  <c r="U621" i="14"/>
  <c r="R621" i="14"/>
  <c r="U638" i="14"/>
  <c r="R638" i="14"/>
  <c r="U647" i="14"/>
  <c r="R647" i="14"/>
  <c r="U656" i="14"/>
  <c r="R656" i="14"/>
  <c r="U627" i="14"/>
  <c r="R627" i="14"/>
  <c r="U664" i="14"/>
  <c r="R664" i="14"/>
  <c r="U673" i="14"/>
  <c r="R673" i="14"/>
  <c r="U698" i="14"/>
  <c r="R698" i="14"/>
  <c r="U674" i="14"/>
  <c r="R674" i="14"/>
  <c r="U694" i="14"/>
  <c r="R694" i="14"/>
  <c r="U703" i="14"/>
  <c r="R703" i="14"/>
  <c r="U710" i="14"/>
  <c r="R710" i="14"/>
  <c r="U716" i="14"/>
  <c r="R716" i="14"/>
  <c r="U721" i="14"/>
  <c r="R721" i="14"/>
  <c r="U731" i="14"/>
  <c r="R731" i="14"/>
  <c r="U743" i="14"/>
  <c r="R743" i="14"/>
  <c r="U753" i="14"/>
  <c r="R753" i="14"/>
  <c r="U749" i="14"/>
  <c r="R749" i="14"/>
  <c r="U772" i="14"/>
  <c r="R772" i="14"/>
  <c r="U759" i="14"/>
  <c r="R759" i="14"/>
  <c r="U776" i="14"/>
  <c r="R776" i="14"/>
  <c r="U782" i="14"/>
  <c r="R782" i="14"/>
  <c r="U790" i="14"/>
  <c r="R790" i="14"/>
  <c r="U803" i="14"/>
  <c r="R803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Z104" i="14" l="1"/>
  <c r="W104" i="14"/>
  <c r="Z112" i="14"/>
  <c r="W112" i="14"/>
  <c r="W120" i="14"/>
  <c r="Z120" i="14"/>
  <c r="R809" i="14"/>
  <c r="U809" i="14"/>
  <c r="Z105" i="14"/>
  <c r="W105" i="14"/>
  <c r="Z113" i="14"/>
  <c r="W113" i="14"/>
  <c r="Z121" i="14"/>
  <c r="W121" i="14"/>
  <c r="Z115" i="14"/>
  <c r="W115" i="14"/>
  <c r="Z106" i="14"/>
  <c r="W106" i="14"/>
  <c r="Z114" i="14"/>
  <c r="W114" i="14"/>
  <c r="Z122" i="14"/>
  <c r="W122" i="14"/>
  <c r="R810" i="14"/>
  <c r="U810" i="14"/>
  <c r="Z123" i="14"/>
  <c r="W123" i="14"/>
  <c r="Z100" i="14"/>
  <c r="W100" i="14"/>
  <c r="Z108" i="14"/>
  <c r="W108" i="14"/>
  <c r="W116" i="14"/>
  <c r="Z116" i="14"/>
  <c r="Z124" i="14"/>
  <c r="W124" i="14"/>
  <c r="R812" i="14"/>
  <c r="U812" i="14"/>
  <c r="Z101" i="14"/>
  <c r="W101" i="14"/>
  <c r="Z109" i="14"/>
  <c r="W109" i="14"/>
  <c r="W117" i="14"/>
  <c r="Z117" i="14"/>
  <c r="Z125" i="14"/>
  <c r="W125" i="14"/>
  <c r="U813" i="14"/>
  <c r="R813" i="14"/>
  <c r="U811" i="14"/>
  <c r="R811" i="14"/>
  <c r="Z102" i="14"/>
  <c r="W102" i="14"/>
  <c r="Z110" i="14"/>
  <c r="W110" i="14"/>
  <c r="Z118" i="14"/>
  <c r="W118" i="14"/>
  <c r="Z126" i="14"/>
  <c r="W126" i="14"/>
  <c r="U814" i="14"/>
  <c r="R814" i="14"/>
  <c r="Z107" i="14"/>
  <c r="W107" i="14"/>
  <c r="W103" i="14"/>
  <c r="Z103" i="14"/>
  <c r="Z111" i="14"/>
  <c r="W111" i="14"/>
  <c r="Z119" i="14"/>
  <c r="W119" i="14"/>
  <c r="U808" i="14"/>
  <c r="R808" i="14"/>
  <c r="Z253" i="14" l="1"/>
  <c r="W253" i="14"/>
  <c r="Z190" i="14"/>
  <c r="W190" i="14"/>
  <c r="Z134" i="14"/>
  <c r="W134" i="14"/>
  <c r="Z334" i="14"/>
  <c r="W334" i="14"/>
  <c r="Z390" i="14"/>
  <c r="W390" i="14"/>
  <c r="Z454" i="14"/>
  <c r="W454" i="14"/>
  <c r="Z499" i="14"/>
  <c r="W499" i="14"/>
  <c r="Z276" i="14"/>
  <c r="W276" i="14"/>
  <c r="Z268" i="14"/>
  <c r="W268" i="14"/>
  <c r="Z260" i="14"/>
  <c r="W260" i="14"/>
  <c r="Z252" i="14"/>
  <c r="W252" i="14"/>
  <c r="Z244" i="14"/>
  <c r="W244" i="14"/>
  <c r="Z236" i="14"/>
  <c r="W236" i="14"/>
  <c r="Z228" i="14"/>
  <c r="W228" i="14"/>
  <c r="Z220" i="14"/>
  <c r="W220" i="14"/>
  <c r="Z213" i="14"/>
  <c r="W213" i="14"/>
  <c r="Z205" i="14"/>
  <c r="W205" i="14"/>
  <c r="Z197" i="14"/>
  <c r="W197" i="14"/>
  <c r="Z189" i="14"/>
  <c r="W189" i="14"/>
  <c r="Z181" i="14"/>
  <c r="W181" i="14"/>
  <c r="W173" i="14"/>
  <c r="Z173" i="14"/>
  <c r="Z165" i="14"/>
  <c r="W165" i="14"/>
  <c r="Z157" i="14"/>
  <c r="W157" i="14"/>
  <c r="Z149" i="14"/>
  <c r="W149" i="14"/>
  <c r="Z141" i="14"/>
  <c r="W141" i="14"/>
  <c r="Z133" i="14"/>
  <c r="W133" i="14"/>
  <c r="Z286" i="14"/>
  <c r="W286" i="14"/>
  <c r="Z292" i="14"/>
  <c r="W292" i="14"/>
  <c r="Z297" i="14"/>
  <c r="W297" i="14"/>
  <c r="Z303" i="14"/>
  <c r="W303" i="14"/>
  <c r="Z322" i="14"/>
  <c r="W322" i="14"/>
  <c r="Z326" i="14"/>
  <c r="W326" i="14"/>
  <c r="Z332" i="14"/>
  <c r="W332" i="14"/>
  <c r="Z342" i="14"/>
  <c r="W342" i="14"/>
  <c r="Z356" i="14"/>
  <c r="W356" i="14"/>
  <c r="Z351" i="14"/>
  <c r="W351" i="14"/>
  <c r="W358" i="14"/>
  <c r="Z358" i="14"/>
  <c r="Z375" i="14"/>
  <c r="W375" i="14"/>
  <c r="Z384" i="14"/>
  <c r="W384" i="14"/>
  <c r="Z387" i="14"/>
  <c r="W387" i="14"/>
  <c r="Z394" i="14"/>
  <c r="W394" i="14"/>
  <c r="Z404" i="14"/>
  <c r="W404" i="14"/>
  <c r="Z409" i="14"/>
  <c r="W409" i="14"/>
  <c r="Z414" i="14"/>
  <c r="W414" i="14"/>
  <c r="Z434" i="14"/>
  <c r="W434" i="14"/>
  <c r="Z437" i="14"/>
  <c r="W437" i="14"/>
  <c r="Z443" i="14"/>
  <c r="W443" i="14"/>
  <c r="Z453" i="14"/>
  <c r="W453" i="14"/>
  <c r="Z469" i="14"/>
  <c r="W469" i="14"/>
  <c r="Z479" i="14"/>
  <c r="W479" i="14"/>
  <c r="Z473" i="14"/>
  <c r="W473" i="14"/>
  <c r="Z491" i="14"/>
  <c r="W491" i="14"/>
  <c r="Z494" i="14"/>
  <c r="W494" i="14"/>
  <c r="W493" i="14"/>
  <c r="Z493" i="14"/>
  <c r="Z509" i="14"/>
  <c r="W509" i="14"/>
  <c r="W229" i="14"/>
  <c r="Z229" i="14"/>
  <c r="Z174" i="14"/>
  <c r="W174" i="14"/>
  <c r="Z300" i="14"/>
  <c r="W300" i="14"/>
  <c r="Z353" i="14"/>
  <c r="W353" i="14"/>
  <c r="Z412" i="14"/>
  <c r="W412" i="14"/>
  <c r="W458" i="14"/>
  <c r="Z458" i="14"/>
  <c r="Z267" i="14"/>
  <c r="W267" i="14"/>
  <c r="Z259" i="14"/>
  <c r="W259" i="14"/>
  <c r="W251" i="14"/>
  <c r="Z251" i="14"/>
  <c r="Z243" i="14"/>
  <c r="W243" i="14"/>
  <c r="Z235" i="14"/>
  <c r="W235" i="14"/>
  <c r="Z227" i="14"/>
  <c r="W227" i="14"/>
  <c r="Z219" i="14"/>
  <c r="W219" i="14"/>
  <c r="Z212" i="14"/>
  <c r="W212" i="14"/>
  <c r="Z204" i="14"/>
  <c r="W204" i="14"/>
  <c r="Z196" i="14"/>
  <c r="W196" i="14"/>
  <c r="Z188" i="14"/>
  <c r="W188" i="14"/>
  <c r="Z180" i="14"/>
  <c r="W180" i="14"/>
  <c r="Z172" i="14"/>
  <c r="W172" i="14"/>
  <c r="Z164" i="14"/>
  <c r="W164" i="14"/>
  <c r="Z156" i="14"/>
  <c r="W156" i="14"/>
  <c r="Z148" i="14"/>
  <c r="W148" i="14"/>
  <c r="Z140" i="14"/>
  <c r="W140" i="14"/>
  <c r="Z132" i="14"/>
  <c r="W132" i="14"/>
  <c r="W284" i="14"/>
  <c r="Z284" i="14"/>
  <c r="Z290" i="14"/>
  <c r="W290" i="14"/>
  <c r="Z295" i="14"/>
  <c r="W295" i="14"/>
  <c r="Z314" i="14"/>
  <c r="W314" i="14"/>
  <c r="Z320" i="14"/>
  <c r="W320" i="14"/>
  <c r="Z325" i="14"/>
  <c r="W325" i="14"/>
  <c r="Z331" i="14"/>
  <c r="W331" i="14"/>
  <c r="Z341" i="14"/>
  <c r="W341" i="14"/>
  <c r="Z354" i="14"/>
  <c r="W354" i="14"/>
  <c r="Z349" i="14"/>
  <c r="W349" i="14"/>
  <c r="Z370" i="14"/>
  <c r="W370" i="14"/>
  <c r="Z373" i="14"/>
  <c r="W373" i="14"/>
  <c r="Z381" i="14"/>
  <c r="W381" i="14"/>
  <c r="Z391" i="14"/>
  <c r="W391" i="14"/>
  <c r="Z397" i="14"/>
  <c r="W397" i="14"/>
  <c r="Z402" i="14"/>
  <c r="W402" i="14"/>
  <c r="W407" i="14"/>
  <c r="Z407" i="14"/>
  <c r="Z426" i="14"/>
  <c r="W426" i="14"/>
  <c r="Z431" i="14"/>
  <c r="W431" i="14"/>
  <c r="Z440" i="14"/>
  <c r="W440" i="14"/>
  <c r="Z445" i="14"/>
  <c r="W445" i="14"/>
  <c r="Z456" i="14"/>
  <c r="W456" i="14"/>
  <c r="Z463" i="14"/>
  <c r="W463" i="14"/>
  <c r="W472" i="14"/>
  <c r="Z472" i="14"/>
  <c r="Z481" i="14"/>
  <c r="W481" i="14"/>
  <c r="Z475" i="14"/>
  <c r="W475" i="14"/>
  <c r="Z471" i="14"/>
  <c r="W471" i="14"/>
  <c r="Z504" i="14"/>
  <c r="W504" i="14"/>
  <c r="W505" i="14"/>
  <c r="Z505" i="14"/>
  <c r="Z237" i="14"/>
  <c r="W237" i="14"/>
  <c r="Z182" i="14"/>
  <c r="W182" i="14"/>
  <c r="Z281" i="14"/>
  <c r="W281" i="14"/>
  <c r="Z339" i="14"/>
  <c r="W339" i="14"/>
  <c r="Z395" i="14"/>
  <c r="W395" i="14"/>
  <c r="W439" i="14"/>
  <c r="Z439" i="14"/>
  <c r="Z513" i="14"/>
  <c r="W513" i="14"/>
  <c r="Z275" i="14"/>
  <c r="W275" i="14"/>
  <c r="Z274" i="14"/>
  <c r="W274" i="14"/>
  <c r="Z266" i="14"/>
  <c r="W266" i="14"/>
  <c r="Z258" i="14"/>
  <c r="W258" i="14"/>
  <c r="Z250" i="14"/>
  <c r="W250" i="14"/>
  <c r="Z242" i="14"/>
  <c r="W242" i="14"/>
  <c r="Z234" i="14"/>
  <c r="W234" i="14"/>
  <c r="Z226" i="14"/>
  <c r="W226" i="14"/>
  <c r="Z127" i="14"/>
  <c r="W127" i="14"/>
  <c r="Z211" i="14"/>
  <c r="W211" i="14"/>
  <c r="Z203" i="14"/>
  <c r="W203" i="14"/>
  <c r="W195" i="14"/>
  <c r="Z195" i="14"/>
  <c r="Z187" i="14"/>
  <c r="W187" i="14"/>
  <c r="Z179" i="14"/>
  <c r="W179" i="14"/>
  <c r="Z171" i="14"/>
  <c r="W171" i="14"/>
  <c r="Z163" i="14"/>
  <c r="W163" i="14"/>
  <c r="Z155" i="14"/>
  <c r="W155" i="14"/>
  <c r="Z147" i="14"/>
  <c r="W147" i="14"/>
  <c r="Z139" i="14"/>
  <c r="W139" i="14"/>
  <c r="W131" i="14"/>
  <c r="Z131" i="14"/>
  <c r="Z287" i="14"/>
  <c r="W287" i="14"/>
  <c r="Z288" i="14"/>
  <c r="W288" i="14"/>
  <c r="Z306" i="14"/>
  <c r="W306" i="14"/>
  <c r="Z311" i="14"/>
  <c r="W311" i="14"/>
  <c r="Z317" i="14"/>
  <c r="W317" i="14"/>
  <c r="Z328" i="14"/>
  <c r="W328" i="14"/>
  <c r="Z335" i="14"/>
  <c r="W335" i="14"/>
  <c r="W338" i="14"/>
  <c r="Z338" i="14"/>
  <c r="Z352" i="14"/>
  <c r="W352" i="14"/>
  <c r="Z363" i="14"/>
  <c r="W363" i="14"/>
  <c r="Z368" i="14"/>
  <c r="W368" i="14"/>
  <c r="W372" i="14"/>
  <c r="Z372" i="14"/>
  <c r="Z380" i="14"/>
  <c r="W380" i="14"/>
  <c r="Z389" i="14"/>
  <c r="W389" i="14"/>
  <c r="Z396" i="14"/>
  <c r="W396" i="14"/>
  <c r="W400" i="14"/>
  <c r="Z400" i="14"/>
  <c r="Z420" i="14"/>
  <c r="W420" i="14"/>
  <c r="Z424" i="14"/>
  <c r="W424" i="14"/>
  <c r="Z430" i="14"/>
  <c r="W430" i="14"/>
  <c r="Z435" i="14"/>
  <c r="W435" i="14"/>
  <c r="Z447" i="14"/>
  <c r="W447" i="14"/>
  <c r="Z455" i="14"/>
  <c r="W455" i="14"/>
  <c r="Z467" i="14"/>
  <c r="W467" i="14"/>
  <c r="Z485" i="14"/>
  <c r="W485" i="14"/>
  <c r="Z477" i="14"/>
  <c r="W477" i="14"/>
  <c r="Z483" i="14"/>
  <c r="W483" i="14"/>
  <c r="Z466" i="14"/>
  <c r="W466" i="14"/>
  <c r="Z497" i="14"/>
  <c r="W497" i="14"/>
  <c r="W507" i="14"/>
  <c r="Z507" i="14"/>
  <c r="Z269" i="14"/>
  <c r="W269" i="14"/>
  <c r="Z214" i="14"/>
  <c r="W214" i="14"/>
  <c r="Z158" i="14"/>
  <c r="W158" i="14"/>
  <c r="W304" i="14"/>
  <c r="Z304" i="14"/>
  <c r="Z360" i="14"/>
  <c r="W360" i="14"/>
  <c r="Z427" i="14"/>
  <c r="W427" i="14"/>
  <c r="Z461" i="14"/>
  <c r="W461" i="14"/>
  <c r="Z128" i="14"/>
  <c r="W128" i="14"/>
  <c r="Z273" i="14"/>
  <c r="W273" i="14"/>
  <c r="Z265" i="14"/>
  <c r="W265" i="14"/>
  <c r="Z257" i="14"/>
  <c r="W257" i="14"/>
  <c r="Z249" i="14"/>
  <c r="W249" i="14"/>
  <c r="Z241" i="14"/>
  <c r="W241" i="14"/>
  <c r="Z233" i="14"/>
  <c r="W233" i="14"/>
  <c r="Z225" i="14"/>
  <c r="W225" i="14"/>
  <c r="Z218" i="14"/>
  <c r="W218" i="14"/>
  <c r="Z210" i="14"/>
  <c r="W210" i="14"/>
  <c r="Z202" i="14"/>
  <c r="W202" i="14"/>
  <c r="Z194" i="14"/>
  <c r="W194" i="14"/>
  <c r="Z186" i="14"/>
  <c r="W186" i="14"/>
  <c r="Z178" i="14"/>
  <c r="W178" i="14"/>
  <c r="Z170" i="14"/>
  <c r="W170" i="14"/>
  <c r="Z162" i="14"/>
  <c r="W162" i="14"/>
  <c r="Z154" i="14"/>
  <c r="W154" i="14"/>
  <c r="Z146" i="14"/>
  <c r="W146" i="14"/>
  <c r="Z138" i="14"/>
  <c r="W138" i="14"/>
  <c r="Z130" i="14"/>
  <c r="W130" i="14"/>
  <c r="Z285" i="14"/>
  <c r="W285" i="14"/>
  <c r="Z301" i="14"/>
  <c r="W301" i="14"/>
  <c r="Z305" i="14"/>
  <c r="W305" i="14"/>
  <c r="Z310" i="14"/>
  <c r="W310" i="14"/>
  <c r="Z321" i="14"/>
  <c r="W321" i="14"/>
  <c r="Z327" i="14"/>
  <c r="W327" i="14"/>
  <c r="Z333" i="14"/>
  <c r="W333" i="14"/>
  <c r="Z337" i="14"/>
  <c r="W337" i="14"/>
  <c r="Z350" i="14"/>
  <c r="W350" i="14"/>
  <c r="Z361" i="14"/>
  <c r="W361" i="14"/>
  <c r="Z366" i="14"/>
  <c r="W366" i="14"/>
  <c r="Z377" i="14"/>
  <c r="W377" i="14"/>
  <c r="Z383" i="14"/>
  <c r="W383" i="14"/>
  <c r="Z388" i="14"/>
  <c r="W388" i="14"/>
  <c r="Z393" i="14"/>
  <c r="W393" i="14"/>
  <c r="Z413" i="14"/>
  <c r="W413" i="14"/>
  <c r="Z417" i="14"/>
  <c r="W417" i="14"/>
  <c r="Z422" i="14"/>
  <c r="W422" i="14"/>
  <c r="Z433" i="14"/>
  <c r="W433" i="14"/>
  <c r="Z438" i="14"/>
  <c r="W438" i="14"/>
  <c r="Z446" i="14"/>
  <c r="W446" i="14"/>
  <c r="Z457" i="14"/>
  <c r="W457" i="14"/>
  <c r="Z482" i="14"/>
  <c r="W482" i="14"/>
  <c r="W484" i="14"/>
  <c r="Z484" i="14"/>
  <c r="Z474" i="14"/>
  <c r="W474" i="14"/>
  <c r="Z486" i="14"/>
  <c r="W486" i="14"/>
  <c r="Z476" i="14"/>
  <c r="W476" i="14"/>
  <c r="Z500" i="14"/>
  <c r="W500" i="14"/>
  <c r="Z510" i="14"/>
  <c r="W510" i="14"/>
  <c r="Z261" i="14"/>
  <c r="W261" i="14"/>
  <c r="Z206" i="14"/>
  <c r="W206" i="14"/>
  <c r="Z150" i="14"/>
  <c r="W150" i="14"/>
  <c r="Z315" i="14"/>
  <c r="W315" i="14"/>
  <c r="Z365" i="14"/>
  <c r="W365" i="14"/>
  <c r="Z415" i="14"/>
  <c r="W415" i="14"/>
  <c r="Z488" i="14"/>
  <c r="W488" i="14"/>
  <c r="Z280" i="14"/>
  <c r="W280" i="14"/>
  <c r="Z272" i="14"/>
  <c r="W272" i="14"/>
  <c r="Z264" i="14"/>
  <c r="W264" i="14"/>
  <c r="Z256" i="14"/>
  <c r="W256" i="14"/>
  <c r="Z248" i="14"/>
  <c r="W248" i="14"/>
  <c r="Z240" i="14"/>
  <c r="W240" i="14"/>
  <c r="Z232" i="14"/>
  <c r="W232" i="14"/>
  <c r="Z224" i="14"/>
  <c r="W224" i="14"/>
  <c r="Z217" i="14"/>
  <c r="W217" i="14"/>
  <c r="Z209" i="14"/>
  <c r="W209" i="14"/>
  <c r="Z201" i="14"/>
  <c r="W201" i="14"/>
  <c r="Z193" i="14"/>
  <c r="W193" i="14"/>
  <c r="Z185" i="14"/>
  <c r="W185" i="14"/>
  <c r="Z177" i="14"/>
  <c r="W177" i="14"/>
  <c r="Z169" i="14"/>
  <c r="W169" i="14"/>
  <c r="Z161" i="14"/>
  <c r="W161" i="14"/>
  <c r="Z153" i="14"/>
  <c r="W153" i="14"/>
  <c r="Z145" i="14"/>
  <c r="W145" i="14"/>
  <c r="Z137" i="14"/>
  <c r="W137" i="14"/>
  <c r="Z129" i="14"/>
  <c r="W129" i="14"/>
  <c r="Z293" i="14"/>
  <c r="W293" i="14"/>
  <c r="Z299" i="14"/>
  <c r="W299" i="14"/>
  <c r="Z302" i="14"/>
  <c r="W302" i="14"/>
  <c r="Z313" i="14"/>
  <c r="W313" i="14"/>
  <c r="Z319" i="14"/>
  <c r="W319" i="14"/>
  <c r="Z324" i="14"/>
  <c r="W324" i="14"/>
  <c r="Z330" i="14"/>
  <c r="W330" i="14"/>
  <c r="Z347" i="14"/>
  <c r="W347" i="14"/>
  <c r="Z348" i="14"/>
  <c r="W348" i="14"/>
  <c r="Z359" i="14"/>
  <c r="W359" i="14"/>
  <c r="Z371" i="14"/>
  <c r="W371" i="14"/>
  <c r="Z376" i="14"/>
  <c r="W376" i="14"/>
  <c r="Z382" i="14"/>
  <c r="W382" i="14"/>
  <c r="Z386" i="14"/>
  <c r="W386" i="14"/>
  <c r="Z405" i="14"/>
  <c r="W405" i="14"/>
  <c r="Z411" i="14"/>
  <c r="W411" i="14"/>
  <c r="Z416" i="14"/>
  <c r="W416" i="14"/>
  <c r="Z425" i="14"/>
  <c r="W425" i="14"/>
  <c r="Z432" i="14"/>
  <c r="W432" i="14"/>
  <c r="Z436" i="14"/>
  <c r="W436" i="14"/>
  <c r="Z444" i="14"/>
  <c r="W444" i="14"/>
  <c r="Z452" i="14"/>
  <c r="W452" i="14"/>
  <c r="Z487" i="14"/>
  <c r="W487" i="14"/>
  <c r="Z460" i="14"/>
  <c r="W460" i="14"/>
  <c r="Z480" i="14"/>
  <c r="W480" i="14"/>
  <c r="Z465" i="14"/>
  <c r="W465" i="14"/>
  <c r="Z496" i="14"/>
  <c r="W496" i="14"/>
  <c r="Z495" i="14"/>
  <c r="W495" i="14"/>
  <c r="Z512" i="14"/>
  <c r="W512" i="14"/>
  <c r="Z245" i="14"/>
  <c r="W245" i="14"/>
  <c r="Z198" i="14"/>
  <c r="W198" i="14"/>
  <c r="Z142" i="14"/>
  <c r="W142" i="14"/>
  <c r="Z329" i="14"/>
  <c r="W329" i="14"/>
  <c r="Z385" i="14"/>
  <c r="W385" i="14"/>
  <c r="Z448" i="14"/>
  <c r="W448" i="14"/>
  <c r="Z502" i="14"/>
  <c r="W502" i="14"/>
  <c r="Z271" i="14"/>
  <c r="W271" i="14"/>
  <c r="Z263" i="14"/>
  <c r="W263" i="14"/>
  <c r="Z255" i="14"/>
  <c r="W255" i="14"/>
  <c r="Z247" i="14"/>
  <c r="W247" i="14"/>
  <c r="Z239" i="14"/>
  <c r="W239" i="14"/>
  <c r="Z231" i="14"/>
  <c r="W231" i="14"/>
  <c r="Z223" i="14"/>
  <c r="W223" i="14"/>
  <c r="Z216" i="14"/>
  <c r="W216" i="14"/>
  <c r="Z208" i="14"/>
  <c r="W208" i="14"/>
  <c r="Z200" i="14"/>
  <c r="W200" i="14"/>
  <c r="Z192" i="14"/>
  <c r="W192" i="14"/>
  <c r="Z184" i="14"/>
  <c r="W184" i="14"/>
  <c r="Z176" i="14"/>
  <c r="W176" i="14"/>
  <c r="Z168" i="14"/>
  <c r="W168" i="14"/>
  <c r="Z160" i="14"/>
  <c r="W160" i="14"/>
  <c r="Z152" i="14"/>
  <c r="W152" i="14"/>
  <c r="Z144" i="14"/>
  <c r="W144" i="14"/>
  <c r="Z136" i="14"/>
  <c r="W136" i="14"/>
  <c r="Z283" i="14"/>
  <c r="W283" i="14"/>
  <c r="Z291" i="14"/>
  <c r="W291" i="14"/>
  <c r="Z298" i="14"/>
  <c r="W298" i="14"/>
  <c r="Z308" i="14"/>
  <c r="W308" i="14"/>
  <c r="Z312" i="14"/>
  <c r="W312" i="14"/>
  <c r="Z318" i="14"/>
  <c r="W318" i="14"/>
  <c r="Z323" i="14"/>
  <c r="W323" i="14"/>
  <c r="Z343" i="14"/>
  <c r="W343" i="14"/>
  <c r="Z345" i="14"/>
  <c r="W345" i="14"/>
  <c r="Z357" i="14"/>
  <c r="W357" i="14"/>
  <c r="Z364" i="14"/>
  <c r="W364" i="14"/>
  <c r="Z369" i="14"/>
  <c r="W369" i="14"/>
  <c r="Z374" i="14"/>
  <c r="W374" i="14"/>
  <c r="Z379" i="14"/>
  <c r="W379" i="14"/>
  <c r="Z399" i="14"/>
  <c r="W399" i="14"/>
  <c r="Z403" i="14"/>
  <c r="W403" i="14"/>
  <c r="Z410" i="14"/>
  <c r="W410" i="14"/>
  <c r="Z419" i="14"/>
  <c r="W419" i="14"/>
  <c r="Z423" i="14"/>
  <c r="W423" i="14"/>
  <c r="Z429" i="14"/>
  <c r="W429" i="14"/>
  <c r="Z441" i="14"/>
  <c r="W441" i="14"/>
  <c r="Z450" i="14"/>
  <c r="W450" i="14"/>
  <c r="Z451" i="14"/>
  <c r="W451" i="14"/>
  <c r="W490" i="14"/>
  <c r="Z490" i="14"/>
  <c r="Z462" i="14"/>
  <c r="W462" i="14"/>
  <c r="Z459" i="14"/>
  <c r="W459" i="14"/>
  <c r="Z470" i="14"/>
  <c r="W470" i="14"/>
  <c r="Z501" i="14"/>
  <c r="W501" i="14"/>
  <c r="Z498" i="14"/>
  <c r="W498" i="14"/>
  <c r="Z508" i="14"/>
  <c r="W508" i="14"/>
  <c r="Z277" i="14"/>
  <c r="W277" i="14"/>
  <c r="Z221" i="14"/>
  <c r="W221" i="14"/>
  <c r="Z166" i="14"/>
  <c r="W166" i="14"/>
  <c r="Z294" i="14"/>
  <c r="W294" i="14"/>
  <c r="Z344" i="14"/>
  <c r="W344" i="14"/>
  <c r="Z406" i="14"/>
  <c r="W406" i="14"/>
  <c r="Z468" i="14"/>
  <c r="W468" i="14"/>
  <c r="W279" i="14"/>
  <c r="Z279" i="14"/>
  <c r="Z278" i="14"/>
  <c r="W278" i="14"/>
  <c r="Z270" i="14"/>
  <c r="W270" i="14"/>
  <c r="Z262" i="14"/>
  <c r="W262" i="14"/>
  <c r="Z254" i="14"/>
  <c r="W254" i="14"/>
  <c r="Z246" i="14"/>
  <c r="W246" i="14"/>
  <c r="Z238" i="14"/>
  <c r="W238" i="14"/>
  <c r="Z230" i="14"/>
  <c r="W230" i="14"/>
  <c r="Z222" i="14"/>
  <c r="W222" i="14"/>
  <c r="Z215" i="14"/>
  <c r="W215" i="14"/>
  <c r="Z207" i="14"/>
  <c r="W207" i="14"/>
  <c r="Z199" i="14"/>
  <c r="W199" i="14"/>
  <c r="Z191" i="14"/>
  <c r="W191" i="14"/>
  <c r="Z183" i="14"/>
  <c r="W183" i="14"/>
  <c r="Z175" i="14"/>
  <c r="W175" i="14"/>
  <c r="Z167" i="14"/>
  <c r="W167" i="14"/>
  <c r="W159" i="14"/>
  <c r="Z159" i="14"/>
  <c r="Z151" i="14"/>
  <c r="W151" i="14"/>
  <c r="Z143" i="14"/>
  <c r="W143" i="14"/>
  <c r="Z135" i="14"/>
  <c r="W135" i="14"/>
  <c r="Z282" i="14"/>
  <c r="W282" i="14"/>
  <c r="Z289" i="14"/>
  <c r="W289" i="14"/>
  <c r="Z296" i="14"/>
  <c r="W296" i="14"/>
  <c r="Z307" i="14"/>
  <c r="W307" i="14"/>
  <c r="Z309" i="14"/>
  <c r="W309" i="14"/>
  <c r="Z316" i="14"/>
  <c r="W316" i="14"/>
  <c r="Z336" i="14"/>
  <c r="W336" i="14"/>
  <c r="Z340" i="14"/>
  <c r="W340" i="14"/>
  <c r="Z346" i="14"/>
  <c r="W346" i="14"/>
  <c r="Z355" i="14"/>
  <c r="W355" i="14"/>
  <c r="Z362" i="14"/>
  <c r="W362" i="14"/>
  <c r="Z367" i="14"/>
  <c r="W367" i="14"/>
  <c r="W378" i="14"/>
  <c r="Z378" i="14"/>
  <c r="Z392" i="14"/>
  <c r="W392" i="14"/>
  <c r="Z398" i="14"/>
  <c r="W398" i="14"/>
  <c r="Z401" i="14"/>
  <c r="W401" i="14"/>
  <c r="Z408" i="14"/>
  <c r="W408" i="14"/>
  <c r="Z418" i="14"/>
  <c r="W418" i="14"/>
  <c r="Z421" i="14"/>
  <c r="W421" i="14"/>
  <c r="Z428" i="14"/>
  <c r="W428" i="14"/>
  <c r="Z442" i="14"/>
  <c r="W442" i="14"/>
  <c r="Z449" i="14"/>
  <c r="W449" i="14"/>
  <c r="Z492" i="14"/>
  <c r="W492" i="14"/>
  <c r="Z464" i="14"/>
  <c r="W464" i="14"/>
  <c r="Z489" i="14"/>
  <c r="W489" i="14"/>
  <c r="Z478" i="14"/>
  <c r="W478" i="14"/>
  <c r="Z506" i="14"/>
  <c r="W506" i="14"/>
  <c r="W503" i="14"/>
  <c r="Z503" i="14"/>
  <c r="Z511" i="14"/>
  <c r="W511" i="14"/>
  <c r="Z810" i="14" l="1"/>
  <c r="W810" i="14"/>
  <c r="Z812" i="14"/>
  <c r="W812" i="14"/>
  <c r="Z808" i="14"/>
  <c r="W808" i="14"/>
  <c r="Z813" i="14"/>
  <c r="W813" i="14"/>
  <c r="W809" i="14"/>
  <c r="Z809" i="14"/>
  <c r="W814" i="14"/>
  <c r="Z814" i="14"/>
  <c r="Z811" i="14"/>
  <c r="W811" i="14"/>
  <c r="Z800" i="14"/>
  <c r="W800" i="14"/>
  <c r="Z599" i="14"/>
  <c r="W599" i="14"/>
  <c r="Z782" i="14"/>
  <c r="W782" i="14"/>
  <c r="Z619" i="14"/>
  <c r="W619" i="14"/>
  <c r="Z752" i="14"/>
  <c r="W752" i="14"/>
  <c r="Z553" i="14"/>
  <c r="W553" i="14"/>
  <c r="Z689" i="14"/>
  <c r="W689" i="14"/>
  <c r="Z646" i="14"/>
  <c r="W646" i="14"/>
  <c r="Z700" i="14"/>
  <c r="W700" i="14"/>
  <c r="Z765" i="14"/>
  <c r="W765" i="14"/>
  <c r="Z617" i="14"/>
  <c r="W617" i="14"/>
  <c r="Z677" i="14"/>
  <c r="W677" i="14"/>
  <c r="Z542" i="14"/>
  <c r="W542" i="14"/>
  <c r="Z785" i="14"/>
  <c r="W785" i="14"/>
  <c r="Z736" i="14"/>
  <c r="W736" i="14"/>
  <c r="Z756" i="14"/>
  <c r="W756" i="14"/>
  <c r="Z527" i="14"/>
  <c r="W527" i="14"/>
  <c r="Z653" i="14"/>
  <c r="W653" i="14"/>
  <c r="Z742" i="14"/>
  <c r="W742" i="14"/>
  <c r="Z517" i="14"/>
  <c r="W517" i="14"/>
  <c r="Z564" i="14"/>
  <c r="W564" i="14"/>
  <c r="Z703" i="14"/>
  <c r="W703" i="14"/>
  <c r="Z705" i="14"/>
  <c r="W705" i="14"/>
  <c r="Z796" i="14"/>
  <c r="W796" i="14"/>
  <c r="Z769" i="14"/>
  <c r="W769" i="14"/>
  <c r="Z721" i="14"/>
  <c r="W721" i="14"/>
  <c r="Z696" i="14"/>
  <c r="W696" i="14"/>
  <c r="Z665" i="14"/>
  <c r="W665" i="14"/>
  <c r="Z660" i="14"/>
  <c r="W660" i="14"/>
  <c r="Z610" i="14"/>
  <c r="W610" i="14"/>
  <c r="Z574" i="14"/>
  <c r="W574" i="14"/>
  <c r="Z524" i="14"/>
  <c r="W524" i="14"/>
  <c r="Z749" i="14"/>
  <c r="W749" i="14"/>
  <c r="Z557" i="14"/>
  <c r="W557" i="14"/>
  <c r="Z801" i="14"/>
  <c r="W801" i="14"/>
  <c r="Z775" i="14"/>
  <c r="W775" i="14"/>
  <c r="Z744" i="14"/>
  <c r="W744" i="14"/>
  <c r="Z713" i="14"/>
  <c r="W713" i="14"/>
  <c r="Z682" i="14"/>
  <c r="W682" i="14"/>
  <c r="Z629" i="14"/>
  <c r="W629" i="14"/>
  <c r="Z618" i="14"/>
  <c r="W618" i="14"/>
  <c r="Z587" i="14"/>
  <c r="W587" i="14"/>
  <c r="Z561" i="14"/>
  <c r="W561" i="14"/>
  <c r="Z514" i="14"/>
  <c r="W514" i="14"/>
  <c r="Z609" i="14"/>
  <c r="W609" i="14"/>
  <c r="Z783" i="14"/>
  <c r="W783" i="14"/>
  <c r="Z745" i="14"/>
  <c r="W745" i="14"/>
  <c r="Z722" i="14"/>
  <c r="W722" i="14"/>
  <c r="Z672" i="14"/>
  <c r="W672" i="14"/>
  <c r="Z659" i="14"/>
  <c r="W659" i="14"/>
  <c r="Z624" i="14"/>
  <c r="W624" i="14"/>
  <c r="Z585" i="14"/>
  <c r="W585" i="14"/>
  <c r="Z556" i="14"/>
  <c r="W556" i="14"/>
  <c r="Z539" i="14"/>
  <c r="W539" i="14"/>
  <c r="Z712" i="14"/>
  <c r="W712" i="14"/>
  <c r="Z792" i="14"/>
  <c r="W792" i="14"/>
  <c r="Z766" i="14"/>
  <c r="W766" i="14"/>
  <c r="Z735" i="14"/>
  <c r="W735" i="14"/>
  <c r="Z691" i="14"/>
  <c r="W691" i="14"/>
  <c r="Z668" i="14"/>
  <c r="W668" i="14"/>
  <c r="Z640" i="14"/>
  <c r="W640" i="14"/>
  <c r="Z604" i="14"/>
  <c r="W604" i="14"/>
  <c r="Z572" i="14"/>
  <c r="W572" i="14"/>
  <c r="Z540" i="14"/>
  <c r="W540" i="14"/>
  <c r="Z601" i="14"/>
  <c r="W601" i="14"/>
  <c r="Z774" i="14"/>
  <c r="W774" i="14"/>
  <c r="Z754" i="14"/>
  <c r="W754" i="14"/>
  <c r="Z709" i="14"/>
  <c r="W709" i="14"/>
  <c r="Z674" i="14"/>
  <c r="W674" i="14"/>
  <c r="Z632" i="14"/>
  <c r="W632" i="14"/>
  <c r="Z623" i="14"/>
  <c r="W623" i="14"/>
  <c r="Z595" i="14"/>
  <c r="W595" i="14"/>
  <c r="Z544" i="14"/>
  <c r="W544" i="14"/>
  <c r="Z526" i="14"/>
  <c r="W526" i="14"/>
  <c r="Z731" i="14"/>
  <c r="W731" i="14"/>
  <c r="Z799" i="14"/>
  <c r="W799" i="14"/>
  <c r="Z763" i="14"/>
  <c r="W763" i="14"/>
  <c r="Z725" i="14"/>
  <c r="W725" i="14"/>
  <c r="Z687" i="14"/>
  <c r="W687" i="14"/>
  <c r="Z661" i="14"/>
  <c r="W661" i="14"/>
  <c r="Z631" i="14"/>
  <c r="W631" i="14"/>
  <c r="Z605" i="14"/>
  <c r="W605" i="14"/>
  <c r="Z569" i="14"/>
  <c r="W569" i="14"/>
  <c r="Z543" i="14"/>
  <c r="W543" i="14"/>
  <c r="Z739" i="14"/>
  <c r="W739" i="14"/>
  <c r="Z515" i="14"/>
  <c r="W515" i="14"/>
  <c r="Z788" i="14"/>
  <c r="W788" i="14"/>
  <c r="Z760" i="14"/>
  <c r="W760" i="14"/>
  <c r="Z728" i="14"/>
  <c r="W728" i="14"/>
  <c r="Z683" i="14"/>
  <c r="W683" i="14"/>
  <c r="Z663" i="14"/>
  <c r="W663" i="14"/>
  <c r="Z648" i="14"/>
  <c r="W648" i="14"/>
  <c r="Z608" i="14"/>
  <c r="W608" i="14"/>
  <c r="Z571" i="14"/>
  <c r="W571" i="14"/>
  <c r="Z537" i="14"/>
  <c r="W537" i="14"/>
  <c r="Z719" i="14"/>
  <c r="W719" i="14"/>
  <c r="Z761" i="14"/>
  <c r="W761" i="14"/>
  <c r="Z593" i="14"/>
  <c r="W593" i="14"/>
  <c r="Z670" i="14"/>
  <c r="W670" i="14"/>
  <c r="Z768" i="14"/>
  <c r="W768" i="14"/>
  <c r="Z535" i="14"/>
  <c r="W535" i="14"/>
  <c r="Z718" i="14"/>
  <c r="W718" i="14"/>
  <c r="Z804" i="14"/>
  <c r="W804" i="14"/>
  <c r="Z522" i="14"/>
  <c r="W522" i="14"/>
  <c r="Z732" i="14"/>
  <c r="W732" i="14"/>
  <c r="Z568" i="14"/>
  <c r="W568" i="14"/>
  <c r="Z570" i="14"/>
  <c r="W570" i="14"/>
  <c r="Z724" i="14"/>
  <c r="W724" i="14"/>
  <c r="Z644" i="14"/>
  <c r="W644" i="14"/>
  <c r="Z637" i="14"/>
  <c r="W637" i="14"/>
  <c r="Z741" i="14"/>
  <c r="W741" i="14"/>
  <c r="Z805" i="14"/>
  <c r="W805" i="14"/>
  <c r="Z784" i="14"/>
  <c r="W784" i="14"/>
  <c r="Z747" i="14"/>
  <c r="W747" i="14"/>
  <c r="Z726" i="14"/>
  <c r="W726" i="14"/>
  <c r="Z693" i="14"/>
  <c r="W693" i="14"/>
  <c r="Z645" i="14"/>
  <c r="W645" i="14"/>
  <c r="Z620" i="14"/>
  <c r="W620" i="14"/>
  <c r="Z588" i="14"/>
  <c r="W588" i="14"/>
  <c r="Z541" i="14"/>
  <c r="W541" i="14"/>
  <c r="Z550" i="14"/>
  <c r="W550" i="14"/>
  <c r="Z698" i="14"/>
  <c r="W698" i="14"/>
  <c r="Z789" i="14"/>
  <c r="W789" i="14"/>
  <c r="Z767" i="14"/>
  <c r="W767" i="14"/>
  <c r="Z734" i="14"/>
  <c r="W734" i="14"/>
  <c r="Z702" i="14"/>
  <c r="W702" i="14"/>
  <c r="Z671" i="14"/>
  <c r="W671" i="14"/>
  <c r="Z642" i="14"/>
  <c r="W642" i="14"/>
  <c r="Z598" i="14"/>
  <c r="W598" i="14"/>
  <c r="Z565" i="14"/>
  <c r="W565" i="14"/>
  <c r="Z551" i="14"/>
  <c r="W551" i="14"/>
  <c r="Z771" i="14"/>
  <c r="W771" i="14"/>
  <c r="Z525" i="14"/>
  <c r="W525" i="14"/>
  <c r="Z802" i="14"/>
  <c r="W802" i="14"/>
  <c r="Z776" i="14"/>
  <c r="W776" i="14"/>
  <c r="Z743" i="14"/>
  <c r="W743" i="14"/>
  <c r="Z715" i="14"/>
  <c r="W715" i="14"/>
  <c r="Z678" i="14"/>
  <c r="W678" i="14"/>
  <c r="Z628" i="14"/>
  <c r="W628" i="14"/>
  <c r="Z611" i="14"/>
  <c r="W611" i="14"/>
  <c r="Z580" i="14"/>
  <c r="W580" i="14"/>
  <c r="Z554" i="14"/>
  <c r="W554" i="14"/>
  <c r="Z518" i="14"/>
  <c r="W518" i="14"/>
  <c r="Z649" i="14"/>
  <c r="W649" i="14"/>
  <c r="Z790" i="14"/>
  <c r="W790" i="14"/>
  <c r="Z758" i="14"/>
  <c r="W758" i="14"/>
  <c r="Z727" i="14"/>
  <c r="W727" i="14"/>
  <c r="Z695" i="14"/>
  <c r="W695" i="14"/>
  <c r="Z627" i="14"/>
  <c r="W627" i="14"/>
  <c r="Z654" i="14"/>
  <c r="W654" i="14"/>
  <c r="Z591" i="14"/>
  <c r="W591" i="14"/>
  <c r="Z567" i="14"/>
  <c r="W567" i="14"/>
  <c r="Z548" i="14"/>
  <c r="W548" i="14"/>
  <c r="Z762" i="14"/>
  <c r="W762" i="14"/>
  <c r="Z558" i="14"/>
  <c r="W558" i="14"/>
  <c r="Z806" i="14"/>
  <c r="W806" i="14"/>
  <c r="Z772" i="14"/>
  <c r="W772" i="14"/>
  <c r="Z740" i="14"/>
  <c r="W740" i="14"/>
  <c r="Z708" i="14"/>
  <c r="W708" i="14"/>
  <c r="Z673" i="14"/>
  <c r="W673" i="14"/>
  <c r="Z656" i="14"/>
  <c r="W656" i="14"/>
  <c r="Z602" i="14"/>
  <c r="W602" i="14"/>
  <c r="Z584" i="14"/>
  <c r="W584" i="14"/>
  <c r="Z529" i="14"/>
  <c r="W529" i="14"/>
  <c r="Z516" i="14"/>
  <c r="W516" i="14"/>
  <c r="Z692" i="14"/>
  <c r="W692" i="14"/>
  <c r="Z780" i="14"/>
  <c r="W780" i="14"/>
  <c r="Z750" i="14"/>
  <c r="W750" i="14"/>
  <c r="Z730" i="14"/>
  <c r="W730" i="14"/>
  <c r="Z680" i="14"/>
  <c r="W680" i="14"/>
  <c r="Z634" i="14"/>
  <c r="W634" i="14"/>
  <c r="Z652" i="14"/>
  <c r="W652" i="14"/>
  <c r="Z582" i="14"/>
  <c r="W582" i="14"/>
  <c r="Z559" i="14"/>
  <c r="W559" i="14"/>
  <c r="Z521" i="14"/>
  <c r="W521" i="14"/>
  <c r="Z675" i="14"/>
  <c r="W675" i="14"/>
  <c r="Z786" i="14"/>
  <c r="W786" i="14"/>
  <c r="Z757" i="14"/>
  <c r="W757" i="14"/>
  <c r="Z723" i="14"/>
  <c r="W723" i="14"/>
  <c r="Z676" i="14"/>
  <c r="W676" i="14"/>
  <c r="Z641" i="14"/>
  <c r="W641" i="14"/>
  <c r="Z625" i="14"/>
  <c r="W625" i="14"/>
  <c r="Z596" i="14"/>
  <c r="W596" i="14"/>
  <c r="Z552" i="14"/>
  <c r="W552" i="14"/>
  <c r="Z530" i="14"/>
  <c r="W530" i="14"/>
  <c r="Z667" i="14"/>
  <c r="W667" i="14"/>
  <c r="Z630" i="14"/>
  <c r="W630" i="14"/>
  <c r="Z647" i="14"/>
  <c r="W647" i="14"/>
  <c r="Z787" i="14"/>
  <c r="W787" i="14"/>
  <c r="Z566" i="14"/>
  <c r="W566" i="14"/>
  <c r="Z531" i="14"/>
  <c r="W531" i="14"/>
  <c r="Z614" i="14"/>
  <c r="W614" i="14"/>
  <c r="Z746" i="14"/>
  <c r="W746" i="14"/>
  <c r="Z528" i="14"/>
  <c r="W528" i="14"/>
  <c r="Z520" i="14"/>
  <c r="W520" i="14"/>
  <c r="Z583" i="14"/>
  <c r="W583" i="14"/>
  <c r="Z707" i="14"/>
  <c r="W707" i="14"/>
  <c r="Z555" i="14"/>
  <c r="W555" i="14"/>
  <c r="Z681" i="14"/>
  <c r="W681" i="14"/>
  <c r="Z545" i="14"/>
  <c r="W545" i="14"/>
  <c r="Z694" i="14"/>
  <c r="W694" i="14"/>
  <c r="Z666" i="14"/>
  <c r="W666" i="14"/>
  <c r="Z807" i="14"/>
  <c r="W807" i="14"/>
  <c r="Z594" i="14"/>
  <c r="W594" i="14"/>
  <c r="Z657" i="14"/>
  <c r="W657" i="14"/>
  <c r="Z575" i="14"/>
  <c r="W575" i="14"/>
  <c r="Z697" i="14"/>
  <c r="W697" i="14"/>
  <c r="Z589" i="14"/>
  <c r="W589" i="14"/>
  <c r="Z797" i="14"/>
  <c r="W797" i="14"/>
  <c r="Z770" i="14"/>
  <c r="W770" i="14"/>
  <c r="Z606" i="14"/>
  <c r="W606" i="14"/>
  <c r="Z573" i="14"/>
  <c r="W573" i="14"/>
  <c r="Z547" i="14"/>
  <c r="W547" i="14"/>
  <c r="Z803" i="14"/>
  <c r="W803" i="14"/>
  <c r="Z777" i="14"/>
  <c r="W777" i="14"/>
  <c r="Z738" i="14"/>
  <c r="W738" i="14"/>
  <c r="Z710" i="14"/>
  <c r="W710" i="14"/>
  <c r="Z699" i="14"/>
  <c r="W699" i="14"/>
  <c r="Z635" i="14"/>
  <c r="W635" i="14"/>
  <c r="Z607" i="14"/>
  <c r="W607" i="14"/>
  <c r="Z592" i="14"/>
  <c r="W592" i="14"/>
  <c r="Z536" i="14"/>
  <c r="W536" i="14"/>
  <c r="Z519" i="14"/>
  <c r="W519" i="14"/>
  <c r="Z633" i="14"/>
  <c r="W633" i="14"/>
  <c r="Z798" i="14"/>
  <c r="W798" i="14"/>
  <c r="Z753" i="14"/>
  <c r="W753" i="14"/>
  <c r="Z716" i="14"/>
  <c r="W716" i="14"/>
  <c r="Z685" i="14"/>
  <c r="W685" i="14"/>
  <c r="Z662" i="14"/>
  <c r="W662" i="14"/>
  <c r="Z638" i="14"/>
  <c r="W638" i="14"/>
  <c r="Z600" i="14"/>
  <c r="W600" i="14"/>
  <c r="Z563" i="14"/>
  <c r="W563" i="14"/>
  <c r="Z560" i="14"/>
  <c r="W560" i="14"/>
  <c r="Z720" i="14"/>
  <c r="W720" i="14"/>
  <c r="Z793" i="14"/>
  <c r="W793" i="14"/>
  <c r="Z759" i="14"/>
  <c r="W759" i="14"/>
  <c r="Z737" i="14"/>
  <c r="W737" i="14"/>
  <c r="Z679" i="14"/>
  <c r="W679" i="14"/>
  <c r="Z701" i="14"/>
  <c r="W701" i="14"/>
  <c r="Z639" i="14"/>
  <c r="W639" i="14"/>
  <c r="Z616" i="14"/>
  <c r="W616" i="14"/>
  <c r="Z577" i="14"/>
  <c r="W577" i="14"/>
  <c r="Z546" i="14"/>
  <c r="W546" i="14"/>
  <c r="Z579" i="14"/>
  <c r="W579" i="14"/>
  <c r="Z781" i="14"/>
  <c r="W781" i="14"/>
  <c r="Z748" i="14"/>
  <c r="W748" i="14"/>
  <c r="Z717" i="14"/>
  <c r="W717" i="14"/>
  <c r="Z669" i="14"/>
  <c r="W669" i="14"/>
  <c r="Z651" i="14"/>
  <c r="W651" i="14"/>
  <c r="Z621" i="14"/>
  <c r="W621" i="14"/>
  <c r="Z581" i="14"/>
  <c r="W581" i="14"/>
  <c r="Z549" i="14"/>
  <c r="W549" i="14"/>
  <c r="Z533" i="14"/>
  <c r="W533" i="14"/>
  <c r="Z704" i="14"/>
  <c r="W704" i="14"/>
  <c r="Z794" i="14"/>
  <c r="W794" i="14"/>
  <c r="Z764" i="14"/>
  <c r="W764" i="14"/>
  <c r="Z733" i="14"/>
  <c r="W733" i="14"/>
  <c r="Z684" i="14"/>
  <c r="W684" i="14"/>
  <c r="Z664" i="14"/>
  <c r="W664" i="14"/>
  <c r="Z655" i="14"/>
  <c r="W655" i="14"/>
  <c r="Z613" i="14"/>
  <c r="W613" i="14"/>
  <c r="Z576" i="14"/>
  <c r="W576" i="14"/>
  <c r="Z534" i="14"/>
  <c r="W534" i="14"/>
  <c r="Z622" i="14"/>
  <c r="W622" i="14"/>
  <c r="Z778" i="14"/>
  <c r="W778" i="14"/>
  <c r="Z755" i="14"/>
  <c r="W755" i="14"/>
  <c r="Z714" i="14"/>
  <c r="W714" i="14"/>
  <c r="Z686" i="14"/>
  <c r="W686" i="14"/>
  <c r="Z626" i="14"/>
  <c r="W626" i="14"/>
  <c r="Z603" i="14"/>
  <c r="W603" i="14"/>
  <c r="Z590" i="14"/>
  <c r="W590" i="14"/>
  <c r="Z538" i="14"/>
  <c r="W538" i="14"/>
  <c r="Z562" i="14"/>
  <c r="W562" i="14"/>
  <c r="Z650" i="14"/>
  <c r="W650" i="14"/>
  <c r="Z779" i="14"/>
  <c r="W779" i="14"/>
  <c r="Z751" i="14"/>
  <c r="W751" i="14"/>
  <c r="Z711" i="14"/>
  <c r="W711" i="14"/>
  <c r="Z688" i="14"/>
  <c r="W688" i="14"/>
  <c r="Z643" i="14"/>
  <c r="W643" i="14"/>
  <c r="Z612" i="14"/>
  <c r="W612" i="14"/>
  <c r="Z578" i="14"/>
  <c r="W578" i="14"/>
  <c r="Z532" i="14"/>
  <c r="W532" i="14"/>
  <c r="Z523" i="14"/>
  <c r="W523" i="14"/>
  <c r="Z615" i="14"/>
  <c r="W615" i="14"/>
  <c r="Z690" i="14"/>
  <c r="W690" i="14"/>
  <c r="Z729" i="14"/>
  <c r="W729" i="14"/>
  <c r="Z597" i="14"/>
  <c r="W597" i="14"/>
  <c r="Z773" i="14"/>
  <c r="W773" i="14"/>
  <c r="Z706" i="14"/>
  <c r="W706" i="14"/>
  <c r="Z795" i="14"/>
  <c r="W795" i="14"/>
  <c r="Z586" i="14"/>
  <c r="W586" i="14"/>
  <c r="Z791" i="14"/>
  <c r="W791" i="14"/>
  <c r="Z658" i="14"/>
  <c r="W658" i="14"/>
  <c r="Z636" i="14"/>
  <c r="W63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<sst xmlns="http://schemas.openxmlformats.org/spreadsheetml/2006/main" count="1338" uniqueCount="339">
  <si>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</si>
  <si>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</si>
  <si>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</si>
  <si>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</si>
  <si>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</si>
  <si>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</si>
  <si>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</si>
  <si>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</si>
  <si>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</si>
  <si>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</si>
  <si>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</si>
  <si>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</si>
  <si>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</si>
  <si>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</si>
  <si>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</si>
  <si>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</si>
  <si>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</si>
  <si>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</si>
  <si>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</si>
  <si>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</si>
  <si>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</si>
  <si>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</si>
  <si>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</si>
  <si>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</si>
  <si>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</si>
  <si>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</si>
  <si>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</si>
  <si>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</si>
  <si>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</si>
  <si>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</si>
  <si>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</si>
  <si>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</si>
  <si>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</si>
  <si>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</si>
  <si>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</si>
  <si>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</si>
  <si>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</si>
  <si>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</si>
  <si>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</si>
  <si>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</si>
  <si>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</si>
  <si>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</si>
  <si>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</si>
  <si>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</si>
  <si>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</si>
  <si>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</si>
  <si>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</si>
  <si>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</si>
  <si>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</si>
  <si>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</si>
  <si>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</si>
  <si>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</si>
  <si>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</si>
  <si>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</si>
  <si>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</si>
  <si>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</si>
  <si>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</si>
  <si>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</si>
  <si>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</si>
  <si>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</si>
  <si>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</si>
  <si>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</si>
  <si>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</si>
  <si>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</si>
  <si>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</si>
  <si>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</si>
  <si>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</si>
  <si>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</si>
  <si>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</si>
  <si>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</si>
  <si>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</si>
  <si>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</si>
  <si>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</si>
  <si>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</si>
  <si>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</si>
  <si>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</si>
  <si>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</si>
  <si>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</si>
  <si>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</si>
  <si>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</si>
  <si>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</si>
  <si>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</si>
  <si>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</si>
  <si>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</si>
  <si>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</si>
  <si>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</si>
  <si>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</si>
  <si>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</si>
  <si>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</si>
  <si>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</si>
  <si>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</si>
  <si>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</si>
  <si>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</si>
  <si>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</si>
  <si>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</si>
  <si>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</si>
  <si>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</si>
  <si>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</si>
  <si>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</si>
  <si>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</si>
  <si>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</si>
  <si>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</si>
  <si>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</si>
  <si>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</si>
  <si>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</si>
  <si>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</si>
  <si>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</si>
  <si>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</si>
  <si>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</si>
  <si>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</si>
  <si>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</si>
  <si>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</si>
  <si>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</si>
  <si>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</si>
  <si>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</si>
  <si>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</si>
  <si>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</si>
  <si>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</si>
  <si>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</si>
  <si>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</si>
  <si>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</si>
  <si>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</si>
  <si>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</si>
  <si>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</si>
  <si>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</si>
  <si>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</si>
  <si>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</si>
  <si>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</si>
  <si>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</si>
  <si>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</si>
  <si>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</si>
  <si>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</si>
  <si>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</si>
  <si>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</si>
  <si>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</si>
  <si>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</si>
  <si>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</si>
  <si>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</si>
  <si>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</si>
  <si>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</si>
  <si>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</si>
  <si>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</si>
  <si>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</si>
  <si>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</si>
  <si>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</si>
  <si>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</si>
  <si>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</si>
  <si>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</si>
  <si>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</si>
  <si>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</si>
  <si>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</si>
  <si>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</si>
  <si>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</si>
  <si>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</si>
  <si>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</si>
  <si>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</si>
  <si>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</si>
  <si>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</si>
  <si>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</si>
  <si>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</si>
  <si>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</si>
  <si>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</si>
  <si>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</si>
  <si>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</si>
  <si>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</si>
  <si>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</si>
  <si>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</si>
  <si>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</si>
  <si>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</si>
  <si>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</si>
  <si>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</si>
  <si>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</si>
  <si>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</si>
  <si>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</si>
  <si>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</si>
  <si>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</si>
  <si>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</si>
  <si>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</si>
  <si>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</si>
  <si>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</si>
  <si>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</si>
  <si>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</si>
  <si>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</si>
  <si>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</si>
  <si>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</si>
  <si>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</si>
  <si>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</si>
  <si>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</si>
  <si>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</si>
  <si>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</si>
  <si>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</si>
  <si>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</si>
  <si>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</si>
  <si>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</si>
  <si>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</si>
  <si>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</si>
  <si>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</si>
  <si>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</si>
  <si>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</si>
  <si>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</si>
  <si>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</si>
  <si>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</si>
  <si>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</si>
  <si>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</si>
  <si>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</si>
  <si>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</si>
  <si>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</si>
  <si>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</si>
  <si>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</si>
  <si>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</si>
  <si>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</si>
  <si>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</si>
  <si>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</si>
  <si>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</si>
  <si>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</si>
  <si>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</si>
  <si>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</si>
  <si>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</si>
  <si>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</si>
  <si>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</si>
  <si>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</si>
  <si>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</si>
  <si>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</si>
  <si>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</si>
  <si>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</si>
  <si>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</si>
  <si>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</si>
  <si>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</si>
  <si>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</si>
  <si>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</si>
  <si>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</si>
  <si>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</si>
  <si>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</si>
  <si>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</si>
  <si>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</si>
  <si>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</si>
  <si>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</si>
  <si>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</si>
  <si>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</si>
  <si>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</si>
  <si>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</si>
  <si>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</si>
  <si>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</si>
  <si>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</si>
  <si>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</si>
  <si>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</si>
  <si>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</si>
  <si>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</si>
  <si>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</si>
  <si>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</si>
  <si>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</si>
  <si>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</si>
  <si>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</si>
  <si>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</si>
  <si>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</si>
  <si>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</si>
  <si>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</si>
  <si>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</si>
  <si>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</si>
  <si>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</si>
  <si>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</si>
  <si>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</si>
  <si>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</si>
  <si>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</si>
  <si>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</si>
  <si>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</si>
  <si>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</si>
  <si>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</si>
  <si>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</si>
  <si>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</si>
  <si>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</si>
  <si>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</si>
  <si>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</si>
  <si>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</si>
  <si>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</si>
  <si>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</si>
  <si>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</si>
  <si>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</si>
  <si>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</si>
  <si>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</si>
  <si>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</si>
  <si>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</si>
  <si>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</si>
  <si>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</si>
  <si>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</si>
  <si>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</si>
  <si>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</si>
  <si>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</si>
  <si>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</si>
  <si>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</si>
  <si>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</si>
  <si>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</si>
  <si>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</si>
  <si>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</si>
  <si>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</si>
  <si>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</si>
  <si>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</si>
  <si>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</si>
  <si>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</si>
  <si>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</si>
  <si>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</si>
  <si>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</si>
  <si>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</si>
  <si>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</si>
  <si>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</si>
  <si>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</si>
  <si>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</si>
  <si>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</si>
  <si>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</si>
  <si>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</si>
  <si>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</si>
  <si>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</si>
  <si>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</si>
  <si>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</si>
  <si>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</si>
  <si>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</si>
  <si>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</si>
  <si>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</si>
  <si>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</si>
  <si>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</si>
  <si>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</si>
  <si>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</si>
  <si>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</si>
  <si>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</si>
  <si>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</si>
  <si>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</si>
  <si>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</si>
  <si>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</si>
  <si>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</si>
  <si>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</si>
  <si>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</si>
  <si>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</si>
  <si>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</si>
  <si>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</si>
  <si>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</si>
  <si>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</si>
  <si>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</si>
  <si>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</si>
  <si>
    <t>31 jan 2022 - 27 fev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</si>
</sst>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61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1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2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3" fillId="0" borderId="12" xfId="0" applyNumberFormat="1" applyFont="1" applyBorder="1" applyAlignment="1">
      <alignment horizontal="right" indent="1"/>
    </xf>
    <xf numFmtId="168" fontId="63" fillId="0" borderId="4" xfId="0" applyNumberFormat="1" applyFont="1" applyBorder="1" applyAlignment="1">
      <alignment horizontal="right" indent="1"/>
    </xf>
    <xf numFmtId="168" fontId="63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3" fillId="0" borderId="16" xfId="0" applyNumberFormat="1" applyFont="1" applyBorder="1" applyAlignment="1">
      <alignment horizontal="right" indent="1"/>
    </xf>
    <xf numFmtId="168" fontId="63" fillId="0" borderId="1" xfId="0" applyNumberFormat="1" applyFont="1" applyBorder="1" applyAlignment="1">
      <alignment horizontal="right" indent="1"/>
    </xf>
    <xf numFmtId="168" fontId="63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177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0" fontId="48" fillId="0" borderId="64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67" fontId="55" fillId="14" borderId="99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9" fillId="9" borderId="3" xfId="0" applyFont="1" applyFill="1" applyBorder="1" applyAlignment="1">
      <alignment horizontal="center" vertical="center" wrapText="1"/>
    </xf>
    <xf numFmtId="0" fontId="59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0" fontId="53" fillId="0" borderId="0" xfId="0" applyFont="1" applyAlignment="1">
      <alignment horizontal="center" wrapText="1"/>
    </xf>
    <xf numFmtId="1" fontId="55" fillId="14" borderId="97" xfId="5" applyNumberFormat="1" applyFont="1" applyFill="1" applyBorder="1" applyAlignment="1">
      <alignment horizontal="center" vertical="center" wrapText="1"/>
    </xf>
    <xf numFmtId="1" fontId="55" fillId="14" borderId="98" xfId="5" applyNumberFormat="1" applyFont="1" applyFill="1" applyBorder="1" applyAlignment="1">
      <alignment horizontal="center" vertic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1" fontId="55" fillId="14" borderId="76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64" fillId="9" borderId="24" xfId="0" applyFont="1" applyFill="1" applyBorder="1" applyAlignment="1">
      <alignment horizontal="center" vertical="center" wrapText="1"/>
    </xf>
    <xf numFmtId="0" fontId="6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Alignment="1" applyProtection="1">
      <alignment horizontal="center" wrapText="1"/>
      <protection hidden="1"/>
    </xf>
    <xf numFmtId="0" fontId="59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Semanais'!$Y$9:$Y$818</c:f>
              <c:strCache>
                <c:ptCount val="81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9">
                  <c:v>01-09-2021</c:v>
                </c:pt>
                <c:pt idx="639">
                  <c:v>01-10-2021</c:v>
                </c:pt>
                <c:pt idx="670">
                  <c:v>01-11-2021</c:v>
                </c:pt>
                <c:pt idx="700">
                  <c:v>01-12-2021</c:v>
                </c:pt>
                <c:pt idx="731">
                  <c:v>01-01-2022</c:v>
                </c:pt>
                <c:pt idx="762">
                  <c:v>01-02-2022</c:v>
                </c:pt>
                <c:pt idx="790">
                  <c:v>01-03-2022</c:v>
                </c:pt>
                <c:pt idx="809">
                  <c:v>20-03-2022</c:v>
                </c:pt>
              </c:strCache>
            </c:strRef>
          </c:cat>
          <c:val>
            <c:numRef>
              <c:f>'Indicadores Semanais'!$Z$9:$Z$818</c:f>
              <c:numCache>
                <c:formatCode>0.0</c:formatCode>
                <c:ptCount val="810"/>
                <c:pt idx="0">
                  <c:v>2.7046907984045179</c:v>
                </c:pt>
                <c:pt idx="1">
                  <c:v>1.128537899041625</c:v>
                </c:pt>
                <c:pt idx="2">
                  <c:v>-1.9330218702721169</c:v>
                </c:pt>
                <c:pt idx="3">
                  <c:v>-1.9561449432449156</c:v>
                </c:pt>
                <c:pt idx="4">
                  <c:v>1.9131985420033464</c:v>
                </c:pt>
                <c:pt idx="5">
                  <c:v>0.98785091517824397</c:v>
                </c:pt>
                <c:pt idx="6">
                  <c:v>-0.40423460060395178</c:v>
                </c:pt>
                <c:pt idx="7">
                  <c:v>0.93608015590986704</c:v>
                </c:pt>
                <c:pt idx="8">
                  <c:v>3.5662261141536273</c:v>
                </c:pt>
                <c:pt idx="9">
                  <c:v>1.2879678011523648</c:v>
                </c:pt>
                <c:pt idx="10">
                  <c:v>2.244540836559648</c:v>
                </c:pt>
                <c:pt idx="11">
                  <c:v>2.9296583875075335</c:v>
                </c:pt>
                <c:pt idx="12">
                  <c:v>2.7709009735777919</c:v>
                </c:pt>
                <c:pt idx="13">
                  <c:v>1.0340295200010765</c:v>
                </c:pt>
                <c:pt idx="14">
                  <c:v>1.5515370018705326</c:v>
                </c:pt>
                <c:pt idx="15">
                  <c:v>1.7912450965057347</c:v>
                </c:pt>
                <c:pt idx="16">
                  <c:v>0.11955037536242608</c:v>
                </c:pt>
                <c:pt idx="17">
                  <c:v>-0.44415122571414689</c:v>
                </c:pt>
                <c:pt idx="18">
                  <c:v>1.7704076419740968</c:v>
                </c:pt>
                <c:pt idx="19">
                  <c:v>4.9691741620473504</c:v>
                </c:pt>
                <c:pt idx="20">
                  <c:v>1.8619074949376475</c:v>
                </c:pt>
                <c:pt idx="21">
                  <c:v>1.07992002033485</c:v>
                </c:pt>
                <c:pt idx="22">
                  <c:v>3.4666859814018522</c:v>
                </c:pt>
                <c:pt idx="23">
                  <c:v>4.0975214097196284</c:v>
                </c:pt>
                <c:pt idx="24">
                  <c:v>4.3798264587880897</c:v>
                </c:pt>
                <c:pt idx="25">
                  <c:v>5.1798615368240668</c:v>
                </c:pt>
                <c:pt idx="26">
                  <c:v>3.1458874666754122</c:v>
                </c:pt>
                <c:pt idx="27">
                  <c:v>0.73071245979867205</c:v>
                </c:pt>
                <c:pt idx="28">
                  <c:v>1.8845306307864924</c:v>
                </c:pt>
                <c:pt idx="29">
                  <c:v>3.1197715193803042</c:v>
                </c:pt>
                <c:pt idx="30">
                  <c:v>1.4088076987512592</c:v>
                </c:pt>
                <c:pt idx="31">
                  <c:v>1.4659214636143176</c:v>
                </c:pt>
                <c:pt idx="32">
                  <c:v>-1.7526821385148506</c:v>
                </c:pt>
                <c:pt idx="33">
                  <c:v>-0.53049815048955407</c:v>
                </c:pt>
                <c:pt idx="34">
                  <c:v>-3.3418345493286559</c:v>
                </c:pt>
                <c:pt idx="35">
                  <c:v>-4.2059101384344233</c:v>
                </c:pt>
                <c:pt idx="36">
                  <c:v>-1.4733152903130851</c:v>
                </c:pt>
                <c:pt idx="37">
                  <c:v>-1.1813933698951322</c:v>
                </c:pt>
                <c:pt idx="38">
                  <c:v>-2.7719799771823901</c:v>
                </c:pt>
                <c:pt idx="39">
                  <c:v>-1.8977859921378111</c:v>
                </c:pt>
                <c:pt idx="40">
                  <c:v>1.1767007497068331</c:v>
                </c:pt>
                <c:pt idx="41">
                  <c:v>-1.6350574976803782</c:v>
                </c:pt>
                <c:pt idx="42">
                  <c:v>4.6909457270964063</c:v>
                </c:pt>
                <c:pt idx="43">
                  <c:v>5.4363026614558256</c:v>
                </c:pt>
                <c:pt idx="44">
                  <c:v>-0.41816772355948095</c:v>
                </c:pt>
                <c:pt idx="45">
                  <c:v>0.48538513340436529</c:v>
                </c:pt>
                <c:pt idx="46">
                  <c:v>2.8019454028344173</c:v>
                </c:pt>
                <c:pt idx="47">
                  <c:v>8.4123084667947197</c:v>
                </c:pt>
                <c:pt idx="48">
                  <c:v>1.7648894360386824</c:v>
                </c:pt>
                <c:pt idx="49">
                  <c:v>0.99800592588863446</c:v>
                </c:pt>
                <c:pt idx="50">
                  <c:v>2.1743447719034821</c:v>
                </c:pt>
                <c:pt idx="51">
                  <c:v>-0.28044557982700535</c:v>
                </c:pt>
                <c:pt idx="52">
                  <c:v>1.5366945027291281</c:v>
                </c:pt>
                <c:pt idx="53">
                  <c:v>-2.1828825441350275</c:v>
                </c:pt>
                <c:pt idx="54">
                  <c:v>-1.1828866588518745</c:v>
                </c:pt>
                <c:pt idx="55">
                  <c:v>0.2566294179392683</c:v>
                </c:pt>
                <c:pt idx="56">
                  <c:v>2.9632276984204813</c:v>
                </c:pt>
                <c:pt idx="57">
                  <c:v>2.3956752512583774</c:v>
                </c:pt>
                <c:pt idx="58">
                  <c:v>-0.21232856781320264</c:v>
                </c:pt>
                <c:pt idx="59">
                  <c:v>2.582715017882383</c:v>
                </c:pt>
                <c:pt idx="60">
                  <c:v>4.8997541174468964</c:v>
                </c:pt>
                <c:pt idx="61">
                  <c:v>5.5690836067494605</c:v>
                </c:pt>
                <c:pt idx="62">
                  <c:v>4.9729556829305857</c:v>
                </c:pt>
                <c:pt idx="63">
                  <c:v>6.4791244436866782</c:v>
                </c:pt>
                <c:pt idx="64">
                  <c:v>2.3885750029564878</c:v>
                </c:pt>
                <c:pt idx="65">
                  <c:v>-0.39783993605667456</c:v>
                </c:pt>
                <c:pt idx="66">
                  <c:v>2.1715390570949467</c:v>
                </c:pt>
                <c:pt idx="67">
                  <c:v>2.3309816766427174</c:v>
                </c:pt>
                <c:pt idx="68">
                  <c:v>3.5631431685573824</c:v>
                </c:pt>
                <c:pt idx="69">
                  <c:v>5.868509674443227</c:v>
                </c:pt>
                <c:pt idx="70">
                  <c:v>4.6542960715796111</c:v>
                </c:pt>
                <c:pt idx="71">
                  <c:v>5.465047056953499</c:v>
                </c:pt>
                <c:pt idx="72">
                  <c:v>-2.2837791015492392</c:v>
                </c:pt>
                <c:pt idx="73">
                  <c:v>2.3231628883467881</c:v>
                </c:pt>
                <c:pt idx="74">
                  <c:v>-1.2224820363214695</c:v>
                </c:pt>
                <c:pt idx="75">
                  <c:v>-2.5187306717308395</c:v>
                </c:pt>
                <c:pt idx="76">
                  <c:v>-5.2065010584795726</c:v>
                </c:pt>
                <c:pt idx="77">
                  <c:v>-14.435306099831928</c:v>
                </c:pt>
                <c:pt idx="78">
                  <c:v>-14.362530663280689</c:v>
                </c:pt>
                <c:pt idx="79">
                  <c:v>-19.575177781365941</c:v>
                </c:pt>
                <c:pt idx="80">
                  <c:v>-23.839975506950804</c:v>
                </c:pt>
                <c:pt idx="81">
                  <c:v>-19.736675360563932</c:v>
                </c:pt>
                <c:pt idx="82">
                  <c:v>-22.427301208606192</c:v>
                </c:pt>
                <c:pt idx="83">
                  <c:v>-19.845422733976022</c:v>
                </c:pt>
                <c:pt idx="84">
                  <c:v>-20.046169240049682</c:v>
                </c:pt>
                <c:pt idx="85">
                  <c:v>-18.581540223136447</c:v>
                </c:pt>
                <c:pt idx="86">
                  <c:v>-25.697333662170625</c:v>
                </c:pt>
                <c:pt idx="87">
                  <c:v>-28.040054598781062</c:v>
                </c:pt>
                <c:pt idx="88">
                  <c:v>-19.240128819522351</c:v>
                </c:pt>
                <c:pt idx="89">
                  <c:v>-14.343457212096791</c:v>
                </c:pt>
                <c:pt idx="90">
                  <c:v>-18.336163187656307</c:v>
                </c:pt>
                <c:pt idx="91">
                  <c:v>-20.726444577051897</c:v>
                </c:pt>
                <c:pt idx="92">
                  <c:v>-22.863922880876405</c:v>
                </c:pt>
                <c:pt idx="93">
                  <c:v>-26.323506593536955</c:v>
                </c:pt>
                <c:pt idx="94">
                  <c:v>-27.101474943828919</c:v>
                </c:pt>
                <c:pt idx="95">
                  <c:v>-25.706554091646328</c:v>
                </c:pt>
                <c:pt idx="96">
                  <c:v>-23.678582667291888</c:v>
                </c:pt>
                <c:pt idx="97">
                  <c:v>-26.319325600113764</c:v>
                </c:pt>
                <c:pt idx="98">
                  <c:v>-29.223869136851047</c:v>
                </c:pt>
                <c:pt idx="99">
                  <c:v>-29.121018216032347</c:v>
                </c:pt>
                <c:pt idx="100">
                  <c:v>-21.980247762426639</c:v>
                </c:pt>
                <c:pt idx="101">
                  <c:v>-30.048095519794323</c:v>
                </c:pt>
                <c:pt idx="102">
                  <c:v>-25.010494574445172</c:v>
                </c:pt>
                <c:pt idx="103">
                  <c:v>-20.679878851559064</c:v>
                </c:pt>
                <c:pt idx="104">
                  <c:v>-22.897100059834123</c:v>
                </c:pt>
                <c:pt idx="105">
                  <c:v>-24.805628173753906</c:v>
                </c:pt>
                <c:pt idx="106">
                  <c:v>-24.769878825924611</c:v>
                </c:pt>
                <c:pt idx="107">
                  <c:v>-24.46910323437174</c:v>
                </c:pt>
                <c:pt idx="108">
                  <c:v>-31.497861409626413</c:v>
                </c:pt>
                <c:pt idx="109">
                  <c:v>-27.540316381395993</c:v>
                </c:pt>
                <c:pt idx="110">
                  <c:v>-19.945079123646302</c:v>
                </c:pt>
                <c:pt idx="111">
                  <c:v>-21.231016999350778</c:v>
                </c:pt>
                <c:pt idx="112">
                  <c:v>-22.975226046861813</c:v>
                </c:pt>
                <c:pt idx="113">
                  <c:v>-24.952231021596688</c:v>
                </c:pt>
                <c:pt idx="114">
                  <c:v>-29.298046916187321</c:v>
                </c:pt>
                <c:pt idx="115">
                  <c:v>-24.427828601423752</c:v>
                </c:pt>
                <c:pt idx="116">
                  <c:v>-20.829474024393811</c:v>
                </c:pt>
                <c:pt idx="118">
                  <c:v>-18.825703826869905</c:v>
                </c:pt>
                <c:pt idx="119">
                  <c:v>-18.158276117333699</c:v>
                </c:pt>
                <c:pt idx="120">
                  <c:v>-21.018848790626496</c:v>
                </c:pt>
                <c:pt idx="121">
                  <c:v>-28.240862116605829</c:v>
                </c:pt>
                <c:pt idx="122">
                  <c:v>-27.434437657818343</c:v>
                </c:pt>
                <c:pt idx="123">
                  <c:v>-30.826953679694025</c:v>
                </c:pt>
                <c:pt idx="124">
                  <c:v>-18.987992705140062</c:v>
                </c:pt>
                <c:pt idx="125">
                  <c:v>-23.364559639423906</c:v>
                </c:pt>
                <c:pt idx="126">
                  <c:v>-21.031284676345891</c:v>
                </c:pt>
                <c:pt idx="127">
                  <c:v>-24.40872316328057</c:v>
                </c:pt>
                <c:pt idx="128">
                  <c:v>-22.358619063159839</c:v>
                </c:pt>
                <c:pt idx="129">
                  <c:v>-26.659664681895922</c:v>
                </c:pt>
                <c:pt idx="130">
                  <c:v>-29.962293203918119</c:v>
                </c:pt>
                <c:pt idx="131">
                  <c:v>-23.971072520280302</c:v>
                </c:pt>
                <c:pt idx="132">
                  <c:v>-22.720221954074603</c:v>
                </c:pt>
                <c:pt idx="133">
                  <c:v>-22.594257153550966</c:v>
                </c:pt>
                <c:pt idx="134">
                  <c:v>-22.530068976675274</c:v>
                </c:pt>
                <c:pt idx="135">
                  <c:v>-16.979707966720742</c:v>
                </c:pt>
                <c:pt idx="136">
                  <c:v>-26.137334048580353</c:v>
                </c:pt>
                <c:pt idx="137">
                  <c:v>-28.792521710229742</c:v>
                </c:pt>
                <c:pt idx="138">
                  <c:v>-23.824846412565417</c:v>
                </c:pt>
                <c:pt idx="139">
                  <c:v>-21.263946929915669</c:v>
                </c:pt>
                <c:pt idx="140">
                  <c:v>-18.630394221017088</c:v>
                </c:pt>
                <c:pt idx="141">
                  <c:v>-19.500955298975637</c:v>
                </c:pt>
                <c:pt idx="142">
                  <c:v>-18.433751043486033</c:v>
                </c:pt>
                <c:pt idx="143">
                  <c:v>-24.099435186580319</c:v>
                </c:pt>
                <c:pt idx="144">
                  <c:v>-25.24492919767674</c:v>
                </c:pt>
                <c:pt idx="145">
                  <c:v>-21.333986134325919</c:v>
                </c:pt>
                <c:pt idx="146">
                  <c:v>-17.505414742021763</c:v>
                </c:pt>
                <c:pt idx="147">
                  <c:v>-19.279668636258528</c:v>
                </c:pt>
                <c:pt idx="148">
                  <c:v>-18.584674702956203</c:v>
                </c:pt>
                <c:pt idx="149">
                  <c:v>-17.397695454364374</c:v>
                </c:pt>
                <c:pt idx="150">
                  <c:v>-21.523039401319885</c:v>
                </c:pt>
                <c:pt idx="151">
                  <c:v>-25.338938089058001</c:v>
                </c:pt>
                <c:pt idx="152">
                  <c:v>-21.714955696101445</c:v>
                </c:pt>
                <c:pt idx="153">
                  <c:v>-20.490262848404818</c:v>
                </c:pt>
                <c:pt idx="154">
                  <c:v>-19.319012565929643</c:v>
                </c:pt>
                <c:pt idx="155">
                  <c:v>-17.90774020884729</c:v>
                </c:pt>
                <c:pt idx="156">
                  <c:v>-15.016244897699346</c:v>
                </c:pt>
                <c:pt idx="157">
                  <c:v>-20.478931815631981</c:v>
                </c:pt>
                <c:pt idx="158">
                  <c:v>-20.759242412046859</c:v>
                </c:pt>
                <c:pt idx="159">
                  <c:v>-15.79613548306739</c:v>
                </c:pt>
                <c:pt idx="160">
                  <c:v>-11.597269729963312</c:v>
                </c:pt>
                <c:pt idx="161">
                  <c:v>-8.0701233672751638</c:v>
                </c:pt>
                <c:pt idx="162">
                  <c:v>-26.875585461221359</c:v>
                </c:pt>
                <c:pt idx="163">
                  <c:v>-19.944458196489176</c:v>
                </c:pt>
                <c:pt idx="164">
                  <c:v>-19.253038480978688</c:v>
                </c:pt>
                <c:pt idx="165">
                  <c:v>-22.303600496663027</c:v>
                </c:pt>
                <c:pt idx="166">
                  <c:v>-12.42704787372346</c:v>
                </c:pt>
                <c:pt idx="167">
                  <c:v>-13.857039239396721</c:v>
                </c:pt>
                <c:pt idx="168">
                  <c:v>-15.343849141514127</c:v>
                </c:pt>
                <c:pt idx="169">
                  <c:v>-14.224517474416537</c:v>
                </c:pt>
                <c:pt idx="170">
                  <c:v>-14.118454089121121</c:v>
                </c:pt>
                <c:pt idx="171">
                  <c:v>-10.996509815140492</c:v>
                </c:pt>
                <c:pt idx="172">
                  <c:v>-16.306437066400669</c:v>
                </c:pt>
                <c:pt idx="173">
                  <c:v>-12.679385735869259</c:v>
                </c:pt>
                <c:pt idx="174">
                  <c:v>-14.433287289044067</c:v>
                </c:pt>
                <c:pt idx="175">
                  <c:v>-11.723781151351945</c:v>
                </c:pt>
                <c:pt idx="176">
                  <c:v>-13.46143008938585</c:v>
                </c:pt>
                <c:pt idx="177">
                  <c:v>-13.152254919383575</c:v>
                </c:pt>
                <c:pt idx="178">
                  <c:v>-18.927042613694578</c:v>
                </c:pt>
                <c:pt idx="179">
                  <c:v>-19.66688385645757</c:v>
                </c:pt>
                <c:pt idx="180">
                  <c:v>-15.461851842484066</c:v>
                </c:pt>
                <c:pt idx="181">
                  <c:v>-15.247522995490192</c:v>
                </c:pt>
                <c:pt idx="182">
                  <c:v>-12.749233907440964</c:v>
                </c:pt>
                <c:pt idx="183">
                  <c:v>-13.48762833529487</c:v>
                </c:pt>
                <c:pt idx="184">
                  <c:v>-10.548443117396349</c:v>
                </c:pt>
                <c:pt idx="185">
                  <c:v>-15.225856073390583</c:v>
                </c:pt>
                <c:pt idx="186">
                  <c:v>-15.783368488124198</c:v>
                </c:pt>
                <c:pt idx="187">
                  <c:v>-9.3465761364896114</c:v>
                </c:pt>
                <c:pt idx="188">
                  <c:v>-9.044017482655379</c:v>
                </c:pt>
                <c:pt idx="189">
                  <c:v>-8.5080131345042531</c:v>
                </c:pt>
                <c:pt idx="190">
                  <c:v>-10.36826568169367</c:v>
                </c:pt>
                <c:pt idx="191">
                  <c:v>-10.353354410177957</c:v>
                </c:pt>
                <c:pt idx="192">
                  <c:v>-13.925331974021868</c:v>
                </c:pt>
                <c:pt idx="193">
                  <c:v>-16.183986720731045</c:v>
                </c:pt>
                <c:pt idx="194">
                  <c:v>-9.4087364013759007</c:v>
                </c:pt>
                <c:pt idx="195">
                  <c:v>-7.4925992630878673</c:v>
                </c:pt>
                <c:pt idx="196">
                  <c:v>-7.8707009654017295</c:v>
                </c:pt>
                <c:pt idx="197">
                  <c:v>-7.7538332234501208</c:v>
                </c:pt>
                <c:pt idx="198">
                  <c:v>-5.1931381076039891</c:v>
                </c:pt>
                <c:pt idx="199">
                  <c:v>-9.6822203454419249</c:v>
                </c:pt>
                <c:pt idx="200">
                  <c:v>-13.277920447150688</c:v>
                </c:pt>
                <c:pt idx="201">
                  <c:v>-7.6079732969531584</c:v>
                </c:pt>
                <c:pt idx="202">
                  <c:v>-6.3454889843220039</c:v>
                </c:pt>
                <c:pt idx="203">
                  <c:v>-9.0818284100485815</c:v>
                </c:pt>
                <c:pt idx="204">
                  <c:v>-7.9560576380976622</c:v>
                </c:pt>
                <c:pt idx="205">
                  <c:v>-8.6263439108951747</c:v>
                </c:pt>
                <c:pt idx="206">
                  <c:v>-11.157346946969163</c:v>
                </c:pt>
                <c:pt idx="207">
                  <c:v>-12.852133987792508</c:v>
                </c:pt>
                <c:pt idx="208">
                  <c:v>-7.1937978260045012</c:v>
                </c:pt>
                <c:pt idx="209">
                  <c:v>-7.4839057387780779</c:v>
                </c:pt>
                <c:pt idx="210">
                  <c:v>-6.8834322466233875</c:v>
                </c:pt>
                <c:pt idx="211">
                  <c:v>-5.7294410938478437</c:v>
                </c:pt>
                <c:pt idx="212">
                  <c:v>-8.4259121995932436</c:v>
                </c:pt>
                <c:pt idx="213">
                  <c:v>-9.1256789263529399</c:v>
                </c:pt>
                <c:pt idx="214">
                  <c:v>-11.617345328844962</c:v>
                </c:pt>
                <c:pt idx="215">
                  <c:v>-7.8578021124090069</c:v>
                </c:pt>
                <c:pt idx="216">
                  <c:v>-8.6822936854816799</c:v>
                </c:pt>
                <c:pt idx="217">
                  <c:v>-6.2853622025461213</c:v>
                </c:pt>
                <c:pt idx="218">
                  <c:v>-6.6426841884460508</c:v>
                </c:pt>
                <c:pt idx="219">
                  <c:v>-8.8653012995015619</c:v>
                </c:pt>
                <c:pt idx="220">
                  <c:v>-10.54847070455766</c:v>
                </c:pt>
                <c:pt idx="221">
                  <c:v>-10.687733982131757</c:v>
                </c:pt>
                <c:pt idx="222">
                  <c:v>-7.8484081134093273</c:v>
                </c:pt>
                <c:pt idx="223">
                  <c:v>-8.5197093154980621</c:v>
                </c:pt>
                <c:pt idx="224">
                  <c:v>-3.6079699544583983</c:v>
                </c:pt>
                <c:pt idx="225">
                  <c:v>-2.4192917230818889</c:v>
                </c:pt>
                <c:pt idx="226">
                  <c:v>-4.9688712307306506</c:v>
                </c:pt>
                <c:pt idx="227">
                  <c:v>-8.0320842033565114</c:v>
                </c:pt>
                <c:pt idx="228">
                  <c:v>2.680628927511254</c:v>
                </c:pt>
                <c:pt idx="229">
                  <c:v>-4.4833587851311538</c:v>
                </c:pt>
                <c:pt idx="230">
                  <c:v>-9.5122220671048492</c:v>
                </c:pt>
                <c:pt idx="231">
                  <c:v>-4.557281358958841</c:v>
                </c:pt>
                <c:pt idx="232">
                  <c:v>-3.3660279862043776</c:v>
                </c:pt>
                <c:pt idx="233">
                  <c:v>-7.5510839428302177</c:v>
                </c:pt>
                <c:pt idx="234">
                  <c:v>-6.2720450081503802</c:v>
                </c:pt>
                <c:pt idx="235">
                  <c:v>-4.6158760424035439</c:v>
                </c:pt>
                <c:pt idx="236">
                  <c:v>-6.9315339028427791</c:v>
                </c:pt>
                <c:pt idx="237">
                  <c:v>-6.2547906310992856</c:v>
                </c:pt>
                <c:pt idx="238">
                  <c:v>-3.5712637577035951</c:v>
                </c:pt>
                <c:pt idx="239">
                  <c:v>-3.4659253991298407</c:v>
                </c:pt>
                <c:pt idx="240">
                  <c:v>-5.5578669014765953</c:v>
                </c:pt>
                <c:pt idx="241">
                  <c:v>-4.2646166306013065</c:v>
                </c:pt>
                <c:pt idx="242">
                  <c:v>-5.5171577798665234</c:v>
                </c:pt>
                <c:pt idx="243">
                  <c:v>-5.6710054508956809</c:v>
                </c:pt>
                <c:pt idx="244">
                  <c:v>-7.7646733639729746</c:v>
                </c:pt>
                <c:pt idx="245">
                  <c:v>-5.2207393603031491</c:v>
                </c:pt>
                <c:pt idx="246">
                  <c:v>-5.8872655452270672</c:v>
                </c:pt>
                <c:pt idx="247">
                  <c:v>-2.5502651960625915</c:v>
                </c:pt>
                <c:pt idx="248">
                  <c:v>-6.1331014683689489</c:v>
                </c:pt>
                <c:pt idx="249">
                  <c:v>-4.9385918343177408</c:v>
                </c:pt>
                <c:pt idx="250">
                  <c:v>-2.5175670385805882</c:v>
                </c:pt>
                <c:pt idx="251">
                  <c:v>-3.1465814621627901</c:v>
                </c:pt>
                <c:pt idx="252">
                  <c:v>-3.8557433604163283</c:v>
                </c:pt>
                <c:pt idx="253">
                  <c:v>-4.5867322613217816</c:v>
                </c:pt>
                <c:pt idx="254">
                  <c:v>-4.8866641137210989</c:v>
                </c:pt>
                <c:pt idx="255">
                  <c:v>-4.6441587607601988</c:v>
                </c:pt>
                <c:pt idx="256">
                  <c:v>-4.752665278912465</c:v>
                </c:pt>
                <c:pt idx="257">
                  <c:v>-4.3399503262483901</c:v>
                </c:pt>
                <c:pt idx="258">
                  <c:v>-4.9847131700923697</c:v>
                </c:pt>
                <c:pt idx="259">
                  <c:v>-3.9362694682965422</c:v>
                </c:pt>
                <c:pt idx="260">
                  <c:v>-2.5072484932190569</c:v>
                </c:pt>
                <c:pt idx="261">
                  <c:v>-2.3439869085027629</c:v>
                </c:pt>
                <c:pt idx="262">
                  <c:v>-3.2125633046888789</c:v>
                </c:pt>
                <c:pt idx="263">
                  <c:v>-6.3309663321607381</c:v>
                </c:pt>
                <c:pt idx="264">
                  <c:v>-2.7052436968573739</c:v>
                </c:pt>
                <c:pt idx="265">
                  <c:v>-2.6506065047928962</c:v>
                </c:pt>
                <c:pt idx="266">
                  <c:v>-1.4201509756191169</c:v>
                </c:pt>
                <c:pt idx="267">
                  <c:v>-4.1395900015623432</c:v>
                </c:pt>
                <c:pt idx="268">
                  <c:v>-1.6125480926605649</c:v>
                </c:pt>
                <c:pt idx="269">
                  <c:v>-3.6107720843247888</c:v>
                </c:pt>
                <c:pt idx="270">
                  <c:v>-6.908948210135355</c:v>
                </c:pt>
                <c:pt idx="271">
                  <c:v>-6.6581094201079516</c:v>
                </c:pt>
                <c:pt idx="272">
                  <c:v>-7.8347588155032506</c:v>
                </c:pt>
                <c:pt idx="273">
                  <c:v>-4.8662286167092041</c:v>
                </c:pt>
                <c:pt idx="274">
                  <c:v>-8.0706954146329917</c:v>
                </c:pt>
                <c:pt idx="275">
                  <c:v>-5.1093754253666352</c:v>
                </c:pt>
                <c:pt idx="276">
                  <c:v>-3.8463608966725591</c:v>
                </c:pt>
                <c:pt idx="277">
                  <c:v>-7.4478096004984593</c:v>
                </c:pt>
                <c:pt idx="278">
                  <c:v>-4.7872606117164933</c:v>
                </c:pt>
                <c:pt idx="279">
                  <c:v>-7.2231530161244182</c:v>
                </c:pt>
                <c:pt idx="280">
                  <c:v>-4.4262980662925457</c:v>
                </c:pt>
                <c:pt idx="281">
                  <c:v>-5.1785125952544782</c:v>
                </c:pt>
                <c:pt idx="282">
                  <c:v>-6.3474870194319166</c:v>
                </c:pt>
                <c:pt idx="283">
                  <c:v>-3.71340704534233</c:v>
                </c:pt>
                <c:pt idx="284">
                  <c:v>-6.9426806946209645</c:v>
                </c:pt>
                <c:pt idx="285">
                  <c:v>-7.3385132859746882</c:v>
                </c:pt>
                <c:pt idx="286">
                  <c:v>-8.8867109726130806</c:v>
                </c:pt>
                <c:pt idx="287">
                  <c:v>-5.6652270818613903</c:v>
                </c:pt>
                <c:pt idx="288">
                  <c:v>-5.8883991936700593</c:v>
                </c:pt>
                <c:pt idx="289">
                  <c:v>-4.0539923402612494</c:v>
                </c:pt>
                <c:pt idx="290">
                  <c:v>-5.7360350586637443</c:v>
                </c:pt>
                <c:pt idx="291">
                  <c:v>-7.0123232822441768</c:v>
                </c:pt>
                <c:pt idx="292">
                  <c:v>-8.1694195875791245</c:v>
                </c:pt>
                <c:pt idx="293">
                  <c:v>-9.1665242496267734</c:v>
                </c:pt>
                <c:pt idx="294">
                  <c:v>-6.8803598436425721</c:v>
                </c:pt>
                <c:pt idx="295">
                  <c:v>-8.0726557987924377</c:v>
                </c:pt>
                <c:pt idx="296">
                  <c:v>-5.8801447451640287</c:v>
                </c:pt>
                <c:pt idx="297">
                  <c:v>-6.8968807749190573</c:v>
                </c:pt>
                <c:pt idx="298">
                  <c:v>-3.8907037470931911</c:v>
                </c:pt>
                <c:pt idx="299">
                  <c:v>-7.4074981527438473</c:v>
                </c:pt>
                <c:pt idx="300">
                  <c:v>-7.1437249400648088</c:v>
                </c:pt>
                <c:pt idx="301">
                  <c:v>-4.3361799477112664</c:v>
                </c:pt>
                <c:pt idx="302">
                  <c:v>-4.8160062711203935</c:v>
                </c:pt>
                <c:pt idx="303">
                  <c:v>-6.110257335279079</c:v>
                </c:pt>
                <c:pt idx="304">
                  <c:v>-10.62499560131196</c:v>
                </c:pt>
                <c:pt idx="305">
                  <c:v>-9.8386648740619016</c:v>
                </c:pt>
                <c:pt idx="306">
                  <c:v>-3.7033094084681863</c:v>
                </c:pt>
                <c:pt idx="307">
                  <c:v>-5.2512376082161021</c:v>
                </c:pt>
                <c:pt idx="308">
                  <c:v>-5.6782893679670519</c:v>
                </c:pt>
                <c:pt idx="309">
                  <c:v>-2.2315144146486707</c:v>
                </c:pt>
                <c:pt idx="310">
                  <c:v>-2.1544557877771568</c:v>
                </c:pt>
                <c:pt idx="311">
                  <c:v>-4.295689814086634</c:v>
                </c:pt>
                <c:pt idx="312">
                  <c:v>-7.356594191920804</c:v>
                </c:pt>
                <c:pt idx="313">
                  <c:v>-8.5989032262446052</c:v>
                </c:pt>
                <c:pt idx="314">
                  <c:v>-8.2417729483870623</c:v>
                </c:pt>
                <c:pt idx="315">
                  <c:v>-7.8577276527690909</c:v>
                </c:pt>
                <c:pt idx="316">
                  <c:v>-6.6499549938597484</c:v>
                </c:pt>
                <c:pt idx="317">
                  <c:v>-3.6075227672730286</c:v>
                </c:pt>
                <c:pt idx="318">
                  <c:v>-13.416103492537212</c:v>
                </c:pt>
                <c:pt idx="319">
                  <c:v>-17.063171639060322</c:v>
                </c:pt>
                <c:pt idx="320">
                  <c:v>-8.5548090990434762</c:v>
                </c:pt>
                <c:pt idx="321">
                  <c:v>-11.06427801805631</c:v>
                </c:pt>
                <c:pt idx="322">
                  <c:v>-8.6110021004380695</c:v>
                </c:pt>
                <c:pt idx="323">
                  <c:v>-10.578390197253546</c:v>
                </c:pt>
                <c:pt idx="324">
                  <c:v>-9.4598051808717525</c:v>
                </c:pt>
                <c:pt idx="325">
                  <c:v>-17.409025160266012</c:v>
                </c:pt>
                <c:pt idx="326">
                  <c:v>-17.267288592101444</c:v>
                </c:pt>
                <c:pt idx="327">
                  <c:v>-10.539294824658386</c:v>
                </c:pt>
                <c:pt idx="328">
                  <c:v>-9.9154289189224176</c:v>
                </c:pt>
                <c:pt idx="329">
                  <c:v>-4.0081438645387903</c:v>
                </c:pt>
                <c:pt idx="330">
                  <c:v>-2.7781305484270797</c:v>
                </c:pt>
                <c:pt idx="331">
                  <c:v>1.6377255549169714</c:v>
                </c:pt>
                <c:pt idx="332">
                  <c:v>-10.637415712058464</c:v>
                </c:pt>
                <c:pt idx="333">
                  <c:v>-16.103958699585487</c:v>
                </c:pt>
                <c:pt idx="334">
                  <c:v>-14.931785422408511</c:v>
                </c:pt>
                <c:pt idx="335">
                  <c:v>-15.306217400440046</c:v>
                </c:pt>
                <c:pt idx="336">
                  <c:v>-5.7392072116845396</c:v>
                </c:pt>
                <c:pt idx="337">
                  <c:v>-3.4188541990891723</c:v>
                </c:pt>
                <c:pt idx="338">
                  <c:v>-1.9867844812533131</c:v>
                </c:pt>
                <c:pt idx="339">
                  <c:v>-7.6455468802257496</c:v>
                </c:pt>
                <c:pt idx="340">
                  <c:v>-9.887070930841233</c:v>
                </c:pt>
                <c:pt idx="341">
                  <c:v>-11.725726906413446</c:v>
                </c:pt>
                <c:pt idx="342">
                  <c:v>-13.58919716982853</c:v>
                </c:pt>
                <c:pt idx="343">
                  <c:v>-2.2138649943048652</c:v>
                </c:pt>
                <c:pt idx="344">
                  <c:v>-4.1407315208670603</c:v>
                </c:pt>
                <c:pt idx="345">
                  <c:v>-4.9113228749426261</c:v>
                </c:pt>
                <c:pt idx="346">
                  <c:v>-10.17555344634575</c:v>
                </c:pt>
                <c:pt idx="347">
                  <c:v>-9.6722244752168454</c:v>
                </c:pt>
                <c:pt idx="348">
                  <c:v>-3.5862406392693309</c:v>
                </c:pt>
                <c:pt idx="349">
                  <c:v>-2.7411856581154344</c:v>
                </c:pt>
                <c:pt idx="350">
                  <c:v>-4.148495220959548</c:v>
                </c:pt>
                <c:pt idx="351">
                  <c:v>-2.1476095182450594</c:v>
                </c:pt>
                <c:pt idx="352">
                  <c:v>-0.77364121783167084</c:v>
                </c:pt>
                <c:pt idx="353">
                  <c:v>-2.7414278201944331</c:v>
                </c:pt>
                <c:pt idx="354">
                  <c:v>-5.1382396645267816</c:v>
                </c:pt>
                <c:pt idx="355">
                  <c:v>0.86313147329040452</c:v>
                </c:pt>
                <c:pt idx="356">
                  <c:v>0.5232798145296087</c:v>
                </c:pt>
                <c:pt idx="357">
                  <c:v>2.4261732252353552</c:v>
                </c:pt>
                <c:pt idx="358">
                  <c:v>-0.23298751974083909</c:v>
                </c:pt>
                <c:pt idx="359">
                  <c:v>-6.7585551806176989</c:v>
                </c:pt>
                <c:pt idx="360">
                  <c:v>1.3424451182733395</c:v>
                </c:pt>
                <c:pt idx="361">
                  <c:v>5.1504367565670703</c:v>
                </c:pt>
                <c:pt idx="362">
                  <c:v>-2.4434151276498133</c:v>
                </c:pt>
                <c:pt idx="363">
                  <c:v>2.158325316020159</c:v>
                </c:pt>
                <c:pt idx="364">
                  <c:v>1.9897987033765336</c:v>
                </c:pt>
                <c:pt idx="365">
                  <c:v>-1.2596054338833553</c:v>
                </c:pt>
                <c:pt idx="366">
                  <c:v>-16.5184382713928</c:v>
                </c:pt>
                <c:pt idx="367">
                  <c:v>-12.496371276607796</c:v>
                </c:pt>
                <c:pt idx="368">
                  <c:v>-9.4078775219106561</c:v>
                </c:pt>
                <c:pt idx="369">
                  <c:v>-1.7252995834759901</c:v>
                </c:pt>
                <c:pt idx="370">
                  <c:v>-3.8639321059579119</c:v>
                </c:pt>
                <c:pt idx="371">
                  <c:v>-3.8739781477587627</c:v>
                </c:pt>
                <c:pt idx="372">
                  <c:v>-5.5838001333891834</c:v>
                </c:pt>
                <c:pt idx="373">
                  <c:v>-0.93783308223415141</c:v>
                </c:pt>
                <c:pt idx="374">
                  <c:v>-8.0605156446725648</c:v>
                </c:pt>
                <c:pt idx="375">
                  <c:v>-10.767907336962708</c:v>
                </c:pt>
                <c:pt idx="376">
                  <c:v>-1.6055617215892768</c:v>
                </c:pt>
                <c:pt idx="377">
                  <c:v>-2.0542029297132762</c:v>
                </c:pt>
                <c:pt idx="378">
                  <c:v>-0.14179635669404078</c:v>
                </c:pt>
                <c:pt idx="379">
                  <c:v>0.69748041371477121</c:v>
                </c:pt>
                <c:pt idx="380">
                  <c:v>-7.9840195705892159</c:v>
                </c:pt>
                <c:pt idx="381">
                  <c:v>-11.913476657617595</c:v>
                </c:pt>
                <c:pt idx="382">
                  <c:v>-11.89641084154561</c:v>
                </c:pt>
                <c:pt idx="383">
                  <c:v>-7.3149108845226545</c:v>
                </c:pt>
                <c:pt idx="384">
                  <c:v>-11.76391444342959</c:v>
                </c:pt>
                <c:pt idx="385">
                  <c:v>-11.67806271248099</c:v>
                </c:pt>
                <c:pt idx="386">
                  <c:v>-12.040779251809294</c:v>
                </c:pt>
                <c:pt idx="387">
                  <c:v>-10.323952177616858</c:v>
                </c:pt>
                <c:pt idx="388">
                  <c:v>-14.634000263157931</c:v>
                </c:pt>
                <c:pt idx="389">
                  <c:v>-15.470111925898927</c:v>
                </c:pt>
                <c:pt idx="390">
                  <c:v>-7.1633622359407436</c:v>
                </c:pt>
                <c:pt idx="391">
                  <c:v>-13.356164679917383</c:v>
                </c:pt>
                <c:pt idx="392">
                  <c:v>-8.5359886975640613</c:v>
                </c:pt>
                <c:pt idx="393">
                  <c:v>-7.3814479301596014</c:v>
                </c:pt>
                <c:pt idx="394">
                  <c:v>-9.3406970457022371</c:v>
                </c:pt>
                <c:pt idx="395">
                  <c:v>-13.935364225652844</c:v>
                </c:pt>
                <c:pt idx="396">
                  <c:v>-18.857563173062172</c:v>
                </c:pt>
                <c:pt idx="397">
                  <c:v>-7.3732040087269457</c:v>
                </c:pt>
                <c:pt idx="398">
                  <c:v>-9.2967256433062353</c:v>
                </c:pt>
                <c:pt idx="399">
                  <c:v>-10.654857505132794</c:v>
                </c:pt>
                <c:pt idx="400">
                  <c:v>-8.9582713778961729</c:v>
                </c:pt>
                <c:pt idx="401">
                  <c:v>-6.440482927207027</c:v>
                </c:pt>
                <c:pt idx="402">
                  <c:v>-11.466622132750178</c:v>
                </c:pt>
                <c:pt idx="403">
                  <c:v>-8.6359893654095146</c:v>
                </c:pt>
                <c:pt idx="404">
                  <c:v>-6.5138104297179886</c:v>
                </c:pt>
                <c:pt idx="405">
                  <c:v>-7.8876208948096185</c:v>
                </c:pt>
                <c:pt idx="406">
                  <c:v>-8.1593400014210946</c:v>
                </c:pt>
                <c:pt idx="407">
                  <c:v>-8.1962545951776224</c:v>
                </c:pt>
                <c:pt idx="408">
                  <c:v>-6.9279073239686033</c:v>
                </c:pt>
                <c:pt idx="409">
                  <c:v>-11.589930413849405</c:v>
                </c:pt>
                <c:pt idx="410">
                  <c:v>-17.106794579087026</c:v>
                </c:pt>
                <c:pt idx="411">
                  <c:v>-7.0607103373906472</c:v>
                </c:pt>
                <c:pt idx="412">
                  <c:v>-0.40412626432912413</c:v>
                </c:pt>
                <c:pt idx="413">
                  <c:v>-7.7368456012742017</c:v>
                </c:pt>
                <c:pt idx="414">
                  <c:v>-5.2870170850466369</c:v>
                </c:pt>
                <c:pt idx="415">
                  <c:v>-5.635589574630834</c:v>
                </c:pt>
                <c:pt idx="416">
                  <c:v>-6.8279988713390019</c:v>
                </c:pt>
                <c:pt idx="417">
                  <c:v>-12.31779492466598</c:v>
                </c:pt>
                <c:pt idx="418">
                  <c:v>-3.5619577308518231</c:v>
                </c:pt>
                <c:pt idx="419">
                  <c:v>-2.5354362571171309</c:v>
                </c:pt>
                <c:pt idx="420">
                  <c:v>-3.19659217706623</c:v>
                </c:pt>
                <c:pt idx="421">
                  <c:v>-3.1002258550491755</c:v>
                </c:pt>
                <c:pt idx="422">
                  <c:v>-4.4163944462958016</c:v>
                </c:pt>
                <c:pt idx="423">
                  <c:v>-8.48076825769569</c:v>
                </c:pt>
                <c:pt idx="424">
                  <c:v>-16.680438680209623</c:v>
                </c:pt>
                <c:pt idx="425">
                  <c:v>-8.0215542486410012</c:v>
                </c:pt>
                <c:pt idx="426">
                  <c:v>-8.6760689411621978</c:v>
                </c:pt>
                <c:pt idx="427">
                  <c:v>-10.657265246245663</c:v>
                </c:pt>
                <c:pt idx="428">
                  <c:v>-9.3698385652562841</c:v>
                </c:pt>
                <c:pt idx="429">
                  <c:v>-8.5442550628998752</c:v>
                </c:pt>
                <c:pt idx="430">
                  <c:v>-14.169039654020363</c:v>
                </c:pt>
                <c:pt idx="431">
                  <c:v>-18.341195222373091</c:v>
                </c:pt>
                <c:pt idx="432">
                  <c:v>-10.818439534750281</c:v>
                </c:pt>
                <c:pt idx="433">
                  <c:v>-9.2448114872930294</c:v>
                </c:pt>
                <c:pt idx="434">
                  <c:v>-10.002592370718009</c:v>
                </c:pt>
                <c:pt idx="435">
                  <c:v>-11.388833159926275</c:v>
                </c:pt>
                <c:pt idx="436">
                  <c:v>-12.41446285002602</c:v>
                </c:pt>
                <c:pt idx="437">
                  <c:v>-10.976324176612966</c:v>
                </c:pt>
                <c:pt idx="438">
                  <c:v>-15.293603611849697</c:v>
                </c:pt>
                <c:pt idx="439">
                  <c:v>-7.1941738465952323</c:v>
                </c:pt>
                <c:pt idx="440">
                  <c:v>-6.1711747873925979</c:v>
                </c:pt>
                <c:pt idx="441">
                  <c:v>-3.5801362686106026</c:v>
                </c:pt>
                <c:pt idx="442">
                  <c:v>-2.2377447972432911</c:v>
                </c:pt>
                <c:pt idx="443">
                  <c:v>11.282697409296153</c:v>
                </c:pt>
                <c:pt idx="444">
                  <c:v>9.411217878625834</c:v>
                </c:pt>
                <c:pt idx="445">
                  <c:v>11.472754070211895</c:v>
                </c:pt>
                <c:pt idx="446">
                  <c:v>15.793274446114001</c:v>
                </c:pt>
                <c:pt idx="447">
                  <c:v>34.207199666604687</c:v>
                </c:pt>
                <c:pt idx="448">
                  <c:v>32.591774136515191</c:v>
                </c:pt>
                <c:pt idx="449">
                  <c:v>27.096901191522328</c:v>
                </c:pt>
                <c:pt idx="450">
                  <c:v>27.139251440894796</c:v>
                </c:pt>
                <c:pt idx="451">
                  <c:v>16.319340561432487</c:v>
                </c:pt>
                <c:pt idx="452">
                  <c:v>23.560564981139777</c:v>
                </c:pt>
                <c:pt idx="453">
                  <c:v>26.752871747724953</c:v>
                </c:pt>
                <c:pt idx="454">
                  <c:v>29.734348124306059</c:v>
                </c:pt>
                <c:pt idx="455">
                  <c:v>12.799447227126276</c:v>
                </c:pt>
                <c:pt idx="456">
                  <c:v>20.872510707505356</c:v>
                </c:pt>
                <c:pt idx="457">
                  <c:v>17.67564868323517</c:v>
                </c:pt>
                <c:pt idx="458">
                  <c:v>29.221996086880093</c:v>
                </c:pt>
                <c:pt idx="459">
                  <c:v>20.224015392689978</c:v>
                </c:pt>
                <c:pt idx="460">
                  <c:v>20.227173225967043</c:v>
                </c:pt>
                <c:pt idx="461">
                  <c:v>33.805497902716198</c:v>
                </c:pt>
                <c:pt idx="462">
                  <c:v>25.739313351167823</c:v>
                </c:pt>
                <c:pt idx="463">
                  <c:v>36.675714011568481</c:v>
                </c:pt>
                <c:pt idx="464">
                  <c:v>37.190143559956134</c:v>
                </c:pt>
                <c:pt idx="465">
                  <c:v>38.154334791508589</c:v>
                </c:pt>
                <c:pt idx="466">
                  <c:v>18.127175928547356</c:v>
                </c:pt>
                <c:pt idx="467">
                  <c:v>36.612089853718388</c:v>
                </c:pt>
                <c:pt idx="468">
                  <c:v>42.845795171207037</c:v>
                </c:pt>
                <c:pt idx="469">
                  <c:v>20.835729603006811</c:v>
                </c:pt>
                <c:pt idx="470">
                  <c:v>30.572566819279992</c:v>
                </c:pt>
                <c:pt idx="471">
                  <c:v>23.192967584896977</c:v>
                </c:pt>
                <c:pt idx="472">
                  <c:v>22.904530974549473</c:v>
                </c:pt>
                <c:pt idx="473">
                  <c:v>22.807514430195738</c:v>
                </c:pt>
                <c:pt idx="474">
                  <c:v>28.347248434971892</c:v>
                </c:pt>
                <c:pt idx="475">
                  <c:v>24.827626667740638</c:v>
                </c:pt>
                <c:pt idx="476">
                  <c:v>20.898141956302904</c:v>
                </c:pt>
                <c:pt idx="477">
                  <c:v>35.730374838786062</c:v>
                </c:pt>
                <c:pt idx="478">
                  <c:v>24.967880269813936</c:v>
                </c:pt>
                <c:pt idx="479">
                  <c:v>27.235743553820718</c:v>
                </c:pt>
                <c:pt idx="480">
                  <c:v>21.81456315011717</c:v>
                </c:pt>
                <c:pt idx="481">
                  <c:v>32.52301049512274</c:v>
                </c:pt>
                <c:pt idx="482">
                  <c:v>29.995751856866587</c:v>
                </c:pt>
                <c:pt idx="483">
                  <c:v>27.425104519496834</c:v>
                </c:pt>
                <c:pt idx="484">
                  <c:v>25.509225187182018</c:v>
                </c:pt>
                <c:pt idx="485">
                  <c:v>26.687394249896567</c:v>
                </c:pt>
                <c:pt idx="486">
                  <c:v>39.253246520481106</c:v>
                </c:pt>
                <c:pt idx="487">
                  <c:v>32.664915875671248</c:v>
                </c:pt>
                <c:pt idx="488">
                  <c:v>38.623220116541617</c:v>
                </c:pt>
                <c:pt idx="489">
                  <c:v>22.659372151247844</c:v>
                </c:pt>
                <c:pt idx="490">
                  <c:v>29.147979933562699</c:v>
                </c:pt>
                <c:pt idx="491">
                  <c:v>24.252044242011195</c:v>
                </c:pt>
                <c:pt idx="492">
                  <c:v>29.214687777753632</c:v>
                </c:pt>
                <c:pt idx="493">
                  <c:v>21.479324085444564</c:v>
                </c:pt>
                <c:pt idx="494">
                  <c:v>34.809443892306518</c:v>
                </c:pt>
                <c:pt idx="495">
                  <c:v>44.060381616363806</c:v>
                </c:pt>
                <c:pt idx="496">
                  <c:v>26.423617094501591</c:v>
                </c:pt>
                <c:pt idx="497">
                  <c:v>26.401520510061829</c:v>
                </c:pt>
                <c:pt idx="498">
                  <c:v>25.365947443442849</c:v>
                </c:pt>
                <c:pt idx="499">
                  <c:v>28.2547616790931</c:v>
                </c:pt>
                <c:pt idx="500">
                  <c:v>32.732924666290842</c:v>
                </c:pt>
                <c:pt idx="501">
                  <c:v>36.909066257145561</c:v>
                </c:pt>
                <c:pt idx="502">
                  <c:v>39.813445749627469</c:v>
                </c:pt>
                <c:pt idx="503">
                  <c:v>30.072334474602147</c:v>
                </c:pt>
                <c:pt idx="504">
                  <c:v>23.853351148569363</c:v>
                </c:pt>
                <c:pt idx="505">
                  <c:v>21.035114261724367</c:v>
                </c:pt>
                <c:pt idx="506">
                  <c:v>22.0967929730711</c:v>
                </c:pt>
                <c:pt idx="507">
                  <c:v>26.430078209758825</c:v>
                </c:pt>
                <c:pt idx="508">
                  <c:v>20.203533827957621</c:v>
                </c:pt>
                <c:pt idx="509">
                  <c:v>32.46033842298614</c:v>
                </c:pt>
                <c:pt idx="510">
                  <c:v>23.237076579756263</c:v>
                </c:pt>
                <c:pt idx="511">
                  <c:v>20.295166741495073</c:v>
                </c:pt>
                <c:pt idx="512">
                  <c:v>21.908826843921933</c:v>
                </c:pt>
                <c:pt idx="513">
                  <c:v>19.909540587930511</c:v>
                </c:pt>
                <c:pt idx="514">
                  <c:v>16.576519897133743</c:v>
                </c:pt>
                <c:pt idx="515">
                  <c:v>22.485612194351727</c:v>
                </c:pt>
                <c:pt idx="516">
                  <c:v>34.310818859745559</c:v>
                </c:pt>
                <c:pt idx="517">
                  <c:v>26.484088430754387</c:v>
                </c:pt>
                <c:pt idx="518">
                  <c:v>26.108413661855217</c:v>
                </c:pt>
                <c:pt idx="519">
                  <c:v>7.0033989705017969</c:v>
                </c:pt>
                <c:pt idx="520">
                  <c:v>11.052398994678253</c:v>
                </c:pt>
                <c:pt idx="521">
                  <c:v>12.482615212055403</c:v>
                </c:pt>
                <c:pt idx="522">
                  <c:v>15.435629015752166</c:v>
                </c:pt>
                <c:pt idx="523">
                  <c:v>23.621746231412057</c:v>
                </c:pt>
                <c:pt idx="524">
                  <c:v>16.680329951633777</c:v>
                </c:pt>
                <c:pt idx="525">
                  <c:v>18.44517192766903</c:v>
                </c:pt>
                <c:pt idx="526">
                  <c:v>15.24502528044319</c:v>
                </c:pt>
                <c:pt idx="527">
                  <c:v>31.465710504038743</c:v>
                </c:pt>
                <c:pt idx="528">
                  <c:v>18.781321441912834</c:v>
                </c:pt>
                <c:pt idx="529">
                  <c:v>22.168356890786018</c:v>
                </c:pt>
                <c:pt idx="530">
                  <c:v>36.09027160178924</c:v>
                </c:pt>
                <c:pt idx="531">
                  <c:v>14.783229381453589</c:v>
                </c:pt>
                <c:pt idx="532">
                  <c:v>16.859806053221067</c:v>
                </c:pt>
                <c:pt idx="533">
                  <c:v>18.561046513595521</c:v>
                </c:pt>
                <c:pt idx="534">
                  <c:v>14.108523025292385</c:v>
                </c:pt>
                <c:pt idx="535">
                  <c:v>10.676743968442509</c:v>
                </c:pt>
                <c:pt idx="536">
                  <c:v>14.847506057350513</c:v>
                </c:pt>
                <c:pt idx="537">
                  <c:v>22.120633267040777</c:v>
                </c:pt>
                <c:pt idx="538">
                  <c:v>17.635463751662595</c:v>
                </c:pt>
                <c:pt idx="539">
                  <c:v>16.726701350633423</c:v>
                </c:pt>
                <c:pt idx="540">
                  <c:v>13.533921377106239</c:v>
                </c:pt>
                <c:pt idx="541">
                  <c:v>15.315984929500537</c:v>
                </c:pt>
                <c:pt idx="542">
                  <c:v>12.97613203173672</c:v>
                </c:pt>
                <c:pt idx="543">
                  <c:v>15.084931320071696</c:v>
                </c:pt>
                <c:pt idx="544">
                  <c:v>22.724854455072098</c:v>
                </c:pt>
                <c:pt idx="545">
                  <c:v>17.655881174627968</c:v>
                </c:pt>
                <c:pt idx="546">
                  <c:v>15.263561825000242</c:v>
                </c:pt>
                <c:pt idx="547">
                  <c:v>14.497750017678214</c:v>
                </c:pt>
                <c:pt idx="548">
                  <c:v>19.804325673546739</c:v>
                </c:pt>
                <c:pt idx="549">
                  <c:v>10.646195598721775</c:v>
                </c:pt>
                <c:pt idx="550">
                  <c:v>17.354436876154921</c:v>
                </c:pt>
                <c:pt idx="551">
                  <c:v>17.222005347340122</c:v>
                </c:pt>
                <c:pt idx="552">
                  <c:v>15.015251292025781</c:v>
                </c:pt>
                <c:pt idx="553">
                  <c:v>6.5012314902455355</c:v>
                </c:pt>
                <c:pt idx="554">
                  <c:v>6.8607203767191853</c:v>
                </c:pt>
                <c:pt idx="555">
                  <c:v>14.213893194083074</c:v>
                </c:pt>
                <c:pt idx="556">
                  <c:v>7.1924982524773284</c:v>
                </c:pt>
                <c:pt idx="557">
                  <c:v>8.0894184177516451</c:v>
                </c:pt>
                <c:pt idx="558">
                  <c:v>13.170168739796832</c:v>
                </c:pt>
                <c:pt idx="559">
                  <c:v>7.633562083809327</c:v>
                </c:pt>
                <c:pt idx="560">
                  <c:v>3.1030730556959218</c:v>
                </c:pt>
                <c:pt idx="561">
                  <c:v>4.9692718112531509</c:v>
                </c:pt>
                <c:pt idx="562">
                  <c:v>12.167785799539036</c:v>
                </c:pt>
                <c:pt idx="563">
                  <c:v>-0.70779298306797966</c:v>
                </c:pt>
                <c:pt idx="564">
                  <c:v>-4.514311654185672</c:v>
                </c:pt>
                <c:pt idx="565">
                  <c:v>8.2259121772830106</c:v>
                </c:pt>
                <c:pt idx="566">
                  <c:v>5.6138981902618204</c:v>
                </c:pt>
                <c:pt idx="567">
                  <c:v>3.7339754001286334</c:v>
                </c:pt>
                <c:pt idx="568">
                  <c:v>4.9007692781781902</c:v>
                </c:pt>
                <c:pt idx="569">
                  <c:v>4.3716245081320873</c:v>
                </c:pt>
                <c:pt idx="570">
                  <c:v>1.3940549769317558</c:v>
                </c:pt>
                <c:pt idx="571">
                  <c:v>0.84403851861005985</c:v>
                </c:pt>
                <c:pt idx="572">
                  <c:v>7.581427328888223</c:v>
                </c:pt>
                <c:pt idx="573">
                  <c:v>4.6453380126669526</c:v>
                </c:pt>
                <c:pt idx="574">
                  <c:v>6.1087556470381621</c:v>
                </c:pt>
                <c:pt idx="575">
                  <c:v>4.6240688784371828</c:v>
                </c:pt>
                <c:pt idx="576">
                  <c:v>3.894611669463365</c:v>
                </c:pt>
                <c:pt idx="577">
                  <c:v>5.4431657363120989</c:v>
                </c:pt>
                <c:pt idx="578">
                  <c:v>10.826494133854618</c:v>
                </c:pt>
                <c:pt idx="579">
                  <c:v>6.8059833155416722</c:v>
                </c:pt>
                <c:pt idx="580">
                  <c:v>3.9628283447615873</c:v>
                </c:pt>
                <c:pt idx="581">
                  <c:v>4.9857269392356924</c:v>
                </c:pt>
                <c:pt idx="582">
                  <c:v>7.391572218459924</c:v>
                </c:pt>
                <c:pt idx="583">
                  <c:v>5.4145782135148863</c:v>
                </c:pt>
                <c:pt idx="584">
                  <c:v>6.4436154642995245</c:v>
                </c:pt>
                <c:pt idx="585">
                  <c:v>5.7025215689439834</c:v>
                </c:pt>
                <c:pt idx="586">
                  <c:v>13.145340450804763</c:v>
                </c:pt>
                <c:pt idx="587">
                  <c:v>6.121047280960128</c:v>
                </c:pt>
                <c:pt idx="588">
                  <c:v>6.12053315296356</c:v>
                </c:pt>
                <c:pt idx="589">
                  <c:v>5.1893653668782349</c:v>
                </c:pt>
                <c:pt idx="590">
                  <c:v>5.2018050748493811</c:v>
                </c:pt>
                <c:pt idx="591">
                  <c:v>9.6935748738818432</c:v>
                </c:pt>
                <c:pt idx="592">
                  <c:v>12.600542867630297</c:v>
                </c:pt>
                <c:pt idx="593">
                  <c:v>4.1328193431487712</c:v>
                </c:pt>
                <c:pt idx="594">
                  <c:v>4.6282696327761128</c:v>
                </c:pt>
                <c:pt idx="595">
                  <c:v>5.5883962996046819</c:v>
                </c:pt>
                <c:pt idx="596">
                  <c:v>8.0646426019115829</c:v>
                </c:pt>
                <c:pt idx="597">
                  <c:v>4.6129850306673337</c:v>
                </c:pt>
                <c:pt idx="598">
                  <c:v>12.174569206560994</c:v>
                </c:pt>
                <c:pt idx="599">
                  <c:v>9.1916624577741679</c:v>
                </c:pt>
                <c:pt idx="600">
                  <c:v>5.9985215399248375</c:v>
                </c:pt>
                <c:pt idx="601">
                  <c:v>4.5394773418488885</c:v>
                </c:pt>
                <c:pt idx="602">
                  <c:v>5.1666606033656208</c:v>
                </c:pt>
                <c:pt idx="603">
                  <c:v>1.1563448860769381</c:v>
                </c:pt>
                <c:pt idx="604">
                  <c:v>1.7356968085513917</c:v>
                </c:pt>
                <c:pt idx="605">
                  <c:v>4.2238755786519864</c:v>
                </c:pt>
                <c:pt idx="606">
                  <c:v>4.366822842724245</c:v>
                </c:pt>
                <c:pt idx="607">
                  <c:v>5.875358179691105</c:v>
                </c:pt>
                <c:pt idx="608">
                  <c:v>5.4739852015970918</c:v>
                </c:pt>
                <c:pt idx="609">
                  <c:v>4.5429974620680387</c:v>
                </c:pt>
                <c:pt idx="610">
                  <c:v>4.7088200719117799</c:v>
                </c:pt>
                <c:pt idx="611">
                  <c:v>3.2823526787658102</c:v>
                </c:pt>
                <c:pt idx="612">
                  <c:v>0.85817321190044393</c:v>
                </c:pt>
                <c:pt idx="613">
                  <c:v>6.1058018288639975</c:v>
                </c:pt>
                <c:pt idx="614">
                  <c:v>7.2140189834696926</c:v>
                </c:pt>
                <c:pt idx="615">
                  <c:v>3.8676328272736837</c:v>
                </c:pt>
                <c:pt idx="616">
                  <c:v>3.908917768457977</c:v>
                </c:pt>
                <c:pt idx="617">
                  <c:v>5.2851365155328285</c:v>
                </c:pt>
                <c:pt idx="618">
                  <c:v>3.4269647998774779</c:v>
                </c:pt>
                <c:pt idx="619">
                  <c:v>5.2096368117712526</c:v>
                </c:pt>
                <c:pt idx="620">
                  <c:v>5.9503654868326619</c:v>
                </c:pt>
                <c:pt idx="621">
                  <c:v>3.8487590307052013</c:v>
                </c:pt>
                <c:pt idx="622">
                  <c:v>3.1556238006037791</c:v>
                </c:pt>
                <c:pt idx="623">
                  <c:v>1.7367101747630971</c:v>
                </c:pt>
                <c:pt idx="624">
                  <c:v>2.248334936378904</c:v>
                </c:pt>
                <c:pt idx="625">
                  <c:v>4.3640003203740969</c:v>
                </c:pt>
                <c:pt idx="626">
                  <c:v>2.5990892793014524</c:v>
                </c:pt>
                <c:pt idx="627">
                  <c:v>6.7585195937729239</c:v>
                </c:pt>
                <c:pt idx="628">
                  <c:v>13.576932714465327</c:v>
                </c:pt>
                <c:pt idx="629">
                  <c:v>6.9934304477022664</c:v>
                </c:pt>
                <c:pt idx="630">
                  <c:v>5.4829014621384653</c:v>
                </c:pt>
                <c:pt idx="631">
                  <c:v>3.1451625611327856</c:v>
                </c:pt>
                <c:pt idx="632">
                  <c:v>5.4806218484490303</c:v>
                </c:pt>
                <c:pt idx="633">
                  <c:v>3.3581767967328107</c:v>
                </c:pt>
                <c:pt idx="634">
                  <c:v>3.4178957328163024</c:v>
                </c:pt>
                <c:pt idx="635">
                  <c:v>7.4407821006040127</c:v>
                </c:pt>
                <c:pt idx="636">
                  <c:v>7.2442577867049156</c:v>
                </c:pt>
                <c:pt idx="637">
                  <c:v>5.276284692796243</c:v>
                </c:pt>
                <c:pt idx="638">
                  <c:v>2.9545966474405985</c:v>
                </c:pt>
                <c:pt idx="639">
                  <c:v>6.4681941508727316</c:v>
                </c:pt>
                <c:pt idx="640">
                  <c:v>5.6008239089815159</c:v>
                </c:pt>
                <c:pt idx="641">
                  <c:v>-1.2138135261121141</c:v>
                </c:pt>
                <c:pt idx="642">
                  <c:v>4.157668366795793</c:v>
                </c:pt>
                <c:pt idx="643">
                  <c:v>8.2881871026204426</c:v>
                </c:pt>
                <c:pt idx="644">
                  <c:v>3.1447920817896788</c:v>
                </c:pt>
                <c:pt idx="645">
                  <c:v>3.4125601771908638</c:v>
                </c:pt>
                <c:pt idx="646">
                  <c:v>3.3506201674889127</c:v>
                </c:pt>
                <c:pt idx="647">
                  <c:v>3.9718866868582747</c:v>
                </c:pt>
                <c:pt idx="648">
                  <c:v>0.802138830303885</c:v>
                </c:pt>
                <c:pt idx="649">
                  <c:v>7.1469459643997073</c:v>
                </c:pt>
                <c:pt idx="650">
                  <c:v>5.0342566542990443</c:v>
                </c:pt>
                <c:pt idx="651">
                  <c:v>5.1407893348900018</c:v>
                </c:pt>
                <c:pt idx="652">
                  <c:v>3.4784042988667379</c:v>
                </c:pt>
                <c:pt idx="653">
                  <c:v>2.9280782871339337</c:v>
                </c:pt>
                <c:pt idx="654">
                  <c:v>3.4339356669870122</c:v>
                </c:pt>
                <c:pt idx="655">
                  <c:v>4.9067256973104749</c:v>
                </c:pt>
                <c:pt idx="656">
                  <c:v>4.9754836267451781</c:v>
                </c:pt>
                <c:pt idx="657">
                  <c:v>4.7911303998800152</c:v>
                </c:pt>
                <c:pt idx="658">
                  <c:v>3.0654572736527737</c:v>
                </c:pt>
                <c:pt idx="659">
                  <c:v>0.10776061316762475</c:v>
                </c:pt>
                <c:pt idx="660">
                  <c:v>5.6527295428025912</c:v>
                </c:pt>
                <c:pt idx="661">
                  <c:v>3.3500788623482087</c:v>
                </c:pt>
                <c:pt idx="662">
                  <c:v>4.3891994271297721</c:v>
                </c:pt>
                <c:pt idx="663">
                  <c:v>1.636655836908113</c:v>
                </c:pt>
                <c:pt idx="664">
                  <c:v>2.5793548586343125</c:v>
                </c:pt>
                <c:pt idx="665">
                  <c:v>-0.17097266659262933</c:v>
                </c:pt>
                <c:pt idx="666">
                  <c:v>3.0700082420260699</c:v>
                </c:pt>
                <c:pt idx="667">
                  <c:v>5.618493089083155</c:v>
                </c:pt>
                <c:pt idx="668">
                  <c:v>5.1133310997175148</c:v>
                </c:pt>
                <c:pt idx="669">
                  <c:v>6.3211805373053664</c:v>
                </c:pt>
                <c:pt idx="670">
                  <c:v>11.475452189377474</c:v>
                </c:pt>
                <c:pt idx="671">
                  <c:v>2.0866628656569484</c:v>
                </c:pt>
                <c:pt idx="672">
                  <c:v>3.6473510528980144</c:v>
                </c:pt>
                <c:pt idx="673">
                  <c:v>4.2625018738304048</c:v>
                </c:pt>
                <c:pt idx="674">
                  <c:v>3.4944727939541647</c:v>
                </c:pt>
                <c:pt idx="675">
                  <c:v>6.6924092421045769</c:v>
                </c:pt>
                <c:pt idx="676">
                  <c:v>6.5587669675020299</c:v>
                </c:pt>
                <c:pt idx="677">
                  <c:v>6.6539482581684029</c:v>
                </c:pt>
                <c:pt idx="678">
                  <c:v>5.5138744752000948</c:v>
                </c:pt>
                <c:pt idx="679">
                  <c:v>4.4690069987287959</c:v>
                </c:pt>
                <c:pt idx="680">
                  <c:v>5.3112971355275791</c:v>
                </c:pt>
                <c:pt idx="681">
                  <c:v>3.9041843144850805</c:v>
                </c:pt>
                <c:pt idx="682">
                  <c:v>3.7573405395471946</c:v>
                </c:pt>
                <c:pt idx="683">
                  <c:v>18.819629988704659</c:v>
                </c:pt>
                <c:pt idx="684">
                  <c:v>13.532160111587748</c:v>
                </c:pt>
                <c:pt idx="685">
                  <c:v>5.304195330646162</c:v>
                </c:pt>
                <c:pt idx="686">
                  <c:v>7.0078006728192523</c:v>
                </c:pt>
                <c:pt idx="687">
                  <c:v>5.543574526922308</c:v>
                </c:pt>
                <c:pt idx="688">
                  <c:v>7.3902462338177521</c:v>
                </c:pt>
                <c:pt idx="689">
                  <c:v>-0.65577516720617246</c:v>
                </c:pt>
                <c:pt idx="690">
                  <c:v>21.063813473489073</c:v>
                </c:pt>
                <c:pt idx="691">
                  <c:v>14.270709129078593</c:v>
                </c:pt>
                <c:pt idx="692">
                  <c:v>7.818419524074729</c:v>
                </c:pt>
                <c:pt idx="693">
                  <c:v>6.360379120906698</c:v>
                </c:pt>
                <c:pt idx="694">
                  <c:v>6.2836528662841138</c:v>
                </c:pt>
                <c:pt idx="695">
                  <c:v>7.7273139067728636</c:v>
                </c:pt>
                <c:pt idx="696">
                  <c:v>1.4703695446841045</c:v>
                </c:pt>
                <c:pt idx="697">
                  <c:v>16.220733605832141</c:v>
                </c:pt>
                <c:pt idx="698">
                  <c:v>16.284700464014129</c:v>
                </c:pt>
                <c:pt idx="699">
                  <c:v>17.884740113201975</c:v>
                </c:pt>
                <c:pt idx="700">
                  <c:v>22.283314068576725</c:v>
                </c:pt>
                <c:pt idx="701">
                  <c:v>4.9983551580108623</c:v>
                </c:pt>
                <c:pt idx="702">
                  <c:v>3.4504082739804982</c:v>
                </c:pt>
                <c:pt idx="703">
                  <c:v>3.4358965463280855</c:v>
                </c:pt>
                <c:pt idx="704">
                  <c:v>13.126424722966274</c:v>
                </c:pt>
                <c:pt idx="705">
                  <c:v>0.23424165202774039</c:v>
                </c:pt>
                <c:pt idx="706">
                  <c:v>12.203879950948094</c:v>
                </c:pt>
                <c:pt idx="707">
                  <c:v>15.70787056333857</c:v>
                </c:pt>
                <c:pt idx="708">
                  <c:v>-0.74971030056686305</c:v>
                </c:pt>
                <c:pt idx="709">
                  <c:v>-0.85476222613695563</c:v>
                </c:pt>
                <c:pt idx="710">
                  <c:v>-0.57833925211421888</c:v>
                </c:pt>
                <c:pt idx="711">
                  <c:v>7.8120747825503507</c:v>
                </c:pt>
                <c:pt idx="712">
                  <c:v>12.403078444662897</c:v>
                </c:pt>
                <c:pt idx="713">
                  <c:v>3.0713191094453842</c:v>
                </c:pt>
                <c:pt idx="714">
                  <c:v>2.0082386174976383</c:v>
                </c:pt>
                <c:pt idx="715">
                  <c:v>0.40534283152431483</c:v>
                </c:pt>
                <c:pt idx="716">
                  <c:v>0.72167918615802673</c:v>
                </c:pt>
                <c:pt idx="717">
                  <c:v>1.1723978884709003</c:v>
                </c:pt>
                <c:pt idx="718">
                  <c:v>5.0706582682647632</c:v>
                </c:pt>
                <c:pt idx="719">
                  <c:v>10.589377668727892</c:v>
                </c:pt>
                <c:pt idx="720">
                  <c:v>1.1506577815970636</c:v>
                </c:pt>
                <c:pt idx="721">
                  <c:v>-3.2277505587669832</c:v>
                </c:pt>
                <c:pt idx="722">
                  <c:v>-3.0578926058292248</c:v>
                </c:pt>
                <c:pt idx="723">
                  <c:v>-0.58743884509576016</c:v>
                </c:pt>
                <c:pt idx="724">
                  <c:v>3.717005606005169</c:v>
                </c:pt>
                <c:pt idx="725">
                  <c:v>8.2033044916258575</c:v>
                </c:pt>
                <c:pt idx="726">
                  <c:v>0.11128262504358721</c:v>
                </c:pt>
                <c:pt idx="727">
                  <c:v>0.278326042454899</c:v>
                </c:pt>
                <c:pt idx="728">
                  <c:v>-4.4776207846498641</c:v>
                </c:pt>
                <c:pt idx="729">
                  <c:v>-3.705055601113405</c:v>
                </c:pt>
                <c:pt idx="730">
                  <c:v>-4.6240902609521681</c:v>
                </c:pt>
                <c:pt idx="731">
                  <c:v>-2.3428716337389623</c:v>
                </c:pt>
                <c:pt idx="732">
                  <c:v>-1.7722806423549959</c:v>
                </c:pt>
                <c:pt idx="733">
                  <c:v>1.0141477305804256</c:v>
                </c:pt>
                <c:pt idx="734">
                  <c:v>-1.651335044916419</c:v>
                </c:pt>
                <c:pt idx="735">
                  <c:v>-5.2441829094339871</c:v>
                </c:pt>
                <c:pt idx="736">
                  <c:v>-1.4594387755870746</c:v>
                </c:pt>
                <c:pt idx="737">
                  <c:v>-3.2768618047506406</c:v>
                </c:pt>
                <c:pt idx="738">
                  <c:v>-6.4076881669755164</c:v>
                </c:pt>
                <c:pt idx="739">
                  <c:v>5.133655474834387</c:v>
                </c:pt>
                <c:pt idx="740">
                  <c:v>-3.6782239842242754</c:v>
                </c:pt>
                <c:pt idx="741">
                  <c:v>-6.0809411392319355</c:v>
                </c:pt>
                <c:pt idx="742">
                  <c:v>-7.7054948225940683</c:v>
                </c:pt>
                <c:pt idx="743">
                  <c:v>-5.519441200476022</c:v>
                </c:pt>
                <c:pt idx="744">
                  <c:v>-5.6287376935482341</c:v>
                </c:pt>
                <c:pt idx="745">
                  <c:v>4.3952650449250079</c:v>
                </c:pt>
                <c:pt idx="746">
                  <c:v>3.1115601917628153</c:v>
                </c:pt>
                <c:pt idx="747">
                  <c:v>-4.7381662675783165</c:v>
                </c:pt>
                <c:pt idx="748">
                  <c:v>4.3278211299226008</c:v>
                </c:pt>
                <c:pt idx="749">
                  <c:v>4.772394051322256</c:v>
                </c:pt>
                <c:pt idx="750">
                  <c:v>7.5191563677323323</c:v>
                </c:pt>
                <c:pt idx="751">
                  <c:v>10.761953524318685</c:v>
                </c:pt>
                <c:pt idx="752">
                  <c:v>9.5404382572733191</c:v>
                </c:pt>
                <c:pt idx="753">
                  <c:v>18.773007648404469</c:v>
                </c:pt>
                <c:pt idx="754">
                  <c:v>7.3297351905478934</c:v>
                </c:pt>
                <c:pt idx="755">
                  <c:v>5.3827561954781142</c:v>
                </c:pt>
                <c:pt idx="756">
                  <c:v>8.1323982988697221</c:v>
                </c:pt>
                <c:pt idx="757">
                  <c:v>8.3370110453847222</c:v>
                </c:pt>
                <c:pt idx="758">
                  <c:v>5.933518438533711</c:v>
                </c:pt>
                <c:pt idx="759">
                  <c:v>9.1554023205412136</c:v>
                </c:pt>
                <c:pt idx="760">
                  <c:v>15.577436801846392</c:v>
                </c:pt>
                <c:pt idx="761">
                  <c:v>15.131920304526211</c:v>
                </c:pt>
                <c:pt idx="762">
                  <c:v>3.0754552161397521</c:v>
                </c:pt>
                <c:pt idx="763">
                  <c:v>4.3551942654737932</c:v>
                </c:pt>
                <c:pt idx="764">
                  <c:v>12.892595433677712</c:v>
                </c:pt>
                <c:pt idx="765">
                  <c:v>9.8253051759595387</c:v>
                </c:pt>
                <c:pt idx="766">
                  <c:v>10.454253310120119</c:v>
                </c:pt>
                <c:pt idx="767">
                  <c:v>17.149937998945219</c:v>
                </c:pt>
                <c:pt idx="768">
                  <c:v>9.6549048632635852</c:v>
                </c:pt>
                <c:pt idx="769">
                  <c:v>4.0090404076515185</c:v>
                </c:pt>
                <c:pt idx="770">
                  <c:v>5.5868155535338007</c:v>
                </c:pt>
                <c:pt idx="771">
                  <c:v>10.513966283705924</c:v>
                </c:pt>
                <c:pt idx="772">
                  <c:v>8.7793937266481556</c:v>
                </c:pt>
                <c:pt idx="773">
                  <c:v>10.039082686032991</c:v>
                </c:pt>
                <c:pt idx="774">
                  <c:v>16.882410968081857</c:v>
                </c:pt>
                <c:pt idx="775">
                  <c:v>17.843568891646303</c:v>
                </c:pt>
                <c:pt idx="776">
                  <c:v>16.867617237749641</c:v>
                </c:pt>
                <c:pt idx="777">
                  <c:v>4.0025268170598052</c:v>
                </c:pt>
                <c:pt idx="778">
                  <c:v>13.006827054187772</c:v>
                </c:pt>
                <c:pt idx="779">
                  <c:v>6.4830033981693136</c:v>
                </c:pt>
                <c:pt idx="780">
                  <c:v>14.227532825265376</c:v>
                </c:pt>
                <c:pt idx="781">
                  <c:v>14.410329844350397</c:v>
                </c:pt>
                <c:pt idx="782">
                  <c:v>12.44972039546303</c:v>
                </c:pt>
                <c:pt idx="783">
                  <c:v>3.512379347899552</c:v>
                </c:pt>
                <c:pt idx="784">
                  <c:v>6.5645966454632259</c:v>
                </c:pt>
                <c:pt idx="785">
                  <c:v>12.910881882019439</c:v>
                </c:pt>
                <c:pt idx="786">
                  <c:v>13.675017035561266</c:v>
                </c:pt>
                <c:pt idx="787">
                  <c:v>15.051751449695356</c:v>
                </c:pt>
                <c:pt idx="788">
                  <c:v>10.281936692348246</c:v>
                </c:pt>
                <c:pt idx="789">
                  <c:v>21.765320454485398</c:v>
                </c:pt>
                <c:pt idx="790">
                  <c:v>8.289388209466809</c:v>
                </c:pt>
                <c:pt idx="791">
                  <c:v>2.3811174445106831</c:v>
                </c:pt>
                <c:pt idx="792">
                  <c:v>15.755158324782158</c:v>
                </c:pt>
                <c:pt idx="793">
                  <c:v>11.143111642730606</c:v>
                </c:pt>
                <c:pt idx="794">
                  <c:v>16.843164491743345</c:v>
                </c:pt>
                <c:pt idx="795">
                  <c:v>19.719651250132888</c:v>
                </c:pt>
                <c:pt idx="796">
                  <c:v>22.645022216113261</c:v>
                </c:pt>
                <c:pt idx="797">
                  <c:v>10.237653460340654</c:v>
                </c:pt>
                <c:pt idx="798">
                  <c:v>6.8304472906656271</c:v>
                </c:pt>
                <c:pt idx="799">
                  <c:v>9.6934257350332533</c:v>
                </c:pt>
                <c:pt idx="800">
                  <c:v>13.130155124841487</c:v>
                </c:pt>
                <c:pt idx="801">
                  <c:v>16.420747754336475</c:v>
                </c:pt>
                <c:pt idx="802">
                  <c:v>14.24155458203292</c:v>
                </c:pt>
                <c:pt idx="803">
                  <c:v>30.684880175722324</c:v>
                </c:pt>
                <c:pt idx="804">
                  <c:v>5.7530198642826615</c:v>
                </c:pt>
                <c:pt idx="805">
                  <c:v>7.7714347514630582</c:v>
                </c:pt>
                <c:pt idx="806">
                  <c:v>7.1275970132529967</c:v>
                </c:pt>
                <c:pt idx="807">
                  <c:v>5.2012132880119344</c:v>
                </c:pt>
                <c:pt idx="808">
                  <c:v>9.1022562362750161</c:v>
                </c:pt>
                <c:pt idx="809">
                  <c:v>7.5271502940925004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Semanais'!$Y$9:$Y$818</c:f>
              <c:strCache>
                <c:ptCount val="81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9">
                  <c:v>01-09-2021</c:v>
                </c:pt>
                <c:pt idx="639">
                  <c:v>01-10-2021</c:v>
                </c:pt>
                <c:pt idx="670">
                  <c:v>01-11-2021</c:v>
                </c:pt>
                <c:pt idx="700">
                  <c:v>01-12-2021</c:v>
                </c:pt>
                <c:pt idx="731">
                  <c:v>01-01-2022</c:v>
                </c:pt>
                <c:pt idx="762">
                  <c:v>01-02-2022</c:v>
                </c:pt>
                <c:pt idx="790">
                  <c:v>01-03-2022</c:v>
                </c:pt>
                <c:pt idx="809">
                  <c:v>20-03-2022</c:v>
                </c:pt>
              </c:strCache>
            </c:strRef>
          </c:cat>
          <c:val>
            <c:numRef>
              <c:f>'Indicadores Semanais'!$AA$9:$AA$815</c:f>
              <c:numCache>
                <c:formatCode>0.0</c:formatCode>
                <c:ptCount val="807"/>
                <c:pt idx="0">
                  <c:v>0.59315821310440542</c:v>
                </c:pt>
                <c:pt idx="1">
                  <c:v>1.2374438529754479</c:v>
                </c:pt>
                <c:pt idx="2">
                  <c:v>1.0112575030941831</c:v>
                </c:pt>
                <c:pt idx="3">
                  <c:v>0.34869667721524988</c:v>
                </c:pt>
                <c:pt idx="4">
                  <c:v>9.6038014001728303E-2</c:v>
                </c:pt>
                <c:pt idx="5">
                  <c:v>0.44427918758915713</c:v>
                </c:pt>
                <c:pt idx="6">
                  <c:v>0.90442056922122593</c:v>
                </c:pt>
                <c:pt idx="7">
                  <c:v>1.504518537764735</c:v>
                </c:pt>
                <c:pt idx="8">
                  <c:v>1.6497270871224763</c:v>
                </c:pt>
                <c:pt idx="9">
                  <c:v>1.9044485240366973</c:v>
                </c:pt>
                <c:pt idx="10">
                  <c:v>2.109914826980273</c:v>
                </c:pt>
                <c:pt idx="11">
                  <c:v>2.1978372335460823</c:v>
                </c:pt>
                <c:pt idx="12">
                  <c:v>1.9442685167392404</c:v>
                </c:pt>
                <c:pt idx="13">
                  <c:v>1.7773517416263918</c:v>
                </c:pt>
                <c:pt idx="14">
                  <c:v>1.3932528755872782</c:v>
                </c:pt>
                <c:pt idx="15">
                  <c:v>1.2276456262253588</c:v>
                </c:pt>
                <c:pt idx="16">
                  <c:v>1.5416846531495814</c:v>
                </c:pt>
                <c:pt idx="17">
                  <c:v>1.6599529352833773</c:v>
                </c:pt>
                <c:pt idx="18">
                  <c:v>1.5925790807782796</c:v>
                </c:pt>
                <c:pt idx="19">
                  <c:v>1.8319277786205821</c:v>
                </c:pt>
                <c:pt idx="20">
                  <c:v>2.4002093549573256</c:v>
                </c:pt>
                <c:pt idx="21">
                  <c:v>3.0893490241719306</c:v>
                </c:pt>
                <c:pt idx="22">
                  <c:v>3.5764138662933549</c:v>
                </c:pt>
                <c:pt idx="23">
                  <c:v>3.3159443383830784</c:v>
                </c:pt>
                <c:pt idx="24">
                  <c:v>3.1543450476489387</c:v>
                </c:pt>
                <c:pt idx="25">
                  <c:v>3.2692894205706016</c:v>
                </c:pt>
                <c:pt idx="26">
                  <c:v>3.2197302117103805</c:v>
                </c:pt>
                <c:pt idx="27">
                  <c:v>2.8356282530006141</c:v>
                </c:pt>
                <c:pt idx="28">
                  <c:v>2.4193561108329322</c:v>
                </c:pt>
                <c:pt idx="29">
                  <c:v>1.4289927286416582</c:v>
                </c:pt>
                <c:pt idx="30">
                  <c:v>0.90379478333237728</c:v>
                </c:pt>
                <c:pt idx="31">
                  <c:v>0.3220023534570447</c:v>
                </c:pt>
                <c:pt idx="32">
                  <c:v>-0.54806061357451463</c:v>
                </c:pt>
                <c:pt idx="33">
                  <c:v>-1.2042158721021416</c:v>
                </c:pt>
                <c:pt idx="34">
                  <c:v>-1.5742445961944835</c:v>
                </c:pt>
                <c:pt idx="35">
                  <c:v>-2.1796590877368702</c:v>
                </c:pt>
                <c:pt idx="36">
                  <c:v>-2.2003882096830072</c:v>
                </c:pt>
                <c:pt idx="37">
                  <c:v>-1.9565026525120948</c:v>
                </c:pt>
                <c:pt idx="38">
                  <c:v>-1.7126773594194837</c:v>
                </c:pt>
                <c:pt idx="39">
                  <c:v>-0.44169795005793677</c:v>
                </c:pt>
                <c:pt idx="40">
                  <c:v>0.54539032876619331</c:v>
                </c:pt>
                <c:pt idx="41">
                  <c:v>0.6544225639570006</c:v>
                </c:pt>
                <c:pt idx="42">
                  <c:v>1.1197604368979657</c:v>
                </c:pt>
                <c:pt idx="43">
                  <c:v>1.7911506361797127</c:v>
                </c:pt>
                <c:pt idx="44">
                  <c:v>2.8248088814779821</c:v>
                </c:pt>
                <c:pt idx="45">
                  <c:v>3.3105155862949909</c:v>
                </c:pt>
                <c:pt idx="46">
                  <c:v>2.7829527575510231</c:v>
                </c:pt>
                <c:pt idx="47">
                  <c:v>2.3169587733292603</c:v>
                </c:pt>
                <c:pt idx="48">
                  <c:v>2.3366333652910423</c:v>
                </c:pt>
                <c:pt idx="49">
                  <c:v>2.4868204180517219</c:v>
                </c:pt>
                <c:pt idx="50">
                  <c:v>1.7747021399132303</c:v>
                </c:pt>
                <c:pt idx="51">
                  <c:v>0.40395997910657427</c:v>
                </c:pt>
                <c:pt idx="52">
                  <c:v>0.18849426223522939</c:v>
                </c:pt>
                <c:pt idx="53">
                  <c:v>0.46924022973977891</c:v>
                </c:pt>
                <c:pt idx="54">
                  <c:v>0.50085886964762116</c:v>
                </c:pt>
                <c:pt idx="55">
                  <c:v>0.51058987136387868</c:v>
                </c:pt>
                <c:pt idx="56">
                  <c:v>0.66002137352862944</c:v>
                </c:pt>
                <c:pt idx="57">
                  <c:v>1.6718266108974755</c:v>
                </c:pt>
                <c:pt idx="58">
                  <c:v>2.6363937916976661</c:v>
                </c:pt>
                <c:pt idx="59">
                  <c:v>3.3101546866964258</c:v>
                </c:pt>
                <c:pt idx="60">
                  <c:v>3.8124256503058831</c:v>
                </c:pt>
                <c:pt idx="61">
                  <c:v>3.8114113291198981</c:v>
                </c:pt>
                <c:pt idx="62">
                  <c:v>3.7849097050851173</c:v>
                </c:pt>
                <c:pt idx="63">
                  <c:v>3.7261702821154832</c:v>
                </c:pt>
                <c:pt idx="64">
                  <c:v>3.3592027905720294</c:v>
                </c:pt>
                <c:pt idx="65">
                  <c:v>3.0726398708303035</c:v>
                </c:pt>
                <c:pt idx="66">
                  <c:v>3.2005761553321088</c:v>
                </c:pt>
                <c:pt idx="67">
                  <c:v>2.9398863878882429</c:v>
                </c:pt>
                <c:pt idx="68">
                  <c:v>3.379382395602101</c:v>
                </c:pt>
                <c:pt idx="69">
                  <c:v>3.1099625148174495</c:v>
                </c:pt>
                <c:pt idx="70">
                  <c:v>3.1316230621391412</c:v>
                </c:pt>
                <c:pt idx="71">
                  <c:v>2.6239853888585425</c:v>
                </c:pt>
                <c:pt idx="72">
                  <c:v>1.755146268817368</c:v>
                </c:pt>
                <c:pt idx="73">
                  <c:v>0.17300187839982531</c:v>
                </c:pt>
                <c:pt idx="74">
                  <c:v>-2.5540841460875372</c:v>
                </c:pt>
                <c:pt idx="75">
                  <c:v>-5.3865952489781348</c:v>
                </c:pt>
                <c:pt idx="76">
                  <c:v>-7.8567950603805219</c:v>
                </c:pt>
                <c:pt idx="77">
                  <c:v>-11.594386259708751</c:v>
                </c:pt>
                <c:pt idx="78">
                  <c:v>-14.239271020314817</c:v>
                </c:pt>
                <c:pt idx="79">
                  <c:v>-17.083352525582722</c:v>
                </c:pt>
                <c:pt idx="80">
                  <c:v>-19.174627050653644</c:v>
                </c:pt>
                <c:pt idx="81">
                  <c:v>-19.976178927827611</c:v>
                </c:pt>
                <c:pt idx="82">
                  <c:v>-20.578894579235573</c:v>
                </c:pt>
                <c:pt idx="83">
                  <c:v>-21.453488276493385</c:v>
                </c:pt>
                <c:pt idx="84">
                  <c:v>-22.053499575326278</c:v>
                </c:pt>
                <c:pt idx="85">
                  <c:v>-21.98256435517748</c:v>
                </c:pt>
                <c:pt idx="86">
                  <c:v>-20.827729498533277</c:v>
                </c:pt>
                <c:pt idx="87">
                  <c:v>-20.612120991916182</c:v>
                </c:pt>
                <c:pt idx="88">
                  <c:v>-20.7093031829165</c:v>
                </c:pt>
                <c:pt idx="89">
                  <c:v>-21.321072134022209</c:v>
                </c:pt>
                <c:pt idx="90">
                  <c:v>-21.410525409931683</c:v>
                </c:pt>
                <c:pt idx="91">
                  <c:v>-21.276442602081374</c:v>
                </c:pt>
                <c:pt idx="92">
                  <c:v>-22.200217640956229</c:v>
                </c:pt>
                <c:pt idx="93">
                  <c:v>-23.533806991698384</c:v>
                </c:pt>
                <c:pt idx="94">
                  <c:v>-24.674258764906593</c:v>
                </c:pt>
                <c:pt idx="95">
                  <c:v>-25.888176559163615</c:v>
                </c:pt>
                <c:pt idx="96">
                  <c:v>-26.782047321328751</c:v>
                </c:pt>
                <c:pt idx="97">
                  <c:v>-26.161581774027276</c:v>
                </c:pt>
                <c:pt idx="98">
                  <c:v>-26.582527570593761</c:v>
                </c:pt>
                <c:pt idx="99">
                  <c:v>-26.483090496707884</c:v>
                </c:pt>
                <c:pt idx="100">
                  <c:v>-26.05470423731748</c:v>
                </c:pt>
                <c:pt idx="101">
                  <c:v>-25.56581487442039</c:v>
                </c:pt>
                <c:pt idx="102">
                  <c:v>-24.934637593977943</c:v>
                </c:pt>
                <c:pt idx="103">
                  <c:v>-24.313046252533979</c:v>
                </c:pt>
                <c:pt idx="104">
                  <c:v>-24.668597034240417</c:v>
                </c:pt>
                <c:pt idx="105">
                  <c:v>-24.875706447073576</c:v>
                </c:pt>
                <c:pt idx="106">
                  <c:v>-25.237109562352263</c:v>
                </c:pt>
                <c:pt idx="107">
                  <c:v>-25.132138172650446</c:v>
                </c:pt>
                <c:pt idx="108">
                  <c:v>-24.894126306867104</c:v>
                </c:pt>
                <c:pt idx="109">
                  <c:v>-24.632640288739662</c:v>
                </c:pt>
                <c:pt idx="110">
                  <c:v>-24.658690602407109</c:v>
                </c:pt>
                <c:pt idx="111">
                  <c:v>-25.348539699809333</c:v>
                </c:pt>
                <c:pt idx="112">
                  <c:v>-24.338535012923238</c:v>
                </c:pt>
                <c:pt idx="113">
                  <c:v>-23.379843247637211</c:v>
                </c:pt>
                <c:pt idx="114">
                  <c:v>-23.219932490954868</c:v>
                </c:pt>
                <c:pt idx="115">
                  <c:v>-22.780969507809573</c:v>
                </c:pt>
                <c:pt idx="116">
                  <c:v>-22.501487042633094</c:v>
                </c:pt>
                <c:pt idx="118">
                  <c:v>-22.971291484777257</c:v>
                </c:pt>
                <c:pt idx="119">
                  <c:v>-22.705061590724547</c:v>
                </c:pt>
                <c:pt idx="120">
                  <c:v>-23.619222316191728</c:v>
                </c:pt>
                <c:pt idx="121">
                  <c:v>-23.356153556298334</c:v>
                </c:pt>
                <c:pt idx="122">
                  <c:v>-24.004561529520338</c:v>
                </c:pt>
                <c:pt idx="123">
                  <c:v>-24.414991323664935</c:v>
                </c:pt>
                <c:pt idx="124">
                  <c:v>-24.899259091186952</c:v>
                </c:pt>
                <c:pt idx="125">
                  <c:v>-24.058938654980377</c:v>
                </c:pt>
                <c:pt idx="126">
                  <c:v>-23.948256801277175</c:v>
                </c:pt>
                <c:pt idx="127">
                  <c:v>-23.824733876166327</c:v>
                </c:pt>
                <c:pt idx="128">
                  <c:v>-24.536602421186362</c:v>
                </c:pt>
                <c:pt idx="129">
                  <c:v>-24.44455418042218</c:v>
                </c:pt>
                <c:pt idx="130">
                  <c:v>-24.667835962880044</c:v>
                </c:pt>
                <c:pt idx="131">
                  <c:v>-24.399456793365001</c:v>
                </c:pt>
                <c:pt idx="132">
                  <c:v>-23.631040922445134</c:v>
                </c:pt>
                <c:pt idx="133">
                  <c:v>-23.556422260542913</c:v>
                </c:pt>
                <c:pt idx="134">
                  <c:v>-23.389312047158853</c:v>
                </c:pt>
                <c:pt idx="135">
                  <c:v>-23.368422603199583</c:v>
                </c:pt>
                <c:pt idx="136">
                  <c:v>-23.160383314034025</c:v>
                </c:pt>
                <c:pt idx="137">
                  <c:v>-22.594117180814902</c:v>
                </c:pt>
                <c:pt idx="138">
                  <c:v>-22.161386655429236</c:v>
                </c:pt>
                <c:pt idx="139">
                  <c:v>-22.369107094967131</c:v>
                </c:pt>
                <c:pt idx="140">
                  <c:v>-22.077978686109983</c:v>
                </c:pt>
                <c:pt idx="141">
                  <c:v>-21.571179755745273</c:v>
                </c:pt>
                <c:pt idx="142">
                  <c:v>-21.21534257313963</c:v>
                </c:pt>
                <c:pt idx="143">
                  <c:v>-20.678409403440501</c:v>
                </c:pt>
                <c:pt idx="144">
                  <c:v>-20.771162891332132</c:v>
                </c:pt>
                <c:pt idx="145">
                  <c:v>-20.640265663329355</c:v>
                </c:pt>
                <c:pt idx="146">
                  <c:v>-20.492257722026267</c:v>
                </c:pt>
                <c:pt idx="147">
                  <c:v>-20.124201181274774</c:v>
                </c:pt>
                <c:pt idx="148">
                  <c:v>-20.137631022900667</c:v>
                </c:pt>
                <c:pt idx="149">
                  <c:v>-20.19205524601146</c:v>
                </c:pt>
                <c:pt idx="150">
                  <c:v>-20.618462118351893</c:v>
                </c:pt>
                <c:pt idx="151">
                  <c:v>-20.62408267973348</c:v>
                </c:pt>
                <c:pt idx="152">
                  <c:v>-20.527377752003638</c:v>
                </c:pt>
                <c:pt idx="153">
                  <c:v>-20.187170529622914</c:v>
                </c:pt>
                <c:pt idx="154">
                  <c:v>-20.038012303096075</c:v>
                </c:pt>
                <c:pt idx="155">
                  <c:v>-19.383770063523055</c:v>
                </c:pt>
                <c:pt idx="156">
                  <c:v>-18.538224318803906</c:v>
                </c:pt>
                <c:pt idx="157">
                  <c:v>-17.267796730455117</c:v>
                </c:pt>
                <c:pt idx="158">
                  <c:v>-15.660812559218764</c:v>
                </c:pt>
                <c:pt idx="159">
                  <c:v>-16.941933309557918</c:v>
                </c:pt>
                <c:pt idx="160">
                  <c:v>-17.645963780813606</c:v>
                </c:pt>
                <c:pt idx="161">
                  <c:v>-17.47083616157742</c:v>
                </c:pt>
                <c:pt idx="162">
                  <c:v>-17.691458745094018</c:v>
                </c:pt>
                <c:pt idx="163">
                  <c:v>-17.210160515187741</c:v>
                </c:pt>
                <c:pt idx="164">
                  <c:v>-17.532984730821084</c:v>
                </c:pt>
                <c:pt idx="165">
                  <c:v>-18.572088412855219</c:v>
                </c:pt>
                <c:pt idx="166">
                  <c:v>-16.764792986168821</c:v>
                </c:pt>
                <c:pt idx="167">
                  <c:v>-15.932506685116238</c:v>
                </c:pt>
                <c:pt idx="168">
                  <c:v>-14.753002589996498</c:v>
                </c:pt>
                <c:pt idx="169">
                  <c:v>-13.896264957101875</c:v>
                </c:pt>
                <c:pt idx="170">
                  <c:v>-13.932313223122703</c:v>
                </c:pt>
                <c:pt idx="171">
                  <c:v>-14.014634373072324</c:v>
                </c:pt>
                <c:pt idx="172">
                  <c:v>-13.497481803049157</c:v>
                </c:pt>
                <c:pt idx="173">
                  <c:v>-13.388469319473343</c:v>
                </c:pt>
                <c:pt idx="174">
                  <c:v>-13.250440866653694</c:v>
                </c:pt>
                <c:pt idx="175">
                  <c:v>-14.383374123589993</c:v>
                </c:pt>
                <c:pt idx="176">
                  <c:v>-14.863437950740979</c:v>
                </c:pt>
                <c:pt idx="177">
                  <c:v>-15.260933108828807</c:v>
                </c:pt>
                <c:pt idx="178">
                  <c:v>-15.377252495463967</c:v>
                </c:pt>
                <c:pt idx="179">
                  <c:v>-15.523745746333828</c:v>
                </c:pt>
                <c:pt idx="180">
                  <c:v>-15.527488352892259</c:v>
                </c:pt>
                <c:pt idx="181">
                  <c:v>-15.155515238322655</c:v>
                </c:pt>
                <c:pt idx="182">
                  <c:v>-14.626774303993514</c:v>
                </c:pt>
                <c:pt idx="183">
                  <c:v>-14.071986394231603</c:v>
                </c:pt>
                <c:pt idx="184">
                  <c:v>-13.198375579089539</c:v>
                </c:pt>
                <c:pt idx="185">
                  <c:v>-12.312160505827423</c:v>
                </c:pt>
                <c:pt idx="186">
                  <c:v>-11.70627182397932</c:v>
                </c:pt>
                <c:pt idx="187">
                  <c:v>-11.260648587750579</c:v>
                </c:pt>
                <c:pt idx="188">
                  <c:v>-11.232778772433663</c:v>
                </c:pt>
                <c:pt idx="189">
                  <c:v>-11.046989615380992</c:v>
                </c:pt>
                <c:pt idx="190">
                  <c:v>-11.104220791467682</c:v>
                </c:pt>
                <c:pt idx="191">
                  <c:v>-11.113100829308582</c:v>
                </c:pt>
                <c:pt idx="192">
                  <c:v>-10.891469655084652</c:v>
                </c:pt>
                <c:pt idx="193">
                  <c:v>-10.800425059498577</c:v>
                </c:pt>
                <c:pt idx="194">
                  <c:v>-10.426934708320927</c:v>
                </c:pt>
                <c:pt idx="195">
                  <c:v>-9.6897609508103617</c:v>
                </c:pt>
                <c:pt idx="196">
                  <c:v>-9.083602146727511</c:v>
                </c:pt>
                <c:pt idx="197">
                  <c:v>-8.6684498219303183</c:v>
                </c:pt>
                <c:pt idx="198">
                  <c:v>-8.4111979498699263</c:v>
                </c:pt>
                <c:pt idx="199">
                  <c:v>-8.2473250529033741</c:v>
                </c:pt>
                <c:pt idx="200">
                  <c:v>-8.4203432592814966</c:v>
                </c:pt>
                <c:pt idx="201">
                  <c:v>-8.4492324613740006</c:v>
                </c:pt>
                <c:pt idx="202">
                  <c:v>-8.9396904332727409</c:v>
                </c:pt>
                <c:pt idx="203">
                  <c:v>-9.15042280491949</c:v>
                </c:pt>
                <c:pt idx="204">
                  <c:v>-9.0895961678683204</c:v>
                </c:pt>
                <c:pt idx="205">
                  <c:v>-9.0304282434470853</c:v>
                </c:pt>
                <c:pt idx="206">
                  <c:v>-9.1930592083693803</c:v>
                </c:pt>
                <c:pt idx="207">
                  <c:v>-8.8790026135943538</c:v>
                </c:pt>
                <c:pt idx="208">
                  <c:v>-8.560914535844379</c:v>
                </c:pt>
                <c:pt idx="209">
                  <c:v>-8.5322814342298177</c:v>
                </c:pt>
                <c:pt idx="210">
                  <c:v>-8.2420431455703582</c:v>
                </c:pt>
                <c:pt idx="211">
                  <c:v>-8.0656447657207089</c:v>
                </c:pt>
                <c:pt idx="212">
                  <c:v>-8.1605025209213515</c:v>
                </c:pt>
                <c:pt idx="213">
                  <c:v>-8.3317007990218652</c:v>
                </c:pt>
                <c:pt idx="214">
                  <c:v>-8.2462622212965435</c:v>
                </c:pt>
                <c:pt idx="215">
                  <c:v>-8.3767255205248574</c:v>
                </c:pt>
                <c:pt idx="216">
                  <c:v>-8.4394953919403317</c:v>
                </c:pt>
                <c:pt idx="217">
                  <c:v>-8.6427513602552928</c:v>
                </c:pt>
                <c:pt idx="218">
                  <c:v>-8.5099497392962622</c:v>
                </c:pt>
                <c:pt idx="219">
                  <c:v>-8.5086077394391655</c:v>
                </c:pt>
                <c:pt idx="220">
                  <c:v>-8.485381400870077</c:v>
                </c:pt>
                <c:pt idx="221">
                  <c:v>-8.1028967940004026</c:v>
                </c:pt>
                <c:pt idx="222">
                  <c:v>-7.4995550132340938</c:v>
                </c:pt>
                <c:pt idx="223">
                  <c:v>-6.9429221462668211</c:v>
                </c:pt>
                <c:pt idx="224">
                  <c:v>-6.5834383603809412</c:v>
                </c:pt>
                <c:pt idx="225">
                  <c:v>-4.6736722304319409</c:v>
                </c:pt>
                <c:pt idx="226">
                  <c:v>-4.192950897820773</c:v>
                </c:pt>
                <c:pt idx="227">
                  <c:v>-4.3347384337646</c:v>
                </c:pt>
                <c:pt idx="228">
                  <c:v>-4.4703543486932347</c:v>
                </c:pt>
                <c:pt idx="229">
                  <c:v>-4.605602386282162</c:v>
                </c:pt>
                <c:pt idx="230">
                  <c:v>-4.9744899165821002</c:v>
                </c:pt>
                <c:pt idx="231">
                  <c:v>-4.7230557458383666</c:v>
                </c:pt>
                <c:pt idx="232">
                  <c:v>-5.7654135986833372</c:v>
                </c:pt>
                <c:pt idx="233">
                  <c:v>-6.1151529012135697</c:v>
                </c:pt>
                <c:pt idx="234">
                  <c:v>-5.649805553212774</c:v>
                </c:pt>
                <c:pt idx="235">
                  <c:v>-5.508945895890597</c:v>
                </c:pt>
                <c:pt idx="236">
                  <c:v>-5.5232169548799499</c:v>
                </c:pt>
                <c:pt idx="237">
                  <c:v>-5.2384716632580028</c:v>
                </c:pt>
                <c:pt idx="238">
                  <c:v>-4.951696180750992</c:v>
                </c:pt>
                <c:pt idx="239">
                  <c:v>-5.0804507146742761</c:v>
                </c:pt>
                <c:pt idx="240">
                  <c:v>-4.9003752215389751</c:v>
                </c:pt>
                <c:pt idx="241">
                  <c:v>-5.1160727548066456</c:v>
                </c:pt>
                <c:pt idx="242">
                  <c:v>-5.3517121266065812</c:v>
                </c:pt>
                <c:pt idx="243">
                  <c:v>-5.6976178617633275</c:v>
                </c:pt>
                <c:pt idx="244">
                  <c:v>-5.2679604752756131</c:v>
                </c:pt>
                <c:pt idx="245">
                  <c:v>-5.5348868806709905</c:v>
                </c:pt>
                <c:pt idx="246">
                  <c:v>-5.4522346027354507</c:v>
                </c:pt>
                <c:pt idx="247">
                  <c:v>-5.0017434009761512</c:v>
                </c:pt>
                <c:pt idx="248">
                  <c:v>-4.3420159864318384</c:v>
                </c:pt>
                <c:pt idx="249">
                  <c:v>-4.1470165578765785</c:v>
                </c:pt>
                <c:pt idx="250">
                  <c:v>-3.9612260887472526</c:v>
                </c:pt>
                <c:pt idx="251">
                  <c:v>-4.2949973626984681</c:v>
                </c:pt>
                <c:pt idx="252">
                  <c:v>-4.0822912616115037</c:v>
                </c:pt>
                <c:pt idx="253">
                  <c:v>-4.0557303251250358</c:v>
                </c:pt>
                <c:pt idx="254">
                  <c:v>-4.3160707947918651</c:v>
                </c:pt>
                <c:pt idx="255">
                  <c:v>-4.5786610387818047</c:v>
                </c:pt>
                <c:pt idx="256">
                  <c:v>-4.5901647684789788</c:v>
                </c:pt>
                <c:pt idx="257">
                  <c:v>-4.2930956587500173</c:v>
                </c:pt>
                <c:pt idx="258">
                  <c:v>-3.9298560580045403</c:v>
                </c:pt>
                <c:pt idx="259">
                  <c:v>-3.7253424214229232</c:v>
                </c:pt>
                <c:pt idx="260">
                  <c:v>-3.9508140004583909</c:v>
                </c:pt>
                <c:pt idx="261">
                  <c:v>-3.7172844819739601</c:v>
                </c:pt>
                <c:pt idx="262">
                  <c:v>-3.3838406726454644</c:v>
                </c:pt>
                <c:pt idx="263">
                  <c:v>-3.0243951736915458</c:v>
                </c:pt>
                <c:pt idx="264">
                  <c:v>-3.2575868177405871</c:v>
                </c:pt>
                <c:pt idx="265">
                  <c:v>-3.1530955583345586</c:v>
                </c:pt>
                <c:pt idx="266">
                  <c:v>-3.2099825268539743</c:v>
                </c:pt>
                <c:pt idx="267">
                  <c:v>-3.2925513665646338</c:v>
                </c:pt>
                <c:pt idx="268">
                  <c:v>-3.8572464698861451</c:v>
                </c:pt>
                <c:pt idx="269">
                  <c:v>-4.5978396571304812</c:v>
                </c:pt>
                <c:pt idx="270">
                  <c:v>-5.0901364630004933</c:v>
                </c:pt>
                <c:pt idx="271">
                  <c:v>-5.6517229505820143</c:v>
                </c:pt>
                <c:pt idx="272">
                  <c:v>-6.151269712397168</c:v>
                </c:pt>
                <c:pt idx="273">
                  <c:v>-6.1849252570182784</c:v>
                </c:pt>
                <c:pt idx="274">
                  <c:v>-6.2619054556415792</c:v>
                </c:pt>
                <c:pt idx="275">
                  <c:v>-5.9946413401570835</c:v>
                </c:pt>
                <c:pt idx="276">
                  <c:v>-5.9072690831029657</c:v>
                </c:pt>
                <c:pt idx="277">
                  <c:v>-5.8444218616148715</c:v>
                </c:pt>
                <c:pt idx="278">
                  <c:v>-5.4312528874179407</c:v>
                </c:pt>
                <c:pt idx="279">
                  <c:v>-5.6081259722844097</c:v>
                </c:pt>
                <c:pt idx="280">
                  <c:v>-5.5891325649515196</c:v>
                </c:pt>
                <c:pt idx="281">
                  <c:v>-5.5169712926833068</c:v>
                </c:pt>
                <c:pt idx="282">
                  <c:v>-5.8814359604344775</c:v>
                </c:pt>
                <c:pt idx="283">
                  <c:v>-6.119087097075715</c:v>
                </c:pt>
                <c:pt idx="284">
                  <c:v>-6.2960769564426915</c:v>
                </c:pt>
                <c:pt idx="285">
                  <c:v>-6.3974893276449185</c:v>
                </c:pt>
                <c:pt idx="286">
                  <c:v>-6.0698472306205371</c:v>
                </c:pt>
                <c:pt idx="287">
                  <c:v>-6.3587940896664543</c:v>
                </c:pt>
                <c:pt idx="288">
                  <c:v>-6.3687430307554838</c:v>
                </c:pt>
                <c:pt idx="289">
                  <c:v>-6.4874439309846901</c:v>
                </c:pt>
                <c:pt idx="290">
                  <c:v>-6.5274172562723596</c:v>
                </c:pt>
                <c:pt idx="291">
                  <c:v>-6.701007650812528</c:v>
                </c:pt>
                <c:pt idx="292">
                  <c:v>-7.0130443086871548</c:v>
                </c:pt>
                <c:pt idx="293">
                  <c:v>-7.2739232236732656</c:v>
                </c:pt>
                <c:pt idx="294">
                  <c:v>-7.4397583259954532</c:v>
                </c:pt>
                <c:pt idx="295">
                  <c:v>-6.9938126781167407</c:v>
                </c:pt>
                <c:pt idx="296">
                  <c:v>-6.8849667588545582</c:v>
                </c:pt>
                <c:pt idx="297">
                  <c:v>-6.5959954289171341</c:v>
                </c:pt>
                <c:pt idx="298">
                  <c:v>-6.2325411580698056</c:v>
                </c:pt>
                <c:pt idx="299">
                  <c:v>-5.7673055112595133</c:v>
                </c:pt>
                <c:pt idx="300">
                  <c:v>-5.8001787384188068</c:v>
                </c:pt>
                <c:pt idx="301">
                  <c:v>-6.3327665707606489</c:v>
                </c:pt>
                <c:pt idx="302">
                  <c:v>-7.1824753031847512</c:v>
                </c:pt>
                <c:pt idx="303">
                  <c:v>-6.6533054825739431</c:v>
                </c:pt>
                <c:pt idx="304">
                  <c:v>-6.3829501494526983</c:v>
                </c:pt>
                <c:pt idx="305">
                  <c:v>-6.5746800666320961</c:v>
                </c:pt>
                <c:pt idx="306">
                  <c:v>-6.205466944278994</c:v>
                </c:pt>
                <c:pt idx="307">
                  <c:v>-5.6403524374930054</c:v>
                </c:pt>
                <c:pt idx="308">
                  <c:v>-4.7361658964608138</c:v>
                </c:pt>
                <c:pt idx="309">
                  <c:v>-4.3815843704406578</c:v>
                </c:pt>
                <c:pt idx="310">
                  <c:v>-5.0809549158372898</c:v>
                </c:pt>
                <c:pt idx="311">
                  <c:v>-5.5081742501474267</c:v>
                </c:pt>
                <c:pt idx="312">
                  <c:v>-5.8195225765477181</c:v>
                </c:pt>
                <c:pt idx="313">
                  <c:v>-6.4507283735778724</c:v>
                </c:pt>
                <c:pt idx="314">
                  <c:v>-6.6583093706487109</c:v>
                </c:pt>
                <c:pt idx="315">
                  <c:v>-7.9612256104273653</c:v>
                </c:pt>
                <c:pt idx="316">
                  <c:v>-9.347879531447294</c:v>
                </c:pt>
                <c:pt idx="317">
                  <c:v>-9.3415803704185638</c:v>
                </c:pt>
                <c:pt idx="318">
                  <c:v>-9.744795380371313</c:v>
                </c:pt>
                <c:pt idx="319">
                  <c:v>-9.8524060157525941</c:v>
                </c:pt>
                <c:pt idx="320">
                  <c:v>-10.413611044808851</c:v>
                </c:pt>
                <c:pt idx="321">
                  <c:v>-11.249651389608669</c:v>
                </c:pt>
                <c:pt idx="322">
                  <c:v>-11.820068770712783</c:v>
                </c:pt>
                <c:pt idx="323">
                  <c:v>-11.849228335432944</c:v>
                </c:pt>
                <c:pt idx="324">
                  <c:v>-12.132726296235075</c:v>
                </c:pt>
                <c:pt idx="325">
                  <c:v>-11.968604996358804</c:v>
                </c:pt>
                <c:pt idx="326">
                  <c:v>-11.311053819801765</c:v>
                </c:pt>
                <c:pt idx="327">
                  <c:v>-10.196731012826557</c:v>
                </c:pt>
                <c:pt idx="328">
                  <c:v>-8.61136947914245</c:v>
                </c:pt>
                <c:pt idx="329">
                  <c:v>-7.6439967008270866</c:v>
                </c:pt>
                <c:pt idx="330">
                  <c:v>-7.4778067161819513</c:v>
                </c:pt>
                <c:pt idx="331">
                  <c:v>-8.1053053730033966</c:v>
                </c:pt>
                <c:pt idx="332">
                  <c:v>-8.8754180132202016</c:v>
                </c:pt>
                <c:pt idx="333">
                  <c:v>-9.1227127770981653</c:v>
                </c:pt>
                <c:pt idx="334">
                  <c:v>-9.2142447271927495</c:v>
                </c:pt>
                <c:pt idx="335">
                  <c:v>-9.7320318752170749</c:v>
                </c:pt>
                <c:pt idx="336">
                  <c:v>-9.3046220420981172</c:v>
                </c:pt>
                <c:pt idx="337">
                  <c:v>-8.4164952179917965</c:v>
                </c:pt>
                <c:pt idx="338">
                  <c:v>-7.9584868585639281</c:v>
                </c:pt>
                <c:pt idx="339">
                  <c:v>-7.7131982541908544</c:v>
                </c:pt>
                <c:pt idx="340">
                  <c:v>-7.2095779374223303</c:v>
                </c:pt>
                <c:pt idx="341">
                  <c:v>-7.312703269104885</c:v>
                </c:pt>
                <c:pt idx="342">
                  <c:v>-7.7304944682033589</c:v>
                </c:pt>
                <c:pt idx="343">
                  <c:v>-8.0919239776490723</c:v>
                </c:pt>
                <c:pt idx="344">
                  <c:v>-8.0612316268455881</c:v>
                </c:pt>
                <c:pt idx="345">
                  <c:v>-6.8984478743964308</c:v>
                </c:pt>
                <c:pt idx="346">
                  <c:v>-5.3487319441517016</c:v>
                </c:pt>
                <c:pt idx="347">
                  <c:v>-5.6251076908166553</c:v>
                </c:pt>
                <c:pt idx="348">
                  <c:v>-5.3403759761563716</c:v>
                </c:pt>
                <c:pt idx="349">
                  <c:v>-4.7492785965690922</c:v>
                </c:pt>
                <c:pt idx="350">
                  <c:v>-3.6872606499760456</c:v>
                </c:pt>
                <c:pt idx="351">
                  <c:v>-3.0395485341631798</c:v>
                </c:pt>
                <c:pt idx="352">
                  <c:v>-2.403923946654646</c:v>
                </c:pt>
                <c:pt idx="353">
                  <c:v>-1.9375717362767826</c:v>
                </c:pt>
                <c:pt idx="354">
                  <c:v>-0.99833338682036821</c:v>
                </c:pt>
                <c:pt idx="355">
                  <c:v>-0.72481595846262248</c:v>
                </c:pt>
                <c:pt idx="356">
                  <c:v>-1.5798036674320548</c:v>
                </c:pt>
                <c:pt idx="357">
                  <c:v>-0.9963932476509445</c:v>
                </c:pt>
                <c:pt idx="358">
                  <c:v>0.47341766964817705</c:v>
                </c:pt>
                <c:pt idx="359">
                  <c:v>1.0538695138602807E-3</c:v>
                </c:pt>
                <c:pt idx="360">
                  <c:v>0.23463179829822461</c:v>
                </c:pt>
                <c:pt idx="361">
                  <c:v>0.17229258088982152</c:v>
                </c:pt>
                <c:pt idx="362">
                  <c:v>2.5632878869462101E-2</c:v>
                </c:pt>
                <c:pt idx="363">
                  <c:v>-1.3686361340984092</c:v>
                </c:pt>
                <c:pt idx="364">
                  <c:v>-3.3456099047957144</c:v>
                </c:pt>
                <c:pt idx="365">
                  <c:v>-5.4253690874353895</c:v>
                </c:pt>
                <c:pt idx="366">
                  <c:v>-5.3227811525534152</c:v>
                </c:pt>
                <c:pt idx="367">
                  <c:v>-6.1831036414074259</c:v>
                </c:pt>
                <c:pt idx="368">
                  <c:v>-7.0207860487124671</c:v>
                </c:pt>
                <c:pt idx="369">
                  <c:v>-7.6385281486418704</c:v>
                </c:pt>
                <c:pt idx="370">
                  <c:v>-5.4127274073334926</c:v>
                </c:pt>
                <c:pt idx="371">
                  <c:v>-4.7790337456284595</c:v>
                </c:pt>
                <c:pt idx="372">
                  <c:v>-4.9733237192073245</c:v>
                </c:pt>
                <c:pt idx="373">
                  <c:v>-4.9562183103663653</c:v>
                </c:pt>
                <c:pt idx="374">
                  <c:v>-4.6976855709028458</c:v>
                </c:pt>
                <c:pt idx="375">
                  <c:v>-4.1645167436078854</c:v>
                </c:pt>
                <c:pt idx="376">
                  <c:v>-3.2671909511644635</c:v>
                </c:pt>
                <c:pt idx="377">
                  <c:v>-4.2737890209294722</c:v>
                </c:pt>
                <c:pt idx="378">
                  <c:v>-4.8242120227787622</c:v>
                </c:pt>
                <c:pt idx="379">
                  <c:v>-4.9854268091477492</c:v>
                </c:pt>
                <c:pt idx="380">
                  <c:v>-5.8010481181382314</c:v>
                </c:pt>
                <c:pt idx="381">
                  <c:v>-7.1881497629548488</c:v>
                </c:pt>
                <c:pt idx="382">
                  <c:v>-8.8361878137815548</c:v>
                </c:pt>
                <c:pt idx="383">
                  <c:v>-10.655939194570708</c:v>
                </c:pt>
                <c:pt idx="384">
                  <c:v>-10.990215281288942</c:v>
                </c:pt>
                <c:pt idx="385">
                  <c:v>-11.378861510651847</c:v>
                </c:pt>
                <c:pt idx="386">
                  <c:v>-11.889390236988037</c:v>
                </c:pt>
                <c:pt idx="387">
                  <c:v>-11.86774043004776</c:v>
                </c:pt>
                <c:pt idx="388">
                  <c:v>-12.095204749546017</c:v>
                </c:pt>
                <c:pt idx="389">
                  <c:v>-11.646337033129313</c:v>
                </c:pt>
                <c:pt idx="390">
                  <c:v>-10.980718272893643</c:v>
                </c:pt>
                <c:pt idx="391">
                  <c:v>-10.840253254048699</c:v>
                </c:pt>
                <c:pt idx="392">
                  <c:v>-10.740448105833687</c:v>
                </c:pt>
                <c:pt idx="393">
                  <c:v>-11.224369712571292</c:v>
                </c:pt>
                <c:pt idx="394">
                  <c:v>-11.254347108683605</c:v>
                </c:pt>
                <c:pt idx="395">
                  <c:v>-10.674427246310586</c:v>
                </c:pt>
                <c:pt idx="396">
                  <c:v>-10.977122790248975</c:v>
                </c:pt>
                <c:pt idx="397">
                  <c:v>-11.202383282782771</c:v>
                </c:pt>
                <c:pt idx="398">
                  <c:v>-10.788066980140599</c:v>
                </c:pt>
                <c:pt idx="399">
                  <c:v>-10.435389538297361</c:v>
                </c:pt>
                <c:pt idx="400">
                  <c:v>-8.9751647086326951</c:v>
                </c:pt>
                <c:pt idx="401">
                  <c:v>-8.8523941973457028</c:v>
                </c:pt>
                <c:pt idx="402">
                  <c:v>-8.6510935189890414</c:v>
                </c:pt>
                <c:pt idx="403">
                  <c:v>-8.2945910184587976</c:v>
                </c:pt>
                <c:pt idx="404">
                  <c:v>-8.1857314780704336</c:v>
                </c:pt>
                <c:pt idx="405">
                  <c:v>-8.2553635347506589</c:v>
                </c:pt>
                <c:pt idx="406">
                  <c:v>-8.2729790034791204</c:v>
                </c:pt>
                <c:pt idx="407">
                  <c:v>-9.4830940340044787</c:v>
                </c:pt>
                <c:pt idx="408">
                  <c:v>-9.5612225922434302</c:v>
                </c:pt>
                <c:pt idx="409">
                  <c:v>-8.4921519307462177</c:v>
                </c:pt>
                <c:pt idx="410">
                  <c:v>-8.4317955878680895</c:v>
                </c:pt>
                <c:pt idx="411">
                  <c:v>-8.0161902292779494</c:v>
                </c:pt>
                <c:pt idx="412">
                  <c:v>-7.8315734079439823</c:v>
                </c:pt>
                <c:pt idx="413">
                  <c:v>-7.1512974732996399</c:v>
                </c:pt>
                <c:pt idx="414">
                  <c:v>-6.4671546655252028</c:v>
                </c:pt>
                <c:pt idx="415">
                  <c:v>-5.9673328645910857</c:v>
                </c:pt>
                <c:pt idx="416">
                  <c:v>-6.271805720703659</c:v>
                </c:pt>
                <c:pt idx="417">
                  <c:v>-5.6231980886739477</c:v>
                </c:pt>
                <c:pt idx="418">
                  <c:v>-5.3107993415314541</c:v>
                </c:pt>
                <c:pt idx="419">
                  <c:v>-5.1366286089121624</c:v>
                </c:pt>
                <c:pt idx="420">
                  <c:v>-5.3727385212488326</c:v>
                </c:pt>
                <c:pt idx="421">
                  <c:v>-5.9959733434693527</c:v>
                </c:pt>
                <c:pt idx="422">
                  <c:v>-6.6330585602963792</c:v>
                </c:pt>
                <c:pt idx="423">
                  <c:v>-7.5102918008742465</c:v>
                </c:pt>
                <c:pt idx="424">
                  <c:v>-8.5761022393284509</c:v>
                </c:pt>
                <c:pt idx="425">
                  <c:v>-9.4717611979294656</c:v>
                </c:pt>
                <c:pt idx="426">
                  <c:v>-10.061455571730049</c:v>
                </c:pt>
                <c:pt idx="427">
                  <c:v>-10.874065771205002</c:v>
                </c:pt>
                <c:pt idx="428">
                  <c:v>-11.111316705799782</c:v>
                </c:pt>
                <c:pt idx="429">
                  <c:v>-11.510871746672537</c:v>
                </c:pt>
                <c:pt idx="430">
                  <c:v>-11.592120681834086</c:v>
                </c:pt>
                <c:pt idx="431">
                  <c:v>-11.498595985330132</c:v>
                </c:pt>
                <c:pt idx="432">
                  <c:v>-11.787023784568705</c:v>
                </c:pt>
                <c:pt idx="433">
                  <c:v>-12.339910611301011</c:v>
                </c:pt>
                <c:pt idx="434">
                  <c:v>-11.883808400242811</c:v>
                </c:pt>
                <c:pt idx="435">
                  <c:v>-11.448438170168041</c:v>
                </c:pt>
                <c:pt idx="436">
                  <c:v>-10.930685929003031</c:v>
                </c:pt>
                <c:pt idx="437">
                  <c:v>-10.491594971874401</c:v>
                </c:pt>
                <c:pt idx="438">
                  <c:v>-9.5741012430019143</c:v>
                </c:pt>
                <c:pt idx="439">
                  <c:v>-8.2668029054757728</c:v>
                </c:pt>
                <c:pt idx="440">
                  <c:v>-4.8814942970011757</c:v>
                </c:pt>
                <c:pt idx="441">
                  <c:v>-1.9689882891099191</c:v>
                </c:pt>
                <c:pt idx="442">
                  <c:v>1.8547770940417367</c:v>
                </c:pt>
                <c:pt idx="443">
                  <c:v>5.1386982787144841</c:v>
                </c:pt>
                <c:pt idx="444">
                  <c:v>10.907037486428383</c:v>
                </c:pt>
                <c:pt idx="445">
                  <c:v>16.074453258589212</c:v>
                </c:pt>
                <c:pt idx="446">
                  <c:v>20.265116971270015</c:v>
                </c:pt>
                <c:pt idx="447">
                  <c:v>22.530338975784105</c:v>
                </c:pt>
                <c:pt idx="448">
                  <c:v>23.517213644756481</c:v>
                </c:pt>
                <c:pt idx="449">
                  <c:v>25.24404377488904</c:v>
                </c:pt>
                <c:pt idx="450">
                  <c:v>26.809700532262035</c:v>
                </c:pt>
                <c:pt idx="451">
                  <c:v>26.170721740505083</c:v>
                </c:pt>
                <c:pt idx="452">
                  <c:v>23.343246467735241</c:v>
                </c:pt>
                <c:pt idx="453">
                  <c:v>22.454047827161389</c:v>
                </c:pt>
                <c:pt idx="454">
                  <c:v>21.102104576067152</c:v>
                </c:pt>
                <c:pt idx="455">
                  <c:v>22.945341079702526</c:v>
                </c:pt>
                <c:pt idx="456">
                  <c:v>22.468691138495412</c:v>
                </c:pt>
                <c:pt idx="457">
                  <c:v>21.536448492529995</c:v>
                </c:pt>
                <c:pt idx="458">
                  <c:v>22.118041318017163</c:v>
                </c:pt>
                <c:pt idx="459">
                  <c:v>23.966593621451668</c:v>
                </c:pt>
                <c:pt idx="460">
                  <c:v>26.224194093460682</c:v>
                </c:pt>
                <c:pt idx="461">
                  <c:v>29.0119790758494</c:v>
                </c:pt>
                <c:pt idx="462">
                  <c:v>30.288027462224893</c:v>
                </c:pt>
                <c:pt idx="463">
                  <c:v>29.988478967347373</c:v>
                </c:pt>
                <c:pt idx="464">
                  <c:v>32.329181342740426</c:v>
                </c:pt>
                <c:pt idx="465">
                  <c:v>33.620652381096257</c:v>
                </c:pt>
                <c:pt idx="466">
                  <c:v>32.920140417073256</c:v>
                </c:pt>
                <c:pt idx="467">
                  <c:v>32.048262246746333</c:v>
                </c:pt>
                <c:pt idx="468">
                  <c:v>30.048665678880734</c:v>
                </c:pt>
                <c:pt idx="469">
                  <c:v>27.870122276458005</c:v>
                </c:pt>
                <c:pt idx="470">
                  <c:v>28.538742062407771</c:v>
                </c:pt>
                <c:pt idx="471">
                  <c:v>27.358050431158272</c:v>
                </c:pt>
                <c:pt idx="472">
                  <c:v>24.784026359234502</c:v>
                </c:pt>
                <c:pt idx="473">
                  <c:v>24.792942409705372</c:v>
                </c:pt>
                <c:pt idx="474">
                  <c:v>25.529772126777669</c:v>
                </c:pt>
                <c:pt idx="475">
                  <c:v>25.783331081765812</c:v>
                </c:pt>
                <c:pt idx="476">
                  <c:v>26.402075735947413</c:v>
                </c:pt>
                <c:pt idx="477">
                  <c:v>26.260225553079049</c:v>
                </c:pt>
                <c:pt idx="478">
                  <c:v>26.856762990243453</c:v>
                </c:pt>
                <c:pt idx="479">
                  <c:v>27.59506658869002</c:v>
                </c:pt>
                <c:pt idx="480">
                  <c:v>28.527489812003434</c:v>
                </c:pt>
                <c:pt idx="481">
                  <c:v>27.06732557606</c:v>
                </c:pt>
                <c:pt idx="482">
                  <c:v>27.312970430357517</c:v>
                </c:pt>
                <c:pt idx="483">
                  <c:v>29.029756568451859</c:v>
                </c:pt>
                <c:pt idx="484">
                  <c:v>30.579806957816725</c:v>
                </c:pt>
                <c:pt idx="485">
                  <c:v>31.451265475162284</c:v>
                </c:pt>
                <c:pt idx="486">
                  <c:v>30.403211231502464</c:v>
                </c:pt>
                <c:pt idx="487">
                  <c:v>30.649336290654734</c:v>
                </c:pt>
                <c:pt idx="488">
                  <c:v>30.469739012773182</c:v>
                </c:pt>
                <c:pt idx="489">
                  <c:v>30.830780945324193</c:v>
                </c:pt>
                <c:pt idx="490">
                  <c:v>28.291649168890398</c:v>
                </c:pt>
                <c:pt idx="491">
                  <c:v>28.598010314124014</c:v>
                </c:pt>
                <c:pt idx="492">
                  <c:v>29.374747671241465</c:v>
                </c:pt>
                <c:pt idx="493">
                  <c:v>29.912496948849142</c:v>
                </c:pt>
                <c:pt idx="494">
                  <c:v>29.520145602634734</c:v>
                </c:pt>
                <c:pt idx="495">
                  <c:v>29.679274631410685</c:v>
                </c:pt>
                <c:pt idx="496">
                  <c:v>29.542142331602037</c:v>
                </c:pt>
                <c:pt idx="497">
                  <c:v>31.149799557437216</c:v>
                </c:pt>
                <c:pt idx="498">
                  <c:v>31.44974560955708</c:v>
                </c:pt>
                <c:pt idx="499">
                  <c:v>30.843040485737607</c:v>
                </c:pt>
                <c:pt idx="500">
                  <c:v>31.364285825751971</c:v>
                </c:pt>
                <c:pt idx="501">
                  <c:v>31.000261631253046</c:v>
                </c:pt>
                <c:pt idx="502">
                  <c:v>30.381571176721838</c:v>
                </c:pt>
                <c:pt idx="503">
                  <c:v>29.501861361575838</c:v>
                </c:pt>
                <c:pt idx="504">
                  <c:v>28.601454724928406</c:v>
                </c:pt>
                <c:pt idx="505">
                  <c:v>26.214950092187269</c:v>
                </c:pt>
                <c:pt idx="506">
                  <c:v>25.164506188381363</c:v>
                </c:pt>
                <c:pt idx="507">
                  <c:v>24.188040774831954</c:v>
                </c:pt>
                <c:pt idx="508">
                  <c:v>23.679728716678486</c:v>
                </c:pt>
                <c:pt idx="509">
                  <c:v>23.804544799849563</c:v>
                </c:pt>
                <c:pt idx="510">
                  <c:v>23.492080173400911</c:v>
                </c:pt>
                <c:pt idx="511">
                  <c:v>22.084428985883044</c:v>
                </c:pt>
                <c:pt idx="512">
                  <c:v>22.410440181082198</c:v>
                </c:pt>
                <c:pt idx="513">
                  <c:v>22.674794529190688</c:v>
                </c:pt>
                <c:pt idx="514">
                  <c:v>23.138653365047563</c:v>
                </c:pt>
                <c:pt idx="515">
                  <c:v>23.969117210813298</c:v>
                </c:pt>
                <c:pt idx="516">
                  <c:v>21.839770371753279</c:v>
                </c:pt>
                <c:pt idx="517">
                  <c:v>20.574464429860093</c:v>
                </c:pt>
                <c:pt idx="518">
                  <c:v>19.989620903420331</c:v>
                </c:pt>
                <c:pt idx="519">
                  <c:v>18.98248044933468</c:v>
                </c:pt>
                <c:pt idx="520">
                  <c:v>17.455470073858471</c:v>
                </c:pt>
                <c:pt idx="521">
                  <c:v>16.054933148269814</c:v>
                </c:pt>
                <c:pt idx="522">
                  <c:v>14.960184329100356</c:v>
                </c:pt>
                <c:pt idx="523">
                  <c:v>16.137559516234841</c:v>
                </c:pt>
                <c:pt idx="524">
                  <c:v>19.053746874714907</c:v>
                </c:pt>
                <c:pt idx="525">
                  <c:v>19.953562050408827</c:v>
                </c:pt>
                <c:pt idx="526">
                  <c:v>20.91538031827081</c:v>
                </c:pt>
                <c:pt idx="527">
                  <c:v>22.696598228324689</c:v>
                </c:pt>
                <c:pt idx="528">
                  <c:v>22.425583861156095</c:v>
                </c:pt>
                <c:pt idx="529">
                  <c:v>22.199103021949238</c:v>
                </c:pt>
                <c:pt idx="530">
                  <c:v>22.672820340971004</c:v>
                </c:pt>
                <c:pt idx="531">
                  <c:v>20.193222129721523</c:v>
                </c:pt>
                <c:pt idx="532">
                  <c:v>19.03542534779719</c:v>
                </c:pt>
                <c:pt idx="533">
                  <c:v>17.989589514449261</c:v>
                </c:pt>
                <c:pt idx="534">
                  <c:v>15.993926895199481</c:v>
                </c:pt>
                <c:pt idx="535">
                  <c:v>16.401388948086481</c:v>
                </c:pt>
                <c:pt idx="536">
                  <c:v>16.38237399057396</c:v>
                </c:pt>
                <c:pt idx="537">
                  <c:v>15.664213256789777</c:v>
                </c:pt>
                <c:pt idx="538">
                  <c:v>15.836707814533797</c:v>
                </c:pt>
                <c:pt idx="539">
                  <c:v>16.165191823575828</c:v>
                </c:pt>
                <c:pt idx="540">
                  <c:v>16.199109718250288</c:v>
                </c:pt>
                <c:pt idx="541">
                  <c:v>16.285427030826185</c:v>
                </c:pt>
                <c:pt idx="542">
                  <c:v>16.288343805535526</c:v>
                </c:pt>
                <c:pt idx="543">
                  <c:v>16.079323873302211</c:v>
                </c:pt>
                <c:pt idx="544">
                  <c:v>16.217013679098208</c:v>
                </c:pt>
                <c:pt idx="545">
                  <c:v>16.858205213961956</c:v>
                </c:pt>
                <c:pt idx="546">
                  <c:v>16.525357152102675</c:v>
                </c:pt>
                <c:pt idx="547">
                  <c:v>16.849572231543139</c:v>
                </c:pt>
                <c:pt idx="548">
                  <c:v>16.063450930438567</c:v>
                </c:pt>
                <c:pt idx="549">
                  <c:v>15.686218090066829</c:v>
                </c:pt>
                <c:pt idx="550">
                  <c:v>14.4344566136733</c:v>
                </c:pt>
                <c:pt idx="551">
                  <c:v>13.34345237925058</c:v>
                </c:pt>
                <c:pt idx="552">
                  <c:v>12.544819167898627</c:v>
                </c:pt>
                <c:pt idx="553">
                  <c:v>12.05143383272085</c:v>
                </c:pt>
                <c:pt idx="554">
                  <c:v>10.727859767234667</c:v>
                </c:pt>
                <c:pt idx="555">
                  <c:v>10.149025966157055</c:v>
                </c:pt>
                <c:pt idx="556">
                  <c:v>9.0944989364118474</c:v>
                </c:pt>
                <c:pt idx="557">
                  <c:v>8.6090477314761884</c:v>
                </c:pt>
                <c:pt idx="558">
                  <c:v>8.3388407935524693</c:v>
                </c:pt>
                <c:pt idx="559">
                  <c:v>8.0465397371890344</c:v>
                </c:pt>
                <c:pt idx="560">
                  <c:v>6.9179267035397052</c:v>
                </c:pt>
                <c:pt idx="561">
                  <c:v>5.1173938361200886</c:v>
                </c:pt>
                <c:pt idx="562">
                  <c:v>4.4110714700466849</c:v>
                </c:pt>
                <c:pt idx="563">
                  <c:v>4.1225480566827555</c:v>
                </c:pt>
                <c:pt idx="564">
                  <c:v>4.2126769630302858</c:v>
                </c:pt>
                <c:pt idx="565">
                  <c:v>4.2028908868767187</c:v>
                </c:pt>
                <c:pt idx="566">
                  <c:v>3.0891535595328699</c:v>
                </c:pt>
                <c:pt idx="567">
                  <c:v>3.3894175538185465</c:v>
                </c:pt>
                <c:pt idx="568">
                  <c:v>4.1548961499322221</c:v>
                </c:pt>
                <c:pt idx="569">
                  <c:v>4.0628268858758236</c:v>
                </c:pt>
                <c:pt idx="570">
                  <c:v>3.9244611462194143</c:v>
                </c:pt>
                <c:pt idx="571">
                  <c:v>4.2637154672064908</c:v>
                </c:pt>
                <c:pt idx="572">
                  <c:v>4.2241868386720602</c:v>
                </c:pt>
                <c:pt idx="573">
                  <c:v>4.1560421474336717</c:v>
                </c:pt>
                <c:pt idx="574">
                  <c:v>4.7344865416308632</c:v>
                </c:pt>
                <c:pt idx="575">
                  <c:v>6.160551629522943</c:v>
                </c:pt>
                <c:pt idx="576">
                  <c:v>6.0497739133305801</c:v>
                </c:pt>
                <c:pt idx="577">
                  <c:v>5.952272532201242</c:v>
                </c:pt>
                <c:pt idx="578">
                  <c:v>5.7918398596580314</c:v>
                </c:pt>
                <c:pt idx="579">
                  <c:v>6.187197479661279</c:v>
                </c:pt>
                <c:pt idx="580">
                  <c:v>6.4043355573829261</c:v>
                </c:pt>
                <c:pt idx="581">
                  <c:v>6.5472569470954154</c:v>
                </c:pt>
                <c:pt idx="582">
                  <c:v>5.8152608663938965</c:v>
                </c:pt>
                <c:pt idx="583">
                  <c:v>6.7208833142886233</c:v>
                </c:pt>
                <c:pt idx="584">
                  <c:v>7.029200305174129</c:v>
                </c:pt>
                <c:pt idx="585">
                  <c:v>7.1913154785638236</c:v>
                </c:pt>
                <c:pt idx="586">
                  <c:v>6.8767144997664404</c:v>
                </c:pt>
                <c:pt idx="587">
                  <c:v>6.8463183370999392</c:v>
                </c:pt>
                <c:pt idx="588">
                  <c:v>7.3105982527545565</c:v>
                </c:pt>
                <c:pt idx="589">
                  <c:v>8.2960298668526011</c:v>
                </c:pt>
                <c:pt idx="590">
                  <c:v>7.0085268514731736</c:v>
                </c:pt>
                <c:pt idx="591">
                  <c:v>6.7952729017326003</c:v>
                </c:pt>
                <c:pt idx="592">
                  <c:v>6.7192533512527604</c:v>
                </c:pt>
                <c:pt idx="593">
                  <c:v>7.1300072419718106</c:v>
                </c:pt>
                <c:pt idx="594">
                  <c:v>7.0458900928029449</c:v>
                </c:pt>
                <c:pt idx="595">
                  <c:v>7.4003178546142534</c:v>
                </c:pt>
                <c:pt idx="596">
                  <c:v>6.9133349389205216</c:v>
                </c:pt>
                <c:pt idx="597">
                  <c:v>7.1798638241742436</c:v>
                </c:pt>
                <c:pt idx="598">
                  <c:v>7.1671792111846404</c:v>
                </c:pt>
                <c:pt idx="599">
                  <c:v>7.1069312545790604</c:v>
                </c:pt>
                <c:pt idx="600">
                  <c:v>6.1200315808883969</c:v>
                </c:pt>
                <c:pt idx="601">
                  <c:v>5.708990406300404</c:v>
                </c:pt>
                <c:pt idx="602">
                  <c:v>4.5731770308848336</c:v>
                </c:pt>
                <c:pt idx="603">
                  <c:v>3.8839142287348443</c:v>
                </c:pt>
                <c:pt idx="604">
                  <c:v>3.866319462987168</c:v>
                </c:pt>
                <c:pt idx="605">
                  <c:v>3.9998205858083398</c:v>
                </c:pt>
                <c:pt idx="606">
                  <c:v>3.9107258513372565</c:v>
                </c:pt>
                <c:pt idx="607">
                  <c:v>4.4182223064565198</c:v>
                </c:pt>
                <c:pt idx="608">
                  <c:v>4.6391731450585798</c:v>
                </c:pt>
                <c:pt idx="609">
                  <c:v>4.1583585212369307</c:v>
                </c:pt>
                <c:pt idx="610">
                  <c:v>4.4067840906854672</c:v>
                </c:pt>
                <c:pt idx="611">
                  <c:v>4.598021348368122</c:v>
                </c:pt>
                <c:pt idx="612">
                  <c:v>4.3685424377504924</c:v>
                </c:pt>
                <c:pt idx="613">
                  <c:v>4.277959624377627</c:v>
                </c:pt>
                <c:pt idx="614">
                  <c:v>4.3602905448949185</c:v>
                </c:pt>
                <c:pt idx="615">
                  <c:v>4.3809494193394425</c:v>
                </c:pt>
                <c:pt idx="616">
                  <c:v>5.0025870764638443</c:v>
                </c:pt>
                <c:pt idx="617">
                  <c:v>4.9803818847450811</c:v>
                </c:pt>
                <c:pt idx="618">
                  <c:v>4.4996304629215826</c:v>
                </c:pt>
                <c:pt idx="619">
                  <c:v>4.397914887683025</c:v>
                </c:pt>
                <c:pt idx="620">
                  <c:v>4.0875995171551853</c:v>
                </c:pt>
                <c:pt idx="621">
                  <c:v>3.6537707201331955</c:v>
                </c:pt>
                <c:pt idx="622">
                  <c:v>3.7876329373469986</c:v>
                </c:pt>
                <c:pt idx="623">
                  <c:v>3.4146975755655986</c:v>
                </c:pt>
                <c:pt idx="624">
                  <c:v>3.5301481622713502</c:v>
                </c:pt>
                <c:pt idx="625">
                  <c:v>4.9198872599513681</c:v>
                </c:pt>
                <c:pt idx="626">
                  <c:v>5.4681453523940098</c:v>
                </c:pt>
                <c:pt idx="627">
                  <c:v>6.0033155363047763</c:v>
                </c:pt>
                <c:pt idx="628">
                  <c:v>6.1314337684124736</c:v>
                </c:pt>
                <c:pt idx="629">
                  <c:v>6.2909511295660367</c:v>
                </c:pt>
                <c:pt idx="630">
                  <c:v>6.3993922034848021</c:v>
                </c:pt>
                <c:pt idx="631">
                  <c:v>5.9221602233481425</c:v>
                </c:pt>
                <c:pt idx="632">
                  <c:v>5.0455672785108101</c:v>
                </c:pt>
                <c:pt idx="633">
                  <c:v>5.0813997555111881</c:v>
                </c:pt>
                <c:pt idx="634">
                  <c:v>5.0518830741765859</c:v>
                </c:pt>
                <c:pt idx="635">
                  <c:v>5.024659372220559</c:v>
                </c:pt>
                <c:pt idx="636">
                  <c:v>5.1657411297096596</c:v>
                </c:pt>
                <c:pt idx="637">
                  <c:v>5.4861192886023318</c:v>
                </c:pt>
                <c:pt idx="638">
                  <c:v>4.8244465373268435</c:v>
                </c:pt>
                <c:pt idx="639">
                  <c:v>4.3554302896399548</c:v>
                </c:pt>
                <c:pt idx="640">
                  <c:v>4.5045630490564585</c:v>
                </c:pt>
                <c:pt idx="641">
                  <c:v>4.2000641046269491</c:v>
                </c:pt>
                <c:pt idx="642">
                  <c:v>4.2654874660198443</c:v>
                </c:pt>
                <c:pt idx="643">
                  <c:v>3.8201197541078704</c:v>
                </c:pt>
                <c:pt idx="644">
                  <c:v>3.5874144366616929</c:v>
                </c:pt>
                <c:pt idx="645">
                  <c:v>3.8754076304354079</c:v>
                </c:pt>
                <c:pt idx="646">
                  <c:v>4.3024472872359665</c:v>
                </c:pt>
                <c:pt idx="647">
                  <c:v>3.8376000803329098</c:v>
                </c:pt>
                <c:pt idx="648">
                  <c:v>4.1227425450615272</c:v>
                </c:pt>
                <c:pt idx="649">
                  <c:v>4.1321488481580806</c:v>
                </c:pt>
                <c:pt idx="650">
                  <c:v>4.0717857223930833</c:v>
                </c:pt>
                <c:pt idx="651">
                  <c:v>3.9949355766971886</c:v>
                </c:pt>
                <c:pt idx="652">
                  <c:v>4.5813051291267026</c:v>
                </c:pt>
                <c:pt idx="653">
                  <c:v>4.2710962237474828</c:v>
                </c:pt>
                <c:pt idx="654">
                  <c:v>4.2363639016876222</c:v>
                </c:pt>
                <c:pt idx="655">
                  <c:v>3.9398878929394465</c:v>
                </c:pt>
                <c:pt idx="656">
                  <c:v>3.4583673664110011</c:v>
                </c:pt>
                <c:pt idx="657">
                  <c:v>3.8476032600779533</c:v>
                </c:pt>
                <c:pt idx="658">
                  <c:v>3.8356237165581244</c:v>
                </c:pt>
                <c:pt idx="659">
                  <c:v>3.7616913922465947</c:v>
                </c:pt>
                <c:pt idx="660">
                  <c:v>3.2847159936984425</c:v>
                </c:pt>
                <c:pt idx="661">
                  <c:v>2.9687480592347706</c:v>
                </c:pt>
                <c:pt idx="662">
                  <c:v>2.5064009249139994</c:v>
                </c:pt>
                <c:pt idx="663">
                  <c:v>2.929579157608063</c:v>
                </c:pt>
                <c:pt idx="664">
                  <c:v>2.9246882356481434</c:v>
                </c:pt>
                <c:pt idx="665">
                  <c:v>3.1765814124151865</c:v>
                </c:pt>
                <c:pt idx="666">
                  <c:v>3.4525787138688431</c:v>
                </c:pt>
                <c:pt idx="667">
                  <c:v>4.8581210499358951</c:v>
                </c:pt>
                <c:pt idx="668">
                  <c:v>4.7877364795105573</c:v>
                </c:pt>
                <c:pt idx="669">
                  <c:v>5.3332112965806502</c:v>
                </c:pt>
                <c:pt idx="670">
                  <c:v>5.5035675296955535</c:v>
                </c:pt>
                <c:pt idx="671">
                  <c:v>5.2001360589628414</c:v>
                </c:pt>
                <c:pt idx="672">
                  <c:v>5.4257186507324207</c:v>
                </c:pt>
                <c:pt idx="673">
                  <c:v>5.4596595693319445</c:v>
                </c:pt>
                <c:pt idx="674">
                  <c:v>4.7708732934449349</c:v>
                </c:pt>
                <c:pt idx="675">
                  <c:v>5.2604749519510978</c:v>
                </c:pt>
                <c:pt idx="676">
                  <c:v>5.3778543727840669</c:v>
                </c:pt>
                <c:pt idx="677">
                  <c:v>5.527682267312235</c:v>
                </c:pt>
                <c:pt idx="678">
                  <c:v>5.5862124845309378</c:v>
                </c:pt>
                <c:pt idx="679">
                  <c:v>5.1669169555941679</c:v>
                </c:pt>
                <c:pt idx="680">
                  <c:v>6.9184688157659719</c:v>
                </c:pt>
                <c:pt idx="681">
                  <c:v>7.9010705091115936</c:v>
                </c:pt>
                <c:pt idx="682">
                  <c:v>7.8711163456038884</c:v>
                </c:pt>
                <c:pt idx="683">
                  <c:v>8.2338011561882389</c:v>
                </c:pt>
                <c:pt idx="684">
                  <c:v>8.2669836406731996</c:v>
                </c:pt>
                <c:pt idx="685">
                  <c:v>8.7649924862921527</c:v>
                </c:pt>
                <c:pt idx="686">
                  <c:v>8.1345473853273855</c:v>
                </c:pt>
                <c:pt idx="687">
                  <c:v>8.4551450260108734</c:v>
                </c:pt>
                <c:pt idx="688">
                  <c:v>8.5606520285095673</c:v>
                </c:pt>
                <c:pt idx="689">
                  <c:v>8.9198269132850765</c:v>
                </c:pt>
                <c:pt idx="690">
                  <c:v>8.8273381201547103</c:v>
                </c:pt>
                <c:pt idx="691">
                  <c:v>8.9330635972063988</c:v>
                </c:pt>
                <c:pt idx="692">
                  <c:v>8.9812161219142705</c:v>
                </c:pt>
                <c:pt idx="693">
                  <c:v>9.2849510807557412</c:v>
                </c:pt>
                <c:pt idx="694">
                  <c:v>8.593082528233321</c:v>
                </c:pt>
                <c:pt idx="695">
                  <c:v>8.8807955760812529</c:v>
                </c:pt>
                <c:pt idx="696">
                  <c:v>10.318841374528004</c:v>
                </c:pt>
                <c:pt idx="697">
                  <c:v>12.593546367052294</c:v>
                </c:pt>
                <c:pt idx="698">
                  <c:v>12.409932408727544</c:v>
                </c:pt>
                <c:pt idx="699">
                  <c:v>11.798945889757206</c:v>
                </c:pt>
                <c:pt idx="700">
                  <c:v>12.079735461420631</c:v>
                </c:pt>
                <c:pt idx="701">
                  <c:v>11.637691335296935</c:v>
                </c:pt>
                <c:pt idx="702">
                  <c:v>9.3447686478703087</c:v>
                </c:pt>
                <c:pt idx="703">
                  <c:v>8.5332171961197556</c:v>
                </c:pt>
                <c:pt idx="704">
                  <c:v>7.5938681239428751</c:v>
                </c:pt>
                <c:pt idx="705">
                  <c:v>6.7727159155746284</c:v>
                </c:pt>
                <c:pt idx="706">
                  <c:v>6.1576915584149914</c:v>
                </c:pt>
                <c:pt idx="707">
                  <c:v>5.5842293014946636</c:v>
                </c:pt>
                <c:pt idx="708">
                  <c:v>4.8250364528638174</c:v>
                </c:pt>
                <c:pt idx="709">
                  <c:v>6.5634417089545538</c:v>
                </c:pt>
                <c:pt idx="710">
                  <c:v>5.2587901601684521</c:v>
                </c:pt>
                <c:pt idx="711">
                  <c:v>3.3016998821911763</c:v>
                </c:pt>
                <c:pt idx="712">
                  <c:v>3.4667074724899161</c:v>
                </c:pt>
                <c:pt idx="713">
                  <c:v>3.6919133885320568</c:v>
                </c:pt>
                <c:pt idx="714">
                  <c:v>3.9420186943299309</c:v>
                </c:pt>
                <c:pt idx="715">
                  <c:v>3.5503877637177044</c:v>
                </c:pt>
                <c:pt idx="716">
                  <c:v>3.2912876528698454</c:v>
                </c:pt>
                <c:pt idx="717">
                  <c:v>3.0169074631772288</c:v>
                </c:pt>
                <c:pt idx="718">
                  <c:v>2.2689090094251396</c:v>
                </c:pt>
                <c:pt idx="719">
                  <c:v>1.7741610898032054</c:v>
                </c:pt>
                <c:pt idx="720">
                  <c:v>1.5871442281955213</c:v>
                </c:pt>
                <c:pt idx="721">
                  <c:v>1.9506596164147025</c:v>
                </c:pt>
                <c:pt idx="722">
                  <c:v>2.3981805054662879</c:v>
                </c:pt>
                <c:pt idx="723">
                  <c:v>0.90130978493995839</c:v>
                </c:pt>
                <c:pt idx="724">
                  <c:v>0.77669096506250634</c:v>
                </c:pt>
                <c:pt idx="725">
                  <c:v>0.59813807565066635</c:v>
                </c:pt>
                <c:pt idx="726">
                  <c:v>0.50568621918149759</c:v>
                </c:pt>
                <c:pt idx="727">
                  <c:v>-7.0978268797989158E-2</c:v>
                </c:pt>
                <c:pt idx="728">
                  <c:v>-0.93667501733286518</c:v>
                </c:pt>
                <c:pt idx="729">
                  <c:v>-2.361758607901558</c:v>
                </c:pt>
                <c:pt idx="730">
                  <c:v>-2.232777878539153</c:v>
                </c:pt>
                <c:pt idx="731">
                  <c:v>-2.5084437481636273</c:v>
                </c:pt>
                <c:pt idx="732">
                  <c:v>-2.6179526231327874</c:v>
                </c:pt>
                <c:pt idx="733">
                  <c:v>-2.2971502194861686</c:v>
                </c:pt>
                <c:pt idx="734">
                  <c:v>-2.1046890114573791</c:v>
                </c:pt>
                <c:pt idx="735">
                  <c:v>-2.6853770876340297</c:v>
                </c:pt>
                <c:pt idx="736">
                  <c:v>-1.6988147851784039</c:v>
                </c:pt>
                <c:pt idx="737">
                  <c:v>-2.3691536015790753</c:v>
                </c:pt>
                <c:pt idx="738">
                  <c:v>-3.0019544721955773</c:v>
                </c:pt>
                <c:pt idx="739">
                  <c:v>-3.353570459789875</c:v>
                </c:pt>
                <c:pt idx="740">
                  <c:v>-3.9335708062025816</c:v>
                </c:pt>
                <c:pt idx="741">
                  <c:v>-4.2695530760308094</c:v>
                </c:pt>
                <c:pt idx="742">
                  <c:v>-2.7262740457593062</c:v>
                </c:pt>
                <c:pt idx="743">
                  <c:v>-3.0151448004838159</c:v>
                </c:pt>
                <c:pt idx="744">
                  <c:v>-3.1665651266772508</c:v>
                </c:pt>
                <c:pt idx="745">
                  <c:v>-1.6795990882266021</c:v>
                </c:pt>
                <c:pt idx="746">
                  <c:v>0.10295646519001535</c:v>
                </c:pt>
                <c:pt idx="747">
                  <c:v>1.9656132606483518</c:v>
                </c:pt>
                <c:pt idx="748">
                  <c:v>4.307140577486483</c:v>
                </c:pt>
                <c:pt idx="749">
                  <c:v>5.0421653221076701</c:v>
                </c:pt>
                <c:pt idx="750">
                  <c:v>7.279514958770763</c:v>
                </c:pt>
                <c:pt idx="751">
                  <c:v>9.0035008813602229</c:v>
                </c:pt>
                <c:pt idx="752">
                  <c:v>9.1542058907252954</c:v>
                </c:pt>
                <c:pt idx="753">
                  <c:v>9.6342064975177912</c:v>
                </c:pt>
                <c:pt idx="754">
                  <c:v>9.7510428800395612</c:v>
                </c:pt>
                <c:pt idx="755">
                  <c:v>9.0612664392131368</c:v>
                </c:pt>
                <c:pt idx="756">
                  <c:v>9.0062613053942631</c:v>
                </c:pt>
                <c:pt idx="757">
                  <c:v>8.5497511844573957</c:v>
                </c:pt>
                <c:pt idx="758">
                  <c:v>9.6643490578828697</c:v>
                </c:pt>
                <c:pt idx="759">
                  <c:v>9.3347346322631033</c:v>
                </c:pt>
                <c:pt idx="760">
                  <c:v>8.7951340560636844</c:v>
                </c:pt>
                <c:pt idx="761">
                  <c:v>9.4459318258198266</c:v>
                </c:pt>
                <c:pt idx="762">
                  <c:v>10.001901359737802</c:v>
                </c:pt>
                <c:pt idx="763">
                  <c:v>10.187451501106219</c:v>
                </c:pt>
                <c:pt idx="764">
                  <c:v>10.412094529263191</c:v>
                </c:pt>
                <c:pt idx="765">
                  <c:v>9.6296637519399599</c:v>
                </c:pt>
                <c:pt idx="766">
                  <c:v>9.763033065013067</c:v>
                </c:pt>
                <c:pt idx="767">
                  <c:v>9.938978963307358</c:v>
                </c:pt>
                <c:pt idx="768">
                  <c:v>9.5991747990256737</c:v>
                </c:pt>
                <c:pt idx="769">
                  <c:v>9.4497588776954746</c:v>
                </c:pt>
                <c:pt idx="770">
                  <c:v>9.3904487885401693</c:v>
                </c:pt>
                <c:pt idx="771">
                  <c:v>9.3522306412739749</c:v>
                </c:pt>
                <c:pt idx="772">
                  <c:v>10.522039788185792</c:v>
                </c:pt>
                <c:pt idx="773">
                  <c:v>12.358979335342667</c:v>
                </c:pt>
                <c:pt idx="774">
                  <c:v>12.13265237298924</c:v>
                </c:pt>
                <c:pt idx="775">
                  <c:v>12.488775340200931</c:v>
                </c:pt>
                <c:pt idx="776">
                  <c:v>12.160719578989669</c:v>
                </c:pt>
                <c:pt idx="777">
                  <c:v>12.759069598880007</c:v>
                </c:pt>
                <c:pt idx="778">
                  <c:v>12.405915152632659</c:v>
                </c:pt>
                <c:pt idx="779">
                  <c:v>11.635365367463621</c:v>
                </c:pt>
                <c:pt idx="780">
                  <c:v>9.7274742403421772</c:v>
                </c:pt>
                <c:pt idx="781">
                  <c:v>10.093484215828381</c:v>
                </c:pt>
                <c:pt idx="782">
                  <c:v>10.079777762661477</c:v>
                </c:pt>
                <c:pt idx="783">
                  <c:v>11.107208282288898</c:v>
                </c:pt>
                <c:pt idx="784">
                  <c:v>11.224953800064609</c:v>
                </c:pt>
                <c:pt idx="785">
                  <c:v>10.635183349778588</c:v>
                </c:pt>
                <c:pt idx="786">
                  <c:v>11.965983358210355</c:v>
                </c:pt>
                <c:pt idx="787">
                  <c:v>12.648413195577106</c:v>
                </c:pt>
                <c:pt idx="788">
                  <c:v>12.050773309726742</c:v>
                </c:pt>
                <c:pt idx="789">
                  <c:v>12.457098515835701</c:v>
                </c:pt>
                <c:pt idx="790">
                  <c:v>12.095397745431324</c:v>
                </c:pt>
                <c:pt idx="791">
                  <c:v>12.35131389429532</c:v>
                </c:pt>
                <c:pt idx="792">
                  <c:v>13.699558831121697</c:v>
                </c:pt>
                <c:pt idx="793">
                  <c:v>13.825230511354251</c:v>
                </c:pt>
                <c:pt idx="794">
                  <c:v>14.103554118621942</c:v>
                </c:pt>
                <c:pt idx="795">
                  <c:v>14.73917266807265</c:v>
                </c:pt>
                <c:pt idx="796">
                  <c:v>13.873210869537091</c:v>
                </c:pt>
                <c:pt idx="797">
                  <c:v>14.157074224124361</c:v>
                </c:pt>
                <c:pt idx="798">
                  <c:v>14.096728975923375</c:v>
                </c:pt>
                <c:pt idx="799">
                  <c:v>13.314143737623382</c:v>
                </c:pt>
                <c:pt idx="800">
                  <c:v>14.462694874710392</c:v>
                </c:pt>
                <c:pt idx="801">
                  <c:v>13.822032932416393</c:v>
                </c:pt>
                <c:pt idx="802">
                  <c:v>13.956459712530313</c:v>
                </c:pt>
                <c:pt idx="803">
                  <c:v>13.589912752275989</c:v>
                </c:pt>
                <c:pt idx="804">
                  <c:v>12.457206775586053</c:v>
                </c:pt>
                <c:pt idx="805">
                  <c:v>11.411707987291559</c:v>
                </c:pt>
                <c:pt idx="806">
                  <c:v>10.45250737472864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2FF-4E91-AAD3-B6162C258F66}"/>
              </c:ext>
            </c:extLst>
          </c:dPt>
          <c:cat>
            <c:strRef>
              <c:f>'Indicadores Semanais'!$Y$9:$Y$818</c:f>
              <c:strCache>
                <c:ptCount val="81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9">
                  <c:v>01-09-2021</c:v>
                </c:pt>
                <c:pt idx="639">
                  <c:v>01-10-2021</c:v>
                </c:pt>
                <c:pt idx="670">
                  <c:v>01-11-2021</c:v>
                </c:pt>
                <c:pt idx="700">
                  <c:v>01-12-2021</c:v>
                </c:pt>
                <c:pt idx="731">
                  <c:v>01-01-2022</c:v>
                </c:pt>
                <c:pt idx="762">
                  <c:v>01-02-2022</c:v>
                </c:pt>
                <c:pt idx="790">
                  <c:v>01-03-2022</c:v>
                </c:pt>
                <c:pt idx="809">
                  <c:v>20-03-2022</c:v>
                </c:pt>
              </c:strCache>
            </c:strRef>
          </c:cat>
          <c:val>
            <c:numRef>
              <c:f>'Indicadores Semanais'!$AB$9:$AB$739</c:f>
              <c:numCache>
                <c:formatCode>0.0</c:formatCode>
                <c:ptCount val="731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-17.945345508567414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-6.3388432515668569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-6.8493080419468839</c:v>
                </c:pt>
                <c:pt idx="366">
                  <c:v>-5.3279461359399534</c:v>
                </c:pt>
                <c:pt idx="367">
                  <c:v>-5.3279461359399534</c:v>
                </c:pt>
                <c:pt idx="368">
                  <c:v>-5.3279461359399534</c:v>
                </c:pt>
                <c:pt idx="369">
                  <c:v>-5.3279461359399534</c:v>
                </c:pt>
                <c:pt idx="370">
                  <c:v>-5.3279461359399534</c:v>
                </c:pt>
                <c:pt idx="371">
                  <c:v>-5.3279461359399534</c:v>
                </c:pt>
                <c:pt idx="372">
                  <c:v>-5.3279461359399534</c:v>
                </c:pt>
                <c:pt idx="373">
                  <c:v>-5.3279461359399534</c:v>
                </c:pt>
                <c:pt idx="374">
                  <c:v>-5.3279461359399534</c:v>
                </c:pt>
                <c:pt idx="375">
                  <c:v>-5.3279461359399534</c:v>
                </c:pt>
                <c:pt idx="376">
                  <c:v>-5.3279461359399534</c:v>
                </c:pt>
                <c:pt idx="377">
                  <c:v>-5.3279461359399534</c:v>
                </c:pt>
                <c:pt idx="378">
                  <c:v>-5.3279461359399534</c:v>
                </c:pt>
                <c:pt idx="379">
                  <c:v>-5.3279461359399534</c:v>
                </c:pt>
                <c:pt idx="380">
                  <c:v>-5.3279461359399534</c:v>
                </c:pt>
                <c:pt idx="381">
                  <c:v>-5.3279461359399534</c:v>
                </c:pt>
                <c:pt idx="382">
                  <c:v>-5.3279461359399534</c:v>
                </c:pt>
                <c:pt idx="383">
                  <c:v>-5.3279461359399534</c:v>
                </c:pt>
                <c:pt idx="384">
                  <c:v>-5.3279461359399534</c:v>
                </c:pt>
                <c:pt idx="385">
                  <c:v>-5.3279461359399534</c:v>
                </c:pt>
                <c:pt idx="386">
                  <c:v>-5.3279461359399534</c:v>
                </c:pt>
                <c:pt idx="387">
                  <c:v>-5.3279461359399534</c:v>
                </c:pt>
                <c:pt idx="388">
                  <c:v>-5.3279461359399534</c:v>
                </c:pt>
                <c:pt idx="389">
                  <c:v>-5.3279461359399534</c:v>
                </c:pt>
                <c:pt idx="390">
                  <c:v>-5.3279461359399534</c:v>
                </c:pt>
                <c:pt idx="391">
                  <c:v>-5.3279461359399534</c:v>
                </c:pt>
                <c:pt idx="392">
                  <c:v>-5.3279461359399534</c:v>
                </c:pt>
                <c:pt idx="393">
                  <c:v>-5.3279461359399534</c:v>
                </c:pt>
                <c:pt idx="394">
                  <c:v>-5.3279461359399534</c:v>
                </c:pt>
                <c:pt idx="395">
                  <c:v>-5.3279461359399534</c:v>
                </c:pt>
                <c:pt idx="396">
                  <c:v>-5.3279461359399534</c:v>
                </c:pt>
                <c:pt idx="397">
                  <c:v>-5.3279461359399534</c:v>
                </c:pt>
                <c:pt idx="398">
                  <c:v>-5.3279461359399534</c:v>
                </c:pt>
                <c:pt idx="399">
                  <c:v>-5.3279461359399534</c:v>
                </c:pt>
                <c:pt idx="400">
                  <c:v>-5.3279461359399534</c:v>
                </c:pt>
                <c:pt idx="401">
                  <c:v>-5.3279461359399534</c:v>
                </c:pt>
                <c:pt idx="402">
                  <c:v>-5.3279461359399534</c:v>
                </c:pt>
                <c:pt idx="403">
                  <c:v>-5.3279461359399534</c:v>
                </c:pt>
                <c:pt idx="404">
                  <c:v>-5.3279461359399534</c:v>
                </c:pt>
                <c:pt idx="405">
                  <c:v>-5.3279461359399534</c:v>
                </c:pt>
                <c:pt idx="406">
                  <c:v>-5.3279461359399534</c:v>
                </c:pt>
                <c:pt idx="407">
                  <c:v>-5.3279461359399534</c:v>
                </c:pt>
                <c:pt idx="408">
                  <c:v>-5.3279461359399534</c:v>
                </c:pt>
                <c:pt idx="409">
                  <c:v>-5.3279461359399534</c:v>
                </c:pt>
                <c:pt idx="410">
                  <c:v>-5.3279461359399534</c:v>
                </c:pt>
                <c:pt idx="411">
                  <c:v>-5.3279461359399534</c:v>
                </c:pt>
                <c:pt idx="412">
                  <c:v>-5.3279461359399534</c:v>
                </c:pt>
                <c:pt idx="413">
                  <c:v>-5.3279461359399534</c:v>
                </c:pt>
                <c:pt idx="414">
                  <c:v>-5.3279461359399534</c:v>
                </c:pt>
                <c:pt idx="415">
                  <c:v>-5.3279461359399534</c:v>
                </c:pt>
                <c:pt idx="416">
                  <c:v>-5.3279461359399534</c:v>
                </c:pt>
                <c:pt idx="417">
                  <c:v>-5.3279461359399534</c:v>
                </c:pt>
                <c:pt idx="418">
                  <c:v>-5.3279461359399534</c:v>
                </c:pt>
                <c:pt idx="419">
                  <c:v>-5.3279461359399534</c:v>
                </c:pt>
                <c:pt idx="420">
                  <c:v>-5.3279461359399534</c:v>
                </c:pt>
                <c:pt idx="421">
                  <c:v>-5.3279461359399534</c:v>
                </c:pt>
                <c:pt idx="422">
                  <c:v>-5.3279461359399534</c:v>
                </c:pt>
                <c:pt idx="423">
                  <c:v>-5.3279461359399534</c:v>
                </c:pt>
                <c:pt idx="424">
                  <c:v>-5.3279461359399534</c:v>
                </c:pt>
                <c:pt idx="425">
                  <c:v>-5.3279461359399534</c:v>
                </c:pt>
                <c:pt idx="426">
                  <c:v>-5.3279461359399534</c:v>
                </c:pt>
                <c:pt idx="427">
                  <c:v>-5.3279461359399534</c:v>
                </c:pt>
                <c:pt idx="428">
                  <c:v>-5.3279461359399534</c:v>
                </c:pt>
                <c:pt idx="429">
                  <c:v>-5.3279461359399534</c:v>
                </c:pt>
                <c:pt idx="430">
                  <c:v>-5.3279461359399534</c:v>
                </c:pt>
                <c:pt idx="431">
                  <c:v>-5.3279461359399534</c:v>
                </c:pt>
                <c:pt idx="432">
                  <c:v>-5.3279461359399534</c:v>
                </c:pt>
                <c:pt idx="433">
                  <c:v>-5.3279461359399534</c:v>
                </c:pt>
                <c:pt idx="434">
                  <c:v>-5.3279461359399534</c:v>
                </c:pt>
                <c:pt idx="435">
                  <c:v>-5.3279461359399534</c:v>
                </c:pt>
                <c:pt idx="436">
                  <c:v>-5.3279461359399534</c:v>
                </c:pt>
                <c:pt idx="437">
                  <c:v>-5.3279461359399534</c:v>
                </c:pt>
                <c:pt idx="438">
                  <c:v>-5.3279461359399534</c:v>
                </c:pt>
                <c:pt idx="439">
                  <c:v>-5.3279461359399534</c:v>
                </c:pt>
                <c:pt idx="440">
                  <c:v>-5.3279461359399534</c:v>
                </c:pt>
                <c:pt idx="441">
                  <c:v>-5.3279461359399534</c:v>
                </c:pt>
                <c:pt idx="442">
                  <c:v>-5.3279461359399534</c:v>
                </c:pt>
                <c:pt idx="443">
                  <c:v>-5.3279461359399534</c:v>
                </c:pt>
                <c:pt idx="444">
                  <c:v>-5.3279461359399534</c:v>
                </c:pt>
                <c:pt idx="445">
                  <c:v>-5.3279461359399534</c:v>
                </c:pt>
                <c:pt idx="446">
                  <c:v>-5.3279461359399534</c:v>
                </c:pt>
                <c:pt idx="447">
                  <c:v>-5.3279461359399534</c:v>
                </c:pt>
                <c:pt idx="448">
                  <c:v>-5.3279461359399534</c:v>
                </c:pt>
                <c:pt idx="449">
                  <c:v>-5.3279461359399534</c:v>
                </c:pt>
                <c:pt idx="450">
                  <c:v>-5.3279461359399534</c:v>
                </c:pt>
                <c:pt idx="451">
                  <c:v>-5.3279461359399534</c:v>
                </c:pt>
                <c:pt idx="452">
                  <c:v>-5.3279461359399534</c:v>
                </c:pt>
                <c:pt idx="453">
                  <c:v>-5.3279461359399534</c:v>
                </c:pt>
                <c:pt idx="454">
                  <c:v>-5.3279461359399534</c:v>
                </c:pt>
                <c:pt idx="455">
                  <c:v>-5.3279461359399534</c:v>
                </c:pt>
                <c:pt idx="456">
                  <c:v>16.542988646223634</c:v>
                </c:pt>
                <c:pt idx="457">
                  <c:v>16.542988646223634</c:v>
                </c:pt>
                <c:pt idx="458">
                  <c:v>16.542988646223634</c:v>
                </c:pt>
                <c:pt idx="459">
                  <c:v>16.542988646223634</c:v>
                </c:pt>
                <c:pt idx="460">
                  <c:v>16.542988646223634</c:v>
                </c:pt>
                <c:pt idx="461">
                  <c:v>16.542988646223634</c:v>
                </c:pt>
                <c:pt idx="462">
                  <c:v>16.542988646223634</c:v>
                </c:pt>
                <c:pt idx="463">
                  <c:v>16.542988646223634</c:v>
                </c:pt>
                <c:pt idx="464">
                  <c:v>16.542988646223634</c:v>
                </c:pt>
                <c:pt idx="465">
                  <c:v>16.542988646223634</c:v>
                </c:pt>
                <c:pt idx="466">
                  <c:v>16.542988646223634</c:v>
                </c:pt>
                <c:pt idx="467">
                  <c:v>16.542988646223634</c:v>
                </c:pt>
                <c:pt idx="468">
                  <c:v>16.542988646223634</c:v>
                </c:pt>
                <c:pt idx="469">
                  <c:v>16.542988646223634</c:v>
                </c:pt>
                <c:pt idx="470">
                  <c:v>16.542988646223634</c:v>
                </c:pt>
                <c:pt idx="471">
                  <c:v>16.542988646223634</c:v>
                </c:pt>
                <c:pt idx="472">
                  <c:v>16.542988646223634</c:v>
                </c:pt>
                <c:pt idx="473">
                  <c:v>16.542988646223634</c:v>
                </c:pt>
                <c:pt idx="474">
                  <c:v>16.542988646223634</c:v>
                </c:pt>
                <c:pt idx="475">
                  <c:v>16.542988646223634</c:v>
                </c:pt>
                <c:pt idx="476">
                  <c:v>16.542988646223634</c:v>
                </c:pt>
                <c:pt idx="477">
                  <c:v>16.542988646223634</c:v>
                </c:pt>
                <c:pt idx="478">
                  <c:v>16.542988646223634</c:v>
                </c:pt>
                <c:pt idx="479">
                  <c:v>16.542988646223634</c:v>
                </c:pt>
                <c:pt idx="480">
                  <c:v>16.542988646223634</c:v>
                </c:pt>
                <c:pt idx="481">
                  <c:v>16.542988646223634</c:v>
                </c:pt>
                <c:pt idx="482">
                  <c:v>16.542988646223634</c:v>
                </c:pt>
                <c:pt idx="483">
                  <c:v>16.542988646223634</c:v>
                </c:pt>
                <c:pt idx="484">
                  <c:v>16.542988646223634</c:v>
                </c:pt>
                <c:pt idx="485">
                  <c:v>16.542988646223634</c:v>
                </c:pt>
                <c:pt idx="486">
                  <c:v>16.542988646223634</c:v>
                </c:pt>
                <c:pt idx="487">
                  <c:v>16.542988646223634</c:v>
                </c:pt>
                <c:pt idx="488">
                  <c:v>16.542988646223634</c:v>
                </c:pt>
                <c:pt idx="489">
                  <c:v>16.542988646223634</c:v>
                </c:pt>
                <c:pt idx="490">
                  <c:v>16.542988646223634</c:v>
                </c:pt>
                <c:pt idx="491">
                  <c:v>16.542988646223634</c:v>
                </c:pt>
                <c:pt idx="492">
                  <c:v>16.542988646223634</c:v>
                </c:pt>
                <c:pt idx="493">
                  <c:v>16.542988646223634</c:v>
                </c:pt>
                <c:pt idx="494">
                  <c:v>16.542988646223634</c:v>
                </c:pt>
                <c:pt idx="495">
                  <c:v>16.542988646223634</c:v>
                </c:pt>
                <c:pt idx="496">
                  <c:v>16.542988646223634</c:v>
                </c:pt>
                <c:pt idx="497">
                  <c:v>16.542988646223634</c:v>
                </c:pt>
                <c:pt idx="498">
                  <c:v>16.542988646223634</c:v>
                </c:pt>
                <c:pt idx="499">
                  <c:v>16.542988646223634</c:v>
                </c:pt>
                <c:pt idx="500">
                  <c:v>16.542988646223634</c:v>
                </c:pt>
                <c:pt idx="501">
                  <c:v>16.542988646223634</c:v>
                </c:pt>
                <c:pt idx="502">
                  <c:v>16.542988646223634</c:v>
                </c:pt>
                <c:pt idx="503">
                  <c:v>16.542988646223634</c:v>
                </c:pt>
                <c:pt idx="504">
                  <c:v>16.542988646223634</c:v>
                </c:pt>
                <c:pt idx="505">
                  <c:v>16.542988646223634</c:v>
                </c:pt>
                <c:pt idx="506">
                  <c:v>16.542988646223634</c:v>
                </c:pt>
                <c:pt idx="507">
                  <c:v>16.542988646223634</c:v>
                </c:pt>
                <c:pt idx="508">
                  <c:v>16.542988646223634</c:v>
                </c:pt>
                <c:pt idx="509">
                  <c:v>16.542988646223634</c:v>
                </c:pt>
                <c:pt idx="510">
                  <c:v>16.542988646223634</c:v>
                </c:pt>
                <c:pt idx="511">
                  <c:v>16.542988646223634</c:v>
                </c:pt>
                <c:pt idx="512">
                  <c:v>16.542988646223634</c:v>
                </c:pt>
                <c:pt idx="513">
                  <c:v>16.542988646223634</c:v>
                </c:pt>
                <c:pt idx="514">
                  <c:v>16.542988646223634</c:v>
                </c:pt>
                <c:pt idx="515">
                  <c:v>16.542988646223634</c:v>
                </c:pt>
                <c:pt idx="516">
                  <c:v>16.542988646223634</c:v>
                </c:pt>
                <c:pt idx="517">
                  <c:v>16.542988646223634</c:v>
                </c:pt>
                <c:pt idx="518">
                  <c:v>16.542988646223634</c:v>
                </c:pt>
                <c:pt idx="519">
                  <c:v>16.542988646223634</c:v>
                </c:pt>
                <c:pt idx="520">
                  <c:v>16.542988646223634</c:v>
                </c:pt>
                <c:pt idx="521">
                  <c:v>16.542988646223634</c:v>
                </c:pt>
                <c:pt idx="522">
                  <c:v>16.542988646223634</c:v>
                </c:pt>
                <c:pt idx="523">
                  <c:v>16.542988646223634</c:v>
                </c:pt>
                <c:pt idx="524">
                  <c:v>16.542988646223634</c:v>
                </c:pt>
                <c:pt idx="525">
                  <c:v>16.542988646223634</c:v>
                </c:pt>
                <c:pt idx="526">
                  <c:v>16.542988646223634</c:v>
                </c:pt>
                <c:pt idx="527">
                  <c:v>16.542988646223634</c:v>
                </c:pt>
                <c:pt idx="528">
                  <c:v>16.542988646223634</c:v>
                </c:pt>
                <c:pt idx="529">
                  <c:v>16.542988646223634</c:v>
                </c:pt>
                <c:pt idx="530">
                  <c:v>16.542988646223634</c:v>
                </c:pt>
                <c:pt idx="531">
                  <c:v>16.542988646223634</c:v>
                </c:pt>
                <c:pt idx="532">
                  <c:v>16.542988646223634</c:v>
                </c:pt>
                <c:pt idx="533">
                  <c:v>16.542988646223634</c:v>
                </c:pt>
                <c:pt idx="534">
                  <c:v>16.542988646223634</c:v>
                </c:pt>
                <c:pt idx="535">
                  <c:v>16.542988646223634</c:v>
                </c:pt>
                <c:pt idx="536">
                  <c:v>16.542988646223634</c:v>
                </c:pt>
                <c:pt idx="537">
                  <c:v>16.542988646223634</c:v>
                </c:pt>
                <c:pt idx="538">
                  <c:v>16.542988646223634</c:v>
                </c:pt>
                <c:pt idx="539">
                  <c:v>16.542988646223634</c:v>
                </c:pt>
                <c:pt idx="540">
                  <c:v>16.542988646223634</c:v>
                </c:pt>
                <c:pt idx="541">
                  <c:v>16.542988646223634</c:v>
                </c:pt>
                <c:pt idx="542">
                  <c:v>16.542988646223634</c:v>
                </c:pt>
                <c:pt idx="543">
                  <c:v>16.542988646223634</c:v>
                </c:pt>
                <c:pt idx="544">
                  <c:v>16.542988646223634</c:v>
                </c:pt>
                <c:pt idx="545">
                  <c:v>16.542988646223634</c:v>
                </c:pt>
                <c:pt idx="546">
                  <c:v>16.542988646223634</c:v>
                </c:pt>
                <c:pt idx="547">
                  <c:v>4.4460270957564347</c:v>
                </c:pt>
                <c:pt idx="548">
                  <c:v>4.4460270957564347</c:v>
                </c:pt>
                <c:pt idx="549">
                  <c:v>4.4460270957564347</c:v>
                </c:pt>
                <c:pt idx="550">
                  <c:v>4.4460270957564347</c:v>
                </c:pt>
                <c:pt idx="551">
                  <c:v>4.4460270957564347</c:v>
                </c:pt>
                <c:pt idx="552">
                  <c:v>4.4460270957564347</c:v>
                </c:pt>
                <c:pt idx="553">
                  <c:v>4.4460270957564347</c:v>
                </c:pt>
                <c:pt idx="554">
                  <c:v>4.4460270957564347</c:v>
                </c:pt>
                <c:pt idx="555">
                  <c:v>4.4460270957564347</c:v>
                </c:pt>
                <c:pt idx="556">
                  <c:v>4.4460270957564347</c:v>
                </c:pt>
                <c:pt idx="557">
                  <c:v>4.4460270957564347</c:v>
                </c:pt>
                <c:pt idx="558">
                  <c:v>4.4460270957564347</c:v>
                </c:pt>
                <c:pt idx="559">
                  <c:v>4.4460270957564347</c:v>
                </c:pt>
                <c:pt idx="560">
                  <c:v>4.4460270957564347</c:v>
                </c:pt>
                <c:pt idx="561">
                  <c:v>4.4460270957564347</c:v>
                </c:pt>
                <c:pt idx="562">
                  <c:v>4.4460270957564347</c:v>
                </c:pt>
                <c:pt idx="563">
                  <c:v>4.4460270957564347</c:v>
                </c:pt>
                <c:pt idx="564">
                  <c:v>4.4460270957564347</c:v>
                </c:pt>
                <c:pt idx="565">
                  <c:v>4.4460270957564347</c:v>
                </c:pt>
                <c:pt idx="566">
                  <c:v>4.4460270957564347</c:v>
                </c:pt>
                <c:pt idx="567">
                  <c:v>4.4460270957564347</c:v>
                </c:pt>
                <c:pt idx="568">
                  <c:v>4.4460270957564347</c:v>
                </c:pt>
                <c:pt idx="569">
                  <c:v>4.4460270957564347</c:v>
                </c:pt>
                <c:pt idx="570">
                  <c:v>4.4460270957564347</c:v>
                </c:pt>
                <c:pt idx="571">
                  <c:v>4.4460270957564347</c:v>
                </c:pt>
                <c:pt idx="572">
                  <c:v>4.4460270957564347</c:v>
                </c:pt>
                <c:pt idx="573">
                  <c:v>4.4460270957564347</c:v>
                </c:pt>
                <c:pt idx="574">
                  <c:v>4.4460270957564347</c:v>
                </c:pt>
                <c:pt idx="575">
                  <c:v>4.4460270957564347</c:v>
                </c:pt>
                <c:pt idx="576">
                  <c:v>4.4460270957564347</c:v>
                </c:pt>
                <c:pt idx="577">
                  <c:v>4.4460270957564347</c:v>
                </c:pt>
                <c:pt idx="578">
                  <c:v>4.4460270957564347</c:v>
                </c:pt>
                <c:pt idx="579">
                  <c:v>4.4460270957564347</c:v>
                </c:pt>
                <c:pt idx="580">
                  <c:v>4.4460270957564347</c:v>
                </c:pt>
                <c:pt idx="581">
                  <c:v>4.4460270957564347</c:v>
                </c:pt>
                <c:pt idx="582">
                  <c:v>4.4460270957564347</c:v>
                </c:pt>
                <c:pt idx="583">
                  <c:v>4.4460270957564347</c:v>
                </c:pt>
                <c:pt idx="584">
                  <c:v>4.4460270957564347</c:v>
                </c:pt>
                <c:pt idx="585">
                  <c:v>4.4460270957564347</c:v>
                </c:pt>
                <c:pt idx="586">
                  <c:v>4.4460270957564347</c:v>
                </c:pt>
                <c:pt idx="587">
                  <c:v>4.4460270957564347</c:v>
                </c:pt>
                <c:pt idx="588">
                  <c:v>4.4460270957564347</c:v>
                </c:pt>
                <c:pt idx="589">
                  <c:v>4.4460270957564347</c:v>
                </c:pt>
                <c:pt idx="590">
                  <c:v>4.4460270957564347</c:v>
                </c:pt>
                <c:pt idx="591">
                  <c:v>4.4460270957564347</c:v>
                </c:pt>
                <c:pt idx="592">
                  <c:v>4.4460270957564347</c:v>
                </c:pt>
                <c:pt idx="593">
                  <c:v>4.4460270957564347</c:v>
                </c:pt>
                <c:pt idx="594">
                  <c:v>4.4460270957564347</c:v>
                </c:pt>
                <c:pt idx="595">
                  <c:v>4.4460270957564347</c:v>
                </c:pt>
                <c:pt idx="596">
                  <c:v>4.4460270957564347</c:v>
                </c:pt>
                <c:pt idx="597">
                  <c:v>4.4460270957564347</c:v>
                </c:pt>
                <c:pt idx="598">
                  <c:v>4.4460270957564347</c:v>
                </c:pt>
                <c:pt idx="599">
                  <c:v>4.4460270957564347</c:v>
                </c:pt>
                <c:pt idx="600">
                  <c:v>4.4460270957564347</c:v>
                </c:pt>
                <c:pt idx="601">
                  <c:v>4.4460270957564347</c:v>
                </c:pt>
                <c:pt idx="602">
                  <c:v>4.4460270957564347</c:v>
                </c:pt>
                <c:pt idx="603">
                  <c:v>4.4460270957564347</c:v>
                </c:pt>
                <c:pt idx="604">
                  <c:v>4.4460270957564347</c:v>
                </c:pt>
                <c:pt idx="605">
                  <c:v>4.4460270957564347</c:v>
                </c:pt>
                <c:pt idx="606">
                  <c:v>4.4460270957564347</c:v>
                </c:pt>
                <c:pt idx="607">
                  <c:v>4.4460270957564347</c:v>
                </c:pt>
                <c:pt idx="608">
                  <c:v>4.4460270957564347</c:v>
                </c:pt>
                <c:pt idx="609">
                  <c:v>4.4460270957564347</c:v>
                </c:pt>
                <c:pt idx="610">
                  <c:v>4.4460270957564347</c:v>
                </c:pt>
                <c:pt idx="611">
                  <c:v>4.4460270957564347</c:v>
                </c:pt>
                <c:pt idx="612">
                  <c:v>4.4460270957564347</c:v>
                </c:pt>
                <c:pt idx="613">
                  <c:v>4.4460270957564347</c:v>
                </c:pt>
                <c:pt idx="614">
                  <c:v>4.4460270957564347</c:v>
                </c:pt>
                <c:pt idx="615">
                  <c:v>4.4460270957564347</c:v>
                </c:pt>
                <c:pt idx="616">
                  <c:v>4.4460270957564347</c:v>
                </c:pt>
                <c:pt idx="617">
                  <c:v>4.4460270957564347</c:v>
                </c:pt>
                <c:pt idx="618">
                  <c:v>4.4460270957564347</c:v>
                </c:pt>
                <c:pt idx="619">
                  <c:v>4.4460270957564347</c:v>
                </c:pt>
                <c:pt idx="620">
                  <c:v>4.4460270957564347</c:v>
                </c:pt>
                <c:pt idx="621">
                  <c:v>4.4460270957564347</c:v>
                </c:pt>
                <c:pt idx="622">
                  <c:v>4.4460270957564347</c:v>
                </c:pt>
                <c:pt idx="623">
                  <c:v>4.4460270957564347</c:v>
                </c:pt>
                <c:pt idx="624">
                  <c:v>4.4460270957564347</c:v>
                </c:pt>
                <c:pt idx="625">
                  <c:v>4.4460270957564347</c:v>
                </c:pt>
                <c:pt idx="626">
                  <c:v>4.4460270957564347</c:v>
                </c:pt>
                <c:pt idx="627">
                  <c:v>4.4460270957564347</c:v>
                </c:pt>
                <c:pt idx="628">
                  <c:v>4.4460270957564347</c:v>
                </c:pt>
                <c:pt idx="629">
                  <c:v>4.4460270957564347</c:v>
                </c:pt>
                <c:pt idx="630">
                  <c:v>4.4460270957564347</c:v>
                </c:pt>
                <c:pt idx="631">
                  <c:v>4.4460270957564347</c:v>
                </c:pt>
                <c:pt idx="632">
                  <c:v>4.4460270957564347</c:v>
                </c:pt>
                <c:pt idx="633">
                  <c:v>4.4460270957564347</c:v>
                </c:pt>
                <c:pt idx="634">
                  <c:v>4.4460270957564347</c:v>
                </c:pt>
                <c:pt idx="635">
                  <c:v>4.4460270957564347</c:v>
                </c:pt>
                <c:pt idx="636">
                  <c:v>4.4460270957564347</c:v>
                </c:pt>
                <c:pt idx="637">
                  <c:v>4.4460270957564347</c:v>
                </c:pt>
                <c:pt idx="638">
                  <c:v>4.4460270957564347</c:v>
                </c:pt>
                <c:pt idx="639">
                  <c:v>5.8072205905161951</c:v>
                </c:pt>
                <c:pt idx="640">
                  <c:v>5.8072205905161951</c:v>
                </c:pt>
                <c:pt idx="641">
                  <c:v>5.8072205905161951</c:v>
                </c:pt>
                <c:pt idx="642">
                  <c:v>5.8072205905161951</c:v>
                </c:pt>
                <c:pt idx="643">
                  <c:v>5.8072205905161951</c:v>
                </c:pt>
                <c:pt idx="644">
                  <c:v>5.8072205905161951</c:v>
                </c:pt>
                <c:pt idx="645">
                  <c:v>5.8072205905161951</c:v>
                </c:pt>
                <c:pt idx="646">
                  <c:v>5.8072205905161951</c:v>
                </c:pt>
                <c:pt idx="647">
                  <c:v>5.8072205905161951</c:v>
                </c:pt>
                <c:pt idx="648">
                  <c:v>5.8072205905161951</c:v>
                </c:pt>
                <c:pt idx="649">
                  <c:v>5.8072205905161951</c:v>
                </c:pt>
                <c:pt idx="650">
                  <c:v>5.8072205905161951</c:v>
                </c:pt>
                <c:pt idx="651">
                  <c:v>5.8072205905161951</c:v>
                </c:pt>
                <c:pt idx="652">
                  <c:v>5.8072205905161951</c:v>
                </c:pt>
                <c:pt idx="653">
                  <c:v>5.8072205905161951</c:v>
                </c:pt>
                <c:pt idx="654">
                  <c:v>5.8072205905161951</c:v>
                </c:pt>
                <c:pt idx="655">
                  <c:v>5.8072205905161951</c:v>
                </c:pt>
                <c:pt idx="656">
                  <c:v>5.8072205905161951</c:v>
                </c:pt>
                <c:pt idx="657">
                  <c:v>5.8072205905161951</c:v>
                </c:pt>
                <c:pt idx="658">
                  <c:v>5.8072205905161951</c:v>
                </c:pt>
                <c:pt idx="659">
                  <c:v>5.8072205905161951</c:v>
                </c:pt>
                <c:pt idx="660">
                  <c:v>5.8072205905161951</c:v>
                </c:pt>
                <c:pt idx="661">
                  <c:v>5.8072205905161951</c:v>
                </c:pt>
                <c:pt idx="662">
                  <c:v>5.8072205905161951</c:v>
                </c:pt>
                <c:pt idx="663">
                  <c:v>5.8072205905161951</c:v>
                </c:pt>
                <c:pt idx="664">
                  <c:v>5.8072205905161951</c:v>
                </c:pt>
                <c:pt idx="665">
                  <c:v>5.8072205905161951</c:v>
                </c:pt>
                <c:pt idx="666">
                  <c:v>5.8072205905161951</c:v>
                </c:pt>
                <c:pt idx="667">
                  <c:v>5.8072205905161951</c:v>
                </c:pt>
                <c:pt idx="668">
                  <c:v>5.8072205905161951</c:v>
                </c:pt>
                <c:pt idx="669">
                  <c:v>5.8072205905161951</c:v>
                </c:pt>
                <c:pt idx="670">
                  <c:v>5.8072205905161951</c:v>
                </c:pt>
                <c:pt idx="671">
                  <c:v>5.8072205905161951</c:v>
                </c:pt>
                <c:pt idx="672">
                  <c:v>5.8072205905161951</c:v>
                </c:pt>
                <c:pt idx="673">
                  <c:v>5.8072205905161951</c:v>
                </c:pt>
                <c:pt idx="674">
                  <c:v>5.8072205905161951</c:v>
                </c:pt>
                <c:pt idx="675">
                  <c:v>5.8072205905161951</c:v>
                </c:pt>
                <c:pt idx="676">
                  <c:v>5.8072205905161951</c:v>
                </c:pt>
                <c:pt idx="677">
                  <c:v>5.8072205905161951</c:v>
                </c:pt>
                <c:pt idx="678">
                  <c:v>5.8072205905161951</c:v>
                </c:pt>
                <c:pt idx="679">
                  <c:v>5.8072205905161951</c:v>
                </c:pt>
                <c:pt idx="680">
                  <c:v>5.8072205905161951</c:v>
                </c:pt>
                <c:pt idx="681">
                  <c:v>5.8072205905161951</c:v>
                </c:pt>
                <c:pt idx="682">
                  <c:v>5.8072205905161951</c:v>
                </c:pt>
                <c:pt idx="683">
                  <c:v>5.8072205905161951</c:v>
                </c:pt>
                <c:pt idx="684">
                  <c:v>5.8072205905161951</c:v>
                </c:pt>
                <c:pt idx="685">
                  <c:v>5.8072205905161951</c:v>
                </c:pt>
                <c:pt idx="686">
                  <c:v>5.8072205905161951</c:v>
                </c:pt>
                <c:pt idx="687">
                  <c:v>5.8072205905161951</c:v>
                </c:pt>
                <c:pt idx="688">
                  <c:v>5.8072205905161951</c:v>
                </c:pt>
                <c:pt idx="689">
                  <c:v>5.8072205905161951</c:v>
                </c:pt>
                <c:pt idx="690">
                  <c:v>5.8072205905161951</c:v>
                </c:pt>
                <c:pt idx="691">
                  <c:v>5.8072205905161951</c:v>
                </c:pt>
                <c:pt idx="692">
                  <c:v>5.8072205905161951</c:v>
                </c:pt>
                <c:pt idx="693">
                  <c:v>5.8072205905161951</c:v>
                </c:pt>
                <c:pt idx="694">
                  <c:v>5.8072205905161951</c:v>
                </c:pt>
                <c:pt idx="695">
                  <c:v>5.8072205905161951</c:v>
                </c:pt>
                <c:pt idx="696">
                  <c:v>5.8072205905161951</c:v>
                </c:pt>
                <c:pt idx="697">
                  <c:v>5.8072205905161951</c:v>
                </c:pt>
                <c:pt idx="698">
                  <c:v>5.8072205905161951</c:v>
                </c:pt>
                <c:pt idx="699">
                  <c:v>5.8072205905161951</c:v>
                </c:pt>
                <c:pt idx="700">
                  <c:v>5.8072205905161951</c:v>
                </c:pt>
                <c:pt idx="701">
                  <c:v>5.8072205905161951</c:v>
                </c:pt>
                <c:pt idx="702">
                  <c:v>5.8072205905161951</c:v>
                </c:pt>
                <c:pt idx="703">
                  <c:v>5.8072205905161951</c:v>
                </c:pt>
                <c:pt idx="704">
                  <c:v>5.8072205905161951</c:v>
                </c:pt>
                <c:pt idx="705">
                  <c:v>5.8072205905161951</c:v>
                </c:pt>
                <c:pt idx="706">
                  <c:v>5.8072205905161951</c:v>
                </c:pt>
                <c:pt idx="707">
                  <c:v>5.8072205905161951</c:v>
                </c:pt>
                <c:pt idx="708">
                  <c:v>5.8072205905161951</c:v>
                </c:pt>
                <c:pt idx="709">
                  <c:v>5.8072205905161951</c:v>
                </c:pt>
                <c:pt idx="710">
                  <c:v>5.8072205905161951</c:v>
                </c:pt>
                <c:pt idx="711">
                  <c:v>5.8072205905161951</c:v>
                </c:pt>
                <c:pt idx="712">
                  <c:v>5.8072205905161951</c:v>
                </c:pt>
                <c:pt idx="713">
                  <c:v>5.8072205905161951</c:v>
                </c:pt>
                <c:pt idx="714">
                  <c:v>5.8072205905161951</c:v>
                </c:pt>
                <c:pt idx="715">
                  <c:v>5.8072205905161951</c:v>
                </c:pt>
                <c:pt idx="716">
                  <c:v>5.8072205905161951</c:v>
                </c:pt>
                <c:pt idx="717">
                  <c:v>5.8072205905161951</c:v>
                </c:pt>
                <c:pt idx="718">
                  <c:v>5.8072205905161951</c:v>
                </c:pt>
                <c:pt idx="719">
                  <c:v>5.8072205905161951</c:v>
                </c:pt>
                <c:pt idx="720">
                  <c:v>5.8072205905161951</c:v>
                </c:pt>
                <c:pt idx="721">
                  <c:v>5.8072205905161951</c:v>
                </c:pt>
                <c:pt idx="722">
                  <c:v>5.8072205905161951</c:v>
                </c:pt>
                <c:pt idx="723">
                  <c:v>5.8072205905161951</c:v>
                </c:pt>
                <c:pt idx="724">
                  <c:v>5.8072205905161951</c:v>
                </c:pt>
                <c:pt idx="725">
                  <c:v>5.8072205905161951</c:v>
                </c:pt>
                <c:pt idx="726">
                  <c:v>5.8072205905161951</c:v>
                </c:pt>
                <c:pt idx="727">
                  <c:v>5.8072205905161951</c:v>
                </c:pt>
                <c:pt idx="728">
                  <c:v>5.8072205905161951</c:v>
                </c:pt>
                <c:pt idx="729">
                  <c:v>5.8072205905161951</c:v>
                </c:pt>
                <c:pt idx="730">
                  <c:v>5.8072205905161951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Semanais'!$Y$9:$Y$818</c:f>
              <c:strCache>
                <c:ptCount val="81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9">
                  <c:v>01-09-2021</c:v>
                </c:pt>
                <c:pt idx="639">
                  <c:v>01-10-2021</c:v>
                </c:pt>
                <c:pt idx="670">
                  <c:v>01-11-2021</c:v>
                </c:pt>
                <c:pt idx="700">
                  <c:v>01-12-2021</c:v>
                </c:pt>
                <c:pt idx="731">
                  <c:v>01-01-2022</c:v>
                </c:pt>
                <c:pt idx="762">
                  <c:v>01-02-2022</c:v>
                </c:pt>
                <c:pt idx="790">
                  <c:v>01-03-2022</c:v>
                </c:pt>
                <c:pt idx="809">
                  <c:v>20-03-2022</c:v>
                </c:pt>
              </c:strCache>
            </c:strRef>
          </c:cat>
          <c:val>
            <c:numRef>
              <c:f>'Indicadores Semanais'!$AC$9:$AC$818</c:f>
              <c:numCache>
                <c:formatCode>0.0</c:formatCode>
                <c:ptCount val="810"/>
                <c:pt idx="0">
                  <c:v>-0.24027930738938608</c:v>
                </c:pt>
                <c:pt idx="1">
                  <c:v>3.5980489768849537</c:v>
                </c:pt>
                <c:pt idx="2">
                  <c:v>4.2306680836432946</c:v>
                </c:pt>
                <c:pt idx="3">
                  <c:v>6.2334182921666184</c:v>
                </c:pt>
                <c:pt idx="4">
                  <c:v>9.7216513409408236</c:v>
                </c:pt>
                <c:pt idx="5">
                  <c:v>10.71326422715579</c:v>
                </c:pt>
                <c:pt idx="6">
                  <c:v>12.518217355487266</c:v>
                </c:pt>
                <c:pt idx="7">
                  <c:v>8.932665650948806</c:v>
                </c:pt>
                <c:pt idx="8">
                  <c:v>10.122656112564371</c:v>
                </c:pt>
                <c:pt idx="9">
                  <c:v>7.0616349911962999</c:v>
                </c:pt>
                <c:pt idx="10">
                  <c:v>9.8807701296011317</c:v>
                </c:pt>
                <c:pt idx="11">
                  <c:v>9.2265895541405314</c:v>
                </c:pt>
                <c:pt idx="12">
                  <c:v>10.464823001623856</c:v>
                </c:pt>
                <c:pt idx="13">
                  <c:v>7.9931296030566301</c:v>
                </c:pt>
                <c:pt idx="14">
                  <c:v>6.7760990871603042</c:v>
                </c:pt>
                <c:pt idx="15">
                  <c:v>3.7757881492004941</c:v>
                </c:pt>
                <c:pt idx="16">
                  <c:v>5.8567223861166298</c:v>
                </c:pt>
                <c:pt idx="17">
                  <c:v>4.9121226062626988</c:v>
                </c:pt>
                <c:pt idx="18">
                  <c:v>8.5113526101140025</c:v>
                </c:pt>
                <c:pt idx="19">
                  <c:v>5.5512781454146136</c:v>
                </c:pt>
                <c:pt idx="20">
                  <c:v>4.7026127656329777</c:v>
                </c:pt>
                <c:pt idx="21">
                  <c:v>5.6573324466138359</c:v>
                </c:pt>
                <c:pt idx="22">
                  <c:v>5.9703041633620586</c:v>
                </c:pt>
                <c:pt idx="23">
                  <c:v>5.2403874942072264</c:v>
                </c:pt>
                <c:pt idx="24">
                  <c:v>4.901805580141712</c:v>
                </c:pt>
                <c:pt idx="25">
                  <c:v>6.3889431753254371</c:v>
                </c:pt>
                <c:pt idx="26">
                  <c:v>4.1761446506223052</c:v>
                </c:pt>
                <c:pt idx="27">
                  <c:v>5.3371682846056814</c:v>
                </c:pt>
                <c:pt idx="28">
                  <c:v>7.3363275217463837</c:v>
                </c:pt>
                <c:pt idx="29">
                  <c:v>5.6664818795617151</c:v>
                </c:pt>
                <c:pt idx="30">
                  <c:v>5.0294944406981301</c:v>
                </c:pt>
                <c:pt idx="31">
                  <c:v>5.6516405095901234</c:v>
                </c:pt>
                <c:pt idx="32">
                  <c:v>5.3219871541577675</c:v>
                </c:pt>
                <c:pt idx="33">
                  <c:v>6.5655185327910885</c:v>
                </c:pt>
                <c:pt idx="34">
                  <c:v>2.574883256862222</c:v>
                </c:pt>
                <c:pt idx="35">
                  <c:v>2.2909940142868663</c:v>
                </c:pt>
                <c:pt idx="36">
                  <c:v>4.1966041492902235</c:v>
                </c:pt>
                <c:pt idx="37">
                  <c:v>5.8496240422318095</c:v>
                </c:pt>
                <c:pt idx="38">
                  <c:v>5.0079652034313824</c:v>
                </c:pt>
                <c:pt idx="39">
                  <c:v>3.9755686818639759</c:v>
                </c:pt>
                <c:pt idx="40">
                  <c:v>3.7463107280341461</c:v>
                </c:pt>
                <c:pt idx="41">
                  <c:v>1.7527607475400657</c:v>
                </c:pt>
                <c:pt idx="42">
                  <c:v>2.4969571425255737</c:v>
                </c:pt>
                <c:pt idx="43">
                  <c:v>5.7442929794093089</c:v>
                </c:pt>
                <c:pt idx="44">
                  <c:v>2.0450567035584157</c:v>
                </c:pt>
                <c:pt idx="45">
                  <c:v>-9.8279859714324402E-2</c:v>
                </c:pt>
                <c:pt idx="46">
                  <c:v>5.5092945609276569</c:v>
                </c:pt>
                <c:pt idx="47">
                  <c:v>11.36640529389534</c:v>
                </c:pt>
                <c:pt idx="48">
                  <c:v>6.9897206095458841</c:v>
                </c:pt>
                <c:pt idx="49">
                  <c:v>3.8978841512340665</c:v>
                </c:pt>
                <c:pt idx="50">
                  <c:v>5.7769619889277664</c:v>
                </c:pt>
                <c:pt idx="51">
                  <c:v>4.1899203515454673</c:v>
                </c:pt>
                <c:pt idx="52">
                  <c:v>5.8482462177405381</c:v>
                </c:pt>
                <c:pt idx="53">
                  <c:v>4.0340468217648322</c:v>
                </c:pt>
                <c:pt idx="54">
                  <c:v>2.7292582379400301</c:v>
                </c:pt>
                <c:pt idx="55">
                  <c:v>1.9815147739165866</c:v>
                </c:pt>
                <c:pt idx="56">
                  <c:v>7.1070109616500048</c:v>
                </c:pt>
                <c:pt idx="57">
                  <c:v>6.0877024776589508</c:v>
                </c:pt>
                <c:pt idx="58">
                  <c:v>6.6805198292987598</c:v>
                </c:pt>
                <c:pt idx="59">
                  <c:v>4.8172577411970963</c:v>
                </c:pt>
                <c:pt idx="60">
                  <c:v>6.9402832473251124</c:v>
                </c:pt>
                <c:pt idx="61">
                  <c:v>5.1315277699107895</c:v>
                </c:pt>
                <c:pt idx="62">
                  <c:v>5.5611542869781374</c:v>
                </c:pt>
                <c:pt idx="63">
                  <c:v>7.1842207070999677</c:v>
                </c:pt>
                <c:pt idx="64">
                  <c:v>6.9744674754514335</c:v>
                </c:pt>
                <c:pt idx="65">
                  <c:v>7.2339317368210772</c:v>
                </c:pt>
                <c:pt idx="66">
                  <c:v>12.611854040111112</c:v>
                </c:pt>
                <c:pt idx="67">
                  <c:v>12.452013048323181</c:v>
                </c:pt>
                <c:pt idx="68">
                  <c:v>12.558685522981122</c:v>
                </c:pt>
                <c:pt idx="69">
                  <c:v>11.775691973633016</c:v>
                </c:pt>
                <c:pt idx="70">
                  <c:v>10.985196778100899</c:v>
                </c:pt>
                <c:pt idx="71">
                  <c:v>10.515209038063517</c:v>
                </c:pt>
                <c:pt idx="72">
                  <c:v>3.8892654120916035</c:v>
                </c:pt>
                <c:pt idx="73">
                  <c:v>7.8119643375973453</c:v>
                </c:pt>
                <c:pt idx="74">
                  <c:v>7.4966436810344419</c:v>
                </c:pt>
                <c:pt idx="75">
                  <c:v>5.1771739829213175</c:v>
                </c:pt>
                <c:pt idx="76">
                  <c:v>3.4317205534275814</c:v>
                </c:pt>
                <c:pt idx="77">
                  <c:v>-7.9147967663461714</c:v>
                </c:pt>
                <c:pt idx="78">
                  <c:v>-8.7974293644858079</c:v>
                </c:pt>
                <c:pt idx="79">
                  <c:v>-13.576203064254187</c:v>
                </c:pt>
                <c:pt idx="80">
                  <c:v>-20.321967458913193</c:v>
                </c:pt>
                <c:pt idx="81">
                  <c:v>-17.276631270579927</c:v>
                </c:pt>
                <c:pt idx="82">
                  <c:v>-19.275934531665413</c:v>
                </c:pt>
                <c:pt idx="83">
                  <c:v>-19.876930335690915</c:v>
                </c:pt>
                <c:pt idx="84">
                  <c:v>-21.186319778173768</c:v>
                </c:pt>
                <c:pt idx="85">
                  <c:v>-18.95973944633262</c:v>
                </c:pt>
                <c:pt idx="86">
                  <c:v>-21.943454944611034</c:v>
                </c:pt>
                <c:pt idx="87">
                  <c:v>-23.326535179176517</c:v>
                </c:pt>
                <c:pt idx="88">
                  <c:v>-14.154743917501804</c:v>
                </c:pt>
                <c:pt idx="89">
                  <c:v>-12.041965218616795</c:v>
                </c:pt>
                <c:pt idx="90">
                  <c:v>-15.684535797051595</c:v>
                </c:pt>
                <c:pt idx="91">
                  <c:v>-19.813263103751353</c:v>
                </c:pt>
                <c:pt idx="92">
                  <c:v>-16.817289689728668</c:v>
                </c:pt>
                <c:pt idx="93">
                  <c:v>-22.085501258826838</c:v>
                </c:pt>
                <c:pt idx="94">
                  <c:v>-20.843919991603414</c:v>
                </c:pt>
                <c:pt idx="95">
                  <c:v>-18.736211478335676</c:v>
                </c:pt>
                <c:pt idx="96">
                  <c:v>-15.095008603536598</c:v>
                </c:pt>
                <c:pt idx="97">
                  <c:v>-18.972588178397473</c:v>
                </c:pt>
                <c:pt idx="98">
                  <c:v>-20.120722457794372</c:v>
                </c:pt>
                <c:pt idx="99">
                  <c:v>-24.314395162161389</c:v>
                </c:pt>
                <c:pt idx="100">
                  <c:v>-18.39910864809994</c:v>
                </c:pt>
                <c:pt idx="101">
                  <c:v>-24.349504175911889</c:v>
                </c:pt>
                <c:pt idx="102">
                  <c:v>-15.230991609359592</c:v>
                </c:pt>
                <c:pt idx="103">
                  <c:v>-13.511800503742137</c:v>
                </c:pt>
                <c:pt idx="104">
                  <c:v>-19.096519063676638</c:v>
                </c:pt>
                <c:pt idx="105">
                  <c:v>-17.169825679780487</c:v>
                </c:pt>
                <c:pt idx="106">
                  <c:v>-19.26787421878845</c:v>
                </c:pt>
                <c:pt idx="107">
                  <c:v>-22.110575366263532</c:v>
                </c:pt>
                <c:pt idx="108">
                  <c:v>-22.970157328293737</c:v>
                </c:pt>
                <c:pt idx="109">
                  <c:v>-14.825942189643442</c:v>
                </c:pt>
                <c:pt idx="110">
                  <c:v>-11.35875250173396</c:v>
                </c:pt>
                <c:pt idx="111">
                  <c:v>-17.828516019974742</c:v>
                </c:pt>
                <c:pt idx="112">
                  <c:v>-14.56746316388751</c:v>
                </c:pt>
                <c:pt idx="113">
                  <c:v>-16.301889767971545</c:v>
                </c:pt>
                <c:pt idx="114">
                  <c:v>-23.072423600149122</c:v>
                </c:pt>
                <c:pt idx="115">
                  <c:v>-22.880972405443714</c:v>
                </c:pt>
                <c:pt idx="116">
                  <c:v>-20.031434028426517</c:v>
                </c:pt>
                <c:pt idx="118">
                  <c:v>-17.756142457850174</c:v>
                </c:pt>
                <c:pt idx="119">
                  <c:v>-15.655921941775219</c:v>
                </c:pt>
                <c:pt idx="120">
                  <c:v>-13.810870749790311</c:v>
                </c:pt>
                <c:pt idx="121">
                  <c:v>-20.524431368323292</c:v>
                </c:pt>
                <c:pt idx="122">
                  <c:v>-23.514950085656565</c:v>
                </c:pt>
                <c:pt idx="123">
                  <c:v>-26.959756062503033</c:v>
                </c:pt>
                <c:pt idx="124">
                  <c:v>-17.238817327013123</c:v>
                </c:pt>
                <c:pt idx="125">
                  <c:v>-18.128560517763177</c:v>
                </c:pt>
                <c:pt idx="126">
                  <c:v>-18.736132678692158</c:v>
                </c:pt>
                <c:pt idx="127">
                  <c:v>-20.665627069637196</c:v>
                </c:pt>
                <c:pt idx="128">
                  <c:v>-16.186200635315913</c:v>
                </c:pt>
                <c:pt idx="129">
                  <c:v>-21.735757707167735</c:v>
                </c:pt>
                <c:pt idx="130">
                  <c:v>-25.210110079824503</c:v>
                </c:pt>
                <c:pt idx="131">
                  <c:v>-19.428733239657319</c:v>
                </c:pt>
                <c:pt idx="132">
                  <c:v>-16.088136218260644</c:v>
                </c:pt>
                <c:pt idx="133">
                  <c:v>-16.393487254114916</c:v>
                </c:pt>
                <c:pt idx="134">
                  <c:v>-16.894192825021065</c:v>
                </c:pt>
                <c:pt idx="135">
                  <c:v>-19.904489894745154</c:v>
                </c:pt>
                <c:pt idx="136">
                  <c:v>-21.849239366329655</c:v>
                </c:pt>
                <c:pt idx="137">
                  <c:v>-23.079648063855871</c:v>
                </c:pt>
                <c:pt idx="138">
                  <c:v>-19.683429664785109</c:v>
                </c:pt>
                <c:pt idx="139">
                  <c:v>-16.481899446441517</c:v>
                </c:pt>
                <c:pt idx="140">
                  <c:v>-14.037188242588854</c:v>
                </c:pt>
                <c:pt idx="141">
                  <c:v>-17.242566214644157</c:v>
                </c:pt>
                <c:pt idx="142">
                  <c:v>-15.842161080418961</c:v>
                </c:pt>
                <c:pt idx="143">
                  <c:v>-20.426196079919535</c:v>
                </c:pt>
                <c:pt idx="144">
                  <c:v>-21.239365498839689</c:v>
                </c:pt>
                <c:pt idx="145">
                  <c:v>-16.082274626751797</c:v>
                </c:pt>
                <c:pt idx="146">
                  <c:v>-11.215763592385869</c:v>
                </c:pt>
                <c:pt idx="147">
                  <c:v>-14.601342358194742</c:v>
                </c:pt>
                <c:pt idx="148">
                  <c:v>-12.203510836542847</c:v>
                </c:pt>
                <c:pt idx="149">
                  <c:v>-9.5069986168739007</c:v>
                </c:pt>
                <c:pt idx="150">
                  <c:v>-11.533876271686154</c:v>
                </c:pt>
                <c:pt idx="151">
                  <c:v>-18.279634261269777</c:v>
                </c:pt>
                <c:pt idx="152">
                  <c:v>-14.25247594233889</c:v>
                </c:pt>
                <c:pt idx="153">
                  <c:v>-10.247655435999476</c:v>
                </c:pt>
                <c:pt idx="154">
                  <c:v>-10.57559447882916</c:v>
                </c:pt>
                <c:pt idx="155">
                  <c:v>-11.394681366686982</c:v>
                </c:pt>
                <c:pt idx="156">
                  <c:v>-10.566848045982169</c:v>
                </c:pt>
                <c:pt idx="157">
                  <c:v>-14.193016934624353</c:v>
                </c:pt>
                <c:pt idx="158">
                  <c:v>-15.630430379137763</c:v>
                </c:pt>
                <c:pt idx="159">
                  <c:v>-11.088451055511456</c:v>
                </c:pt>
                <c:pt idx="160">
                  <c:v>-11.414989279408218</c:v>
                </c:pt>
                <c:pt idx="161">
                  <c:v>-4.6918236899340684</c:v>
                </c:pt>
                <c:pt idx="162">
                  <c:v>-25.352453799034464</c:v>
                </c:pt>
                <c:pt idx="163">
                  <c:v>-18.338348789311681</c:v>
                </c:pt>
                <c:pt idx="164">
                  <c:v>-19.107503222364059</c:v>
                </c:pt>
                <c:pt idx="165">
                  <c:v>-22.040408211817891</c:v>
                </c:pt>
                <c:pt idx="166">
                  <c:v>0.6911663904244989</c:v>
                </c:pt>
                <c:pt idx="167">
                  <c:v>-9.2780988124652026</c:v>
                </c:pt>
                <c:pt idx="168">
                  <c:v>-9.7545435177376731</c:v>
                </c:pt>
                <c:pt idx="169">
                  <c:v>-9.8421842711320977</c:v>
                </c:pt>
                <c:pt idx="170">
                  <c:v>-9.5780917903047538</c:v>
                </c:pt>
                <c:pt idx="171">
                  <c:v>-16.362894565230363</c:v>
                </c:pt>
                <c:pt idx="172">
                  <c:v>-17.409111193369114</c:v>
                </c:pt>
                <c:pt idx="173">
                  <c:v>-11.893946823121055</c:v>
                </c:pt>
                <c:pt idx="174">
                  <c:v>-11.451202725589596</c:v>
                </c:pt>
                <c:pt idx="175">
                  <c:v>-10.828657452562823</c:v>
                </c:pt>
                <c:pt idx="176">
                  <c:v>-12.2491639757218</c:v>
                </c:pt>
                <c:pt idx="177">
                  <c:v>-9.3966894268726548</c:v>
                </c:pt>
                <c:pt idx="178">
                  <c:v>-14.856068990616549</c:v>
                </c:pt>
                <c:pt idx="179">
                  <c:v>-13.686624588695423</c:v>
                </c:pt>
                <c:pt idx="180">
                  <c:v>-9.591411757127247</c:v>
                </c:pt>
                <c:pt idx="181">
                  <c:v>-6.6456663201110473</c:v>
                </c:pt>
                <c:pt idx="182">
                  <c:v>-7.0978991676413443</c:v>
                </c:pt>
                <c:pt idx="183">
                  <c:v>-9.2311097482084392</c:v>
                </c:pt>
                <c:pt idx="184">
                  <c:v>-6.7021319292775132</c:v>
                </c:pt>
                <c:pt idx="185">
                  <c:v>-12.043511760802687</c:v>
                </c:pt>
                <c:pt idx="186">
                  <c:v>-12.709541390812788</c:v>
                </c:pt>
                <c:pt idx="187">
                  <c:v>-7.6027560237606906</c:v>
                </c:pt>
                <c:pt idx="188">
                  <c:v>-3.251200191536725</c:v>
                </c:pt>
                <c:pt idx="189">
                  <c:v>-2.4353378188400256</c:v>
                </c:pt>
                <c:pt idx="190">
                  <c:v>-3.8553689681545649</c:v>
                </c:pt>
                <c:pt idx="191">
                  <c:v>-5.1894953502197154</c:v>
                </c:pt>
                <c:pt idx="192">
                  <c:v>-9.9661548773767237</c:v>
                </c:pt>
                <c:pt idx="193">
                  <c:v>-13.147840773294433</c:v>
                </c:pt>
                <c:pt idx="194">
                  <c:v>-7.8477183208140389</c:v>
                </c:pt>
                <c:pt idx="195">
                  <c:v>-4.9064848934272334</c:v>
                </c:pt>
                <c:pt idx="196">
                  <c:v>-2.6401630040115265</c:v>
                </c:pt>
                <c:pt idx="197">
                  <c:v>-2.7840908324955507</c:v>
                </c:pt>
                <c:pt idx="198">
                  <c:v>-3.7693035083557334</c:v>
                </c:pt>
                <c:pt idx="199">
                  <c:v>-6.259560176227339</c:v>
                </c:pt>
                <c:pt idx="200">
                  <c:v>-9.042967817290176</c:v>
                </c:pt>
                <c:pt idx="201">
                  <c:v>-5.3282809925183585</c:v>
                </c:pt>
                <c:pt idx="202">
                  <c:v>-1.6955032971165878</c:v>
                </c:pt>
                <c:pt idx="203">
                  <c:v>-1.3681102045939184</c:v>
                </c:pt>
                <c:pt idx="204">
                  <c:v>-0.63552965682617923</c:v>
                </c:pt>
                <c:pt idx="205">
                  <c:v>-3.5115987878899659</c:v>
                </c:pt>
                <c:pt idx="206">
                  <c:v>-6.114309253015449</c:v>
                </c:pt>
                <c:pt idx="207">
                  <c:v>-10.283657005484898</c:v>
                </c:pt>
                <c:pt idx="208">
                  <c:v>-5.2395777630156601</c:v>
                </c:pt>
                <c:pt idx="209">
                  <c:v>-6.8582602634259899</c:v>
                </c:pt>
                <c:pt idx="210">
                  <c:v>-6.6948281968287517</c:v>
                </c:pt>
                <c:pt idx="211">
                  <c:v>-2.6765169987982631</c:v>
                </c:pt>
                <c:pt idx="212">
                  <c:v>-3.5153335699093731</c:v>
                </c:pt>
                <c:pt idx="213">
                  <c:v>-4.5383419963239078</c:v>
                </c:pt>
                <c:pt idx="214">
                  <c:v>-5.0409033875026807</c:v>
                </c:pt>
                <c:pt idx="215">
                  <c:v>-3.9777744593219495</c:v>
                </c:pt>
                <c:pt idx="216">
                  <c:v>-0.94115501006157842</c:v>
                </c:pt>
                <c:pt idx="217">
                  <c:v>-3.6271664629926335</c:v>
                </c:pt>
                <c:pt idx="218">
                  <c:v>3.5735953405307441E-2</c:v>
                </c:pt>
                <c:pt idx="219">
                  <c:v>1.048729550874782</c:v>
                </c:pt>
                <c:pt idx="220">
                  <c:v>0.33262543226415175</c:v>
                </c:pt>
                <c:pt idx="221">
                  <c:v>-1.7729911942068526</c:v>
                </c:pt>
                <c:pt idx="222">
                  <c:v>-1.1735079568420588</c:v>
                </c:pt>
                <c:pt idx="223">
                  <c:v>-0.31921637761539046</c:v>
                </c:pt>
                <c:pt idx="224">
                  <c:v>-1.9334000231852002</c:v>
                </c:pt>
                <c:pt idx="225">
                  <c:v>0.18830871485984346</c:v>
                </c:pt>
                <c:pt idx="226">
                  <c:v>-6.3516160110182796E-2</c:v>
                </c:pt>
                <c:pt idx="227">
                  <c:v>-2.7487901786467575</c:v>
                </c:pt>
                <c:pt idx="228">
                  <c:v>2.174674719644031</c:v>
                </c:pt>
                <c:pt idx="229">
                  <c:v>2.9220570181686583</c:v>
                </c:pt>
                <c:pt idx="230">
                  <c:v>0.59216839955229261</c:v>
                </c:pt>
                <c:pt idx="231">
                  <c:v>-2.0724518387246462</c:v>
                </c:pt>
                <c:pt idx="232">
                  <c:v>0.16185885977874648</c:v>
                </c:pt>
                <c:pt idx="233">
                  <c:v>-3.0158890323705378</c:v>
                </c:pt>
                <c:pt idx="234">
                  <c:v>-2.6815895905751859</c:v>
                </c:pt>
                <c:pt idx="235">
                  <c:v>-2.9006954647775984</c:v>
                </c:pt>
                <c:pt idx="236">
                  <c:v>-2.2752798955864364</c:v>
                </c:pt>
                <c:pt idx="237">
                  <c:v>-0.89818949662537761</c:v>
                </c:pt>
                <c:pt idx="238">
                  <c:v>1.5701110419182811</c:v>
                </c:pt>
                <c:pt idx="239">
                  <c:v>4.789501529759832E-2</c:v>
                </c:pt>
                <c:pt idx="240">
                  <c:v>1.940979364301441</c:v>
                </c:pt>
                <c:pt idx="241">
                  <c:v>1.2970752719921848</c:v>
                </c:pt>
                <c:pt idx="242">
                  <c:v>-1.6672770831259101</c:v>
                </c:pt>
                <c:pt idx="243">
                  <c:v>-1.9593254164577729</c:v>
                </c:pt>
                <c:pt idx="244">
                  <c:v>1.366580647820939</c:v>
                </c:pt>
                <c:pt idx="245">
                  <c:v>1.4738779999920126</c:v>
                </c:pt>
                <c:pt idx="246">
                  <c:v>1.6288319355862342</c:v>
                </c:pt>
                <c:pt idx="247">
                  <c:v>3.7540668914719504</c:v>
                </c:pt>
                <c:pt idx="248">
                  <c:v>-0.5478676945036085</c:v>
                </c:pt>
                <c:pt idx="249">
                  <c:v>-1.4381642586599952</c:v>
                </c:pt>
                <c:pt idx="250">
                  <c:v>0.59196573211863779</c:v>
                </c:pt>
                <c:pt idx="251">
                  <c:v>0.67808448494770346</c:v>
                </c:pt>
                <c:pt idx="252">
                  <c:v>0.78847599622480402</c:v>
                </c:pt>
                <c:pt idx="253">
                  <c:v>2.1499510190383688</c:v>
                </c:pt>
                <c:pt idx="254">
                  <c:v>-0.46350833658898694</c:v>
                </c:pt>
                <c:pt idx="255">
                  <c:v>-1.4524867377100463</c:v>
                </c:pt>
                <c:pt idx="256">
                  <c:v>-1.409311953192244</c:v>
                </c:pt>
                <c:pt idx="257">
                  <c:v>-1.9274855869678333</c:v>
                </c:pt>
                <c:pt idx="258">
                  <c:v>-1.4995491705649755</c:v>
                </c:pt>
                <c:pt idx="259">
                  <c:v>1.9060039370816639</c:v>
                </c:pt>
                <c:pt idx="260">
                  <c:v>-0.82578588956211263</c:v>
                </c:pt>
                <c:pt idx="261">
                  <c:v>1.3511306233545071</c:v>
                </c:pt>
                <c:pt idx="262">
                  <c:v>-2.8678184143177958</c:v>
                </c:pt>
                <c:pt idx="263">
                  <c:v>-5.5346446778694798</c:v>
                </c:pt>
                <c:pt idx="264">
                  <c:v>-1.5581343346966889</c:v>
                </c:pt>
                <c:pt idx="265">
                  <c:v>-0.78370209491660603</c:v>
                </c:pt>
                <c:pt idx="266">
                  <c:v>-0.48686797367190593</c:v>
                </c:pt>
                <c:pt idx="267">
                  <c:v>-1.0477510824175766</c:v>
                </c:pt>
                <c:pt idx="268">
                  <c:v>1.1093883967639329</c:v>
                </c:pt>
                <c:pt idx="269">
                  <c:v>-0.96031182866315135</c:v>
                </c:pt>
                <c:pt idx="270">
                  <c:v>-2.5898109272109764</c:v>
                </c:pt>
                <c:pt idx="271">
                  <c:v>-3.6604681046878937</c:v>
                </c:pt>
                <c:pt idx="272">
                  <c:v>-2.7615988559292219</c:v>
                </c:pt>
                <c:pt idx="273">
                  <c:v>-0.24812256878261962</c:v>
                </c:pt>
                <c:pt idx="274">
                  <c:v>-2.1904918140596408</c:v>
                </c:pt>
                <c:pt idx="275">
                  <c:v>-1.2194731117602089</c:v>
                </c:pt>
                <c:pt idx="276">
                  <c:v>-1.3618370634898298</c:v>
                </c:pt>
                <c:pt idx="277">
                  <c:v>-7.5528708328139658</c:v>
                </c:pt>
                <c:pt idx="278">
                  <c:v>-6.6186122729057359</c:v>
                </c:pt>
                <c:pt idx="279">
                  <c:v>1.3070004625783014</c:v>
                </c:pt>
                <c:pt idx="280">
                  <c:v>1.713989939839351</c:v>
                </c:pt>
                <c:pt idx="281">
                  <c:v>-1.6897318166121522</c:v>
                </c:pt>
                <c:pt idx="282">
                  <c:v>-8.1311810019201403E-2</c:v>
                </c:pt>
                <c:pt idx="283">
                  <c:v>0.33058925063775746</c:v>
                </c:pt>
                <c:pt idx="284">
                  <c:v>-4.0757863174341509</c:v>
                </c:pt>
                <c:pt idx="285">
                  <c:v>-3.7610723791644034</c:v>
                </c:pt>
                <c:pt idx="286">
                  <c:v>-1.2583087572661924</c:v>
                </c:pt>
                <c:pt idx="287">
                  <c:v>1.3196012261822432</c:v>
                </c:pt>
                <c:pt idx="288">
                  <c:v>-1.8844250918184571</c:v>
                </c:pt>
                <c:pt idx="289">
                  <c:v>-1.1820174920209752</c:v>
                </c:pt>
                <c:pt idx="290">
                  <c:v>2.6011637642199048E-2</c:v>
                </c:pt>
                <c:pt idx="291">
                  <c:v>-1.0965582364527222</c:v>
                </c:pt>
                <c:pt idx="292">
                  <c:v>-0.86459664347184173</c:v>
                </c:pt>
                <c:pt idx="293">
                  <c:v>0.16784193501008815</c:v>
                </c:pt>
                <c:pt idx="294">
                  <c:v>2.6673030172952963</c:v>
                </c:pt>
                <c:pt idx="295">
                  <c:v>-1.6065598082660699</c:v>
                </c:pt>
                <c:pt idx="296">
                  <c:v>3.9210602179866214</c:v>
                </c:pt>
                <c:pt idx="297">
                  <c:v>2.8026531266137198</c:v>
                </c:pt>
                <c:pt idx="298">
                  <c:v>3.4841168816244874</c:v>
                </c:pt>
                <c:pt idx="299">
                  <c:v>0.6697612252454519</c:v>
                </c:pt>
                <c:pt idx="300">
                  <c:v>1.5448993620226474</c:v>
                </c:pt>
                <c:pt idx="301">
                  <c:v>-4.8658252869946068</c:v>
                </c:pt>
                <c:pt idx="302">
                  <c:v>-0.27596967048167187</c:v>
                </c:pt>
                <c:pt idx="303">
                  <c:v>1.0187857467015817</c:v>
                </c:pt>
                <c:pt idx="304">
                  <c:v>-3.8405301721081742</c:v>
                </c:pt>
                <c:pt idx="305">
                  <c:v>-2.6638199586492419</c:v>
                </c:pt>
                <c:pt idx="306">
                  <c:v>3.1411814377319729</c:v>
                </c:pt>
                <c:pt idx="307">
                  <c:v>2.7990523185308831</c:v>
                </c:pt>
                <c:pt idx="308">
                  <c:v>4.5434584467458166</c:v>
                </c:pt>
                <c:pt idx="309">
                  <c:v>3.0106397205919251</c:v>
                </c:pt>
                <c:pt idx="310">
                  <c:v>2.3439199989647221</c:v>
                </c:pt>
                <c:pt idx="311">
                  <c:v>2.0423061252909207</c:v>
                </c:pt>
                <c:pt idx="312">
                  <c:v>-3.1956067659516805</c:v>
                </c:pt>
                <c:pt idx="313">
                  <c:v>-0.16148381996471528</c:v>
                </c:pt>
                <c:pt idx="314">
                  <c:v>-2.6851569937857533</c:v>
                </c:pt>
                <c:pt idx="315">
                  <c:v>-1.4081062079197437</c:v>
                </c:pt>
                <c:pt idx="316">
                  <c:v>-3.9807779145034061</c:v>
                </c:pt>
                <c:pt idx="317">
                  <c:v>-0.23638201079999988</c:v>
                </c:pt>
                <c:pt idx="318">
                  <c:v>-10.252409570390242</c:v>
                </c:pt>
                <c:pt idx="319">
                  <c:v>-16.256521062583616</c:v>
                </c:pt>
                <c:pt idx="320">
                  <c:v>-1.3598475464742847</c:v>
                </c:pt>
                <c:pt idx="321">
                  <c:v>-3.8927282782576782</c:v>
                </c:pt>
                <c:pt idx="322">
                  <c:v>-4.4882053275871101</c:v>
                </c:pt>
                <c:pt idx="323">
                  <c:v>-3.9926567609867618</c:v>
                </c:pt>
                <c:pt idx="324">
                  <c:v>-1.2589868058812925</c:v>
                </c:pt>
                <c:pt idx="325">
                  <c:v>-11.648293976904213</c:v>
                </c:pt>
                <c:pt idx="326">
                  <c:v>-12.819353562584965</c:v>
                </c:pt>
                <c:pt idx="327">
                  <c:v>-0.99003118473439145</c:v>
                </c:pt>
                <c:pt idx="328">
                  <c:v>-4.3663632823471374</c:v>
                </c:pt>
                <c:pt idx="329">
                  <c:v>-1.2148342232962079</c:v>
                </c:pt>
                <c:pt idx="330">
                  <c:v>-1.8179153416238734</c:v>
                </c:pt>
                <c:pt idx="331">
                  <c:v>6.7256952198160462</c:v>
                </c:pt>
                <c:pt idx="332">
                  <c:v>-4.2990767816081217</c:v>
                </c:pt>
                <c:pt idx="333">
                  <c:v>-15.367154442952653</c:v>
                </c:pt>
                <c:pt idx="334">
                  <c:v>-9.7552904498616329</c:v>
                </c:pt>
                <c:pt idx="335">
                  <c:v>-11.165041095522298</c:v>
                </c:pt>
                <c:pt idx="336">
                  <c:v>1.6777801115829334</c:v>
                </c:pt>
                <c:pt idx="337">
                  <c:v>-0.48014338345984697</c:v>
                </c:pt>
                <c:pt idx="338">
                  <c:v>-1.3523402591217604</c:v>
                </c:pt>
                <c:pt idx="339">
                  <c:v>-5.9042176285486079</c:v>
                </c:pt>
                <c:pt idx="340">
                  <c:v>-8.8362134664419898</c:v>
                </c:pt>
                <c:pt idx="341">
                  <c:v>-10.874670744304098</c:v>
                </c:pt>
                <c:pt idx="342">
                  <c:v>-9.9208203834413666</c:v>
                </c:pt>
                <c:pt idx="343">
                  <c:v>10.598989543301613</c:v>
                </c:pt>
                <c:pt idx="344">
                  <c:v>3.8799654060533584</c:v>
                </c:pt>
                <c:pt idx="345">
                  <c:v>0.6242432525955337</c:v>
                </c:pt>
                <c:pt idx="346">
                  <c:v>-6.4580890069954648</c:v>
                </c:pt>
                <c:pt idx="347">
                  <c:v>-9.5422946289592829</c:v>
                </c:pt>
                <c:pt idx="348">
                  <c:v>-1.1932427888648789</c:v>
                </c:pt>
                <c:pt idx="349">
                  <c:v>-1.9021615780474548</c:v>
                </c:pt>
                <c:pt idx="350">
                  <c:v>-0.17954014415929009</c:v>
                </c:pt>
                <c:pt idx="351">
                  <c:v>-5.2528782229861406</c:v>
                </c:pt>
                <c:pt idx="352">
                  <c:v>-3.3412807250667385</c:v>
                </c:pt>
                <c:pt idx="353">
                  <c:v>-6.3737833257187475</c:v>
                </c:pt>
                <c:pt idx="354">
                  <c:v>-8.9594594387333331</c:v>
                </c:pt>
                <c:pt idx="355">
                  <c:v>-3.515787469600113</c:v>
                </c:pt>
                <c:pt idx="356">
                  <c:v>0.67542736421617633</c:v>
                </c:pt>
                <c:pt idx="357">
                  <c:v>-1.0893117760639086</c:v>
                </c:pt>
                <c:pt idx="358">
                  <c:v>-11.893165337273317</c:v>
                </c:pt>
                <c:pt idx="359">
                  <c:v>-4.0281818019755349</c:v>
                </c:pt>
                <c:pt idx="360">
                  <c:v>0.82940233681682685</c:v>
                </c:pt>
                <c:pt idx="361">
                  <c:v>4.7062165432179199</c:v>
                </c:pt>
                <c:pt idx="362">
                  <c:v>0.48588584445337801</c:v>
                </c:pt>
                <c:pt idx="363">
                  <c:v>8.6829359913958939</c:v>
                </c:pt>
                <c:pt idx="364">
                  <c:v>3.7840224485240697</c:v>
                </c:pt>
                <c:pt idx="365">
                  <c:v>-3.1154034116369047</c:v>
                </c:pt>
                <c:pt idx="366">
                  <c:v>-9.9215319481404265</c:v>
                </c:pt>
                <c:pt idx="367">
                  <c:v>-7.0622335602472504</c:v>
                </c:pt>
                <c:pt idx="368">
                  <c:v>-6.2362905546017089</c:v>
                </c:pt>
                <c:pt idx="369">
                  <c:v>3.1219917745363546</c:v>
                </c:pt>
                <c:pt idx="370">
                  <c:v>3.770580284499701</c:v>
                </c:pt>
                <c:pt idx="371">
                  <c:v>1.4872732641468787</c:v>
                </c:pt>
                <c:pt idx="372">
                  <c:v>0.27802712503873295</c:v>
                </c:pt>
                <c:pt idx="373">
                  <c:v>4.4772509244628793</c:v>
                </c:pt>
                <c:pt idx="374">
                  <c:v>-0.200463673082524</c:v>
                </c:pt>
                <c:pt idx="375">
                  <c:v>-5.4135516885467183</c:v>
                </c:pt>
                <c:pt idx="376">
                  <c:v>6.2189874880984206</c:v>
                </c:pt>
                <c:pt idx="377">
                  <c:v>7.0393956473280355</c:v>
                </c:pt>
                <c:pt idx="378">
                  <c:v>8.5544185276670675</c:v>
                </c:pt>
                <c:pt idx="379">
                  <c:v>8.2066850751403564</c:v>
                </c:pt>
                <c:pt idx="380">
                  <c:v>-4.0278199527407281</c:v>
                </c:pt>
                <c:pt idx="381">
                  <c:v>-5.1142926039094903</c:v>
                </c:pt>
                <c:pt idx="382">
                  <c:v>-6.4967601000337822</c:v>
                </c:pt>
                <c:pt idx="383">
                  <c:v>-0.84285631673148487</c:v>
                </c:pt>
                <c:pt idx="384">
                  <c:v>-3.5235886909919145</c:v>
                </c:pt>
                <c:pt idx="385">
                  <c:v>-4.0893442526195543</c:v>
                </c:pt>
                <c:pt idx="386">
                  <c:v>-3.8956603025442433</c:v>
                </c:pt>
                <c:pt idx="387">
                  <c:v>-2.5408043879271958</c:v>
                </c:pt>
                <c:pt idx="388">
                  <c:v>-6.1290745637703168</c:v>
                </c:pt>
                <c:pt idx="389">
                  <c:v>-8.9993332504547681</c:v>
                </c:pt>
                <c:pt idx="390">
                  <c:v>-0.48473058572467664</c:v>
                </c:pt>
                <c:pt idx="391">
                  <c:v>-7.4429946129801436</c:v>
                </c:pt>
                <c:pt idx="392">
                  <c:v>-4.6833977568632008</c:v>
                </c:pt>
                <c:pt idx="393">
                  <c:v>-1.1909698926003927</c:v>
                </c:pt>
                <c:pt idx="394">
                  <c:v>-3.0009831332013448</c:v>
                </c:pt>
                <c:pt idx="395">
                  <c:v>-6.7239823959358915</c:v>
                </c:pt>
                <c:pt idx="396">
                  <c:v>-15.069324951740015</c:v>
                </c:pt>
                <c:pt idx="397">
                  <c:v>-3.3426145838906081</c:v>
                </c:pt>
                <c:pt idx="398">
                  <c:v>-7.7618016085201305</c:v>
                </c:pt>
                <c:pt idx="399">
                  <c:v>-9.3007997975970369</c:v>
                </c:pt>
                <c:pt idx="400">
                  <c:v>-9.6045414145239647</c:v>
                </c:pt>
                <c:pt idx="401">
                  <c:v>-8.1322011791405799</c:v>
                </c:pt>
                <c:pt idx="402">
                  <c:v>-12.347260926804807</c:v>
                </c:pt>
                <c:pt idx="403">
                  <c:v>-10.419508830567651</c:v>
                </c:pt>
                <c:pt idx="404">
                  <c:v>-9.952891137066473</c:v>
                </c:pt>
                <c:pt idx="405">
                  <c:v>-9.9728956348610751</c:v>
                </c:pt>
                <c:pt idx="406">
                  <c:v>-8.0531035558907007</c:v>
                </c:pt>
                <c:pt idx="407">
                  <c:v>-8.4570309699226272</c:v>
                </c:pt>
                <c:pt idx="408">
                  <c:v>-4.222448784627332</c:v>
                </c:pt>
                <c:pt idx="409">
                  <c:v>-7.6686217109952537</c:v>
                </c:pt>
                <c:pt idx="410">
                  <c:v>-20.469014618567215</c:v>
                </c:pt>
                <c:pt idx="411">
                  <c:v>-11.597034487838712</c:v>
                </c:pt>
                <c:pt idx="412">
                  <c:v>0.70642979961301933</c:v>
                </c:pt>
                <c:pt idx="413">
                  <c:v>-1.6558788622536298</c:v>
                </c:pt>
                <c:pt idx="414">
                  <c:v>-2.4694623622902725</c:v>
                </c:pt>
                <c:pt idx="415">
                  <c:v>-4.4913870265735198</c:v>
                </c:pt>
                <c:pt idx="416">
                  <c:v>-3.337014978364266</c:v>
                </c:pt>
                <c:pt idx="417">
                  <c:v>-8.3194363113381939</c:v>
                </c:pt>
                <c:pt idx="418">
                  <c:v>0.66248967573547191</c:v>
                </c:pt>
                <c:pt idx="419">
                  <c:v>-1.7004810812370437</c:v>
                </c:pt>
                <c:pt idx="420">
                  <c:v>-5.6679709084360468</c:v>
                </c:pt>
                <c:pt idx="421">
                  <c:v>-3.5881632624904682</c:v>
                </c:pt>
                <c:pt idx="422">
                  <c:v>-2.1272911353526922</c:v>
                </c:pt>
                <c:pt idx="423">
                  <c:v>-6.0154754945170481</c:v>
                </c:pt>
                <c:pt idx="424">
                  <c:v>-14.235442358389236</c:v>
                </c:pt>
                <c:pt idx="425">
                  <c:v>-5.7260112209161491</c:v>
                </c:pt>
                <c:pt idx="426">
                  <c:v>-4.4771421417979553</c:v>
                </c:pt>
                <c:pt idx="427">
                  <c:v>-9.5140074589886865</c:v>
                </c:pt>
                <c:pt idx="428">
                  <c:v>-8.8178879855415744</c:v>
                </c:pt>
                <c:pt idx="429">
                  <c:v>-6.7498207986279226</c:v>
                </c:pt>
                <c:pt idx="430">
                  <c:v>-12.933875040992746</c:v>
                </c:pt>
                <c:pt idx="431">
                  <c:v>-17.430715994449628</c:v>
                </c:pt>
                <c:pt idx="432">
                  <c:v>-7.4576914453350867</c:v>
                </c:pt>
                <c:pt idx="433">
                  <c:v>-7.0114300835590342</c:v>
                </c:pt>
                <c:pt idx="434">
                  <c:v>-8.7571423013242367</c:v>
                </c:pt>
                <c:pt idx="435">
                  <c:v>-10.351975522465111</c:v>
                </c:pt>
                <c:pt idx="436">
                  <c:v>-7.633207487492129</c:v>
                </c:pt>
                <c:pt idx="437">
                  <c:v>-6.4940041374324124</c:v>
                </c:pt>
                <c:pt idx="438">
                  <c:v>-17.066410878317669</c:v>
                </c:pt>
                <c:pt idx="439">
                  <c:v>-6.7270950968039784</c:v>
                </c:pt>
                <c:pt idx="440">
                  <c:v>-7.1306586730542847</c:v>
                </c:pt>
                <c:pt idx="441">
                  <c:v>-8.2364861722914782</c:v>
                </c:pt>
                <c:pt idx="442">
                  <c:v>-8.7236361786770829</c:v>
                </c:pt>
                <c:pt idx="443">
                  <c:v>-7.181251493637177</c:v>
                </c:pt>
                <c:pt idx="444">
                  <c:v>-9.7432172477521419</c:v>
                </c:pt>
                <c:pt idx="445">
                  <c:v>-11.792591729600872</c:v>
                </c:pt>
                <c:pt idx="446">
                  <c:v>-11.486891745625016</c:v>
                </c:pt>
                <c:pt idx="447">
                  <c:v>3.2783014209766321</c:v>
                </c:pt>
                <c:pt idx="448">
                  <c:v>5.5106102936406387E-3</c:v>
                </c:pt>
                <c:pt idx="449">
                  <c:v>-2.4194507041794822</c:v>
                </c:pt>
                <c:pt idx="450">
                  <c:v>-2.3433950719747259</c:v>
                </c:pt>
                <c:pt idx="451">
                  <c:v>-8.5563335481247691</c:v>
                </c:pt>
                <c:pt idx="452">
                  <c:v>-7.8493084597902367</c:v>
                </c:pt>
                <c:pt idx="453">
                  <c:v>-7.8813984294964854</c:v>
                </c:pt>
                <c:pt idx="454">
                  <c:v>-4.1936940668873035</c:v>
                </c:pt>
                <c:pt idx="455">
                  <c:v>-13.118722583666198</c:v>
                </c:pt>
                <c:pt idx="456">
                  <c:v>-3.2758088583894249</c:v>
                </c:pt>
                <c:pt idx="457">
                  <c:v>-5.9042162783213001</c:v>
                </c:pt>
                <c:pt idx="458">
                  <c:v>-3.1046347944671879</c:v>
                </c:pt>
                <c:pt idx="459">
                  <c:v>-11.7164668612903</c:v>
                </c:pt>
                <c:pt idx="460">
                  <c:v>-8.2749201542998492</c:v>
                </c:pt>
                <c:pt idx="461">
                  <c:v>3.7945966709185655</c:v>
                </c:pt>
                <c:pt idx="462">
                  <c:v>0.91491376143233083</c:v>
                </c:pt>
                <c:pt idx="463">
                  <c:v>5.2095187727689449</c:v>
                </c:pt>
                <c:pt idx="464">
                  <c:v>-1.2420042316404363</c:v>
                </c:pt>
                <c:pt idx="465">
                  <c:v>-2.6495670981460222</c:v>
                </c:pt>
                <c:pt idx="466">
                  <c:v>-9.1031915777966645</c:v>
                </c:pt>
                <c:pt idx="467">
                  <c:v>-5.5860033075753535</c:v>
                </c:pt>
                <c:pt idx="468">
                  <c:v>8.2986223490214144</c:v>
                </c:pt>
                <c:pt idx="469">
                  <c:v>3.3221637841412814</c:v>
                </c:pt>
                <c:pt idx="470">
                  <c:v>3.2378678617159977</c:v>
                </c:pt>
                <c:pt idx="471">
                  <c:v>-4.9363194614056738</c:v>
                </c:pt>
                <c:pt idx="472">
                  <c:v>-2.9869341816042976</c:v>
                </c:pt>
                <c:pt idx="473">
                  <c:v>9.4498984154540722E-3</c:v>
                </c:pt>
                <c:pt idx="474">
                  <c:v>-1.7515756839635515</c:v>
                </c:pt>
                <c:pt idx="475">
                  <c:v>3.1328368137578053</c:v>
                </c:pt>
                <c:pt idx="476">
                  <c:v>3.9333818660462754</c:v>
                </c:pt>
                <c:pt idx="477">
                  <c:v>7.6542581095824858</c:v>
                </c:pt>
                <c:pt idx="478">
                  <c:v>0.82585776861736804</c:v>
                </c:pt>
                <c:pt idx="479">
                  <c:v>1.2425298968053369</c:v>
                </c:pt>
                <c:pt idx="480">
                  <c:v>-9.3459970870114262</c:v>
                </c:pt>
                <c:pt idx="481">
                  <c:v>0.93694230920750954</c:v>
                </c:pt>
                <c:pt idx="482">
                  <c:v>0.96793227652210589</c:v>
                </c:pt>
                <c:pt idx="483">
                  <c:v>0.84028655237347039</c:v>
                </c:pt>
                <c:pt idx="484">
                  <c:v>0.47261032426520444</c:v>
                </c:pt>
                <c:pt idx="485">
                  <c:v>5.0057921082613035</c:v>
                </c:pt>
                <c:pt idx="486">
                  <c:v>4.3515850693993201</c:v>
                </c:pt>
                <c:pt idx="487">
                  <c:v>-0.52520478264868586</c:v>
                </c:pt>
                <c:pt idx="488">
                  <c:v>-2.0574480343462795</c:v>
                </c:pt>
                <c:pt idx="489">
                  <c:v>-0.2788661832996695</c:v>
                </c:pt>
                <c:pt idx="490">
                  <c:v>2.868176536022645</c:v>
                </c:pt>
                <c:pt idx="491">
                  <c:v>0.93669595121839677</c:v>
                </c:pt>
                <c:pt idx="492">
                  <c:v>0.36557536669208446</c:v>
                </c:pt>
                <c:pt idx="493">
                  <c:v>-4.2928707150818468</c:v>
                </c:pt>
                <c:pt idx="494">
                  <c:v>0.83214576941408325</c:v>
                </c:pt>
                <c:pt idx="495">
                  <c:v>5.0384425258236121</c:v>
                </c:pt>
                <c:pt idx="496">
                  <c:v>-0.18252713449406599</c:v>
                </c:pt>
                <c:pt idx="497">
                  <c:v>2.6307957489523233</c:v>
                </c:pt>
                <c:pt idx="498">
                  <c:v>-0.75972645375244952</c:v>
                </c:pt>
                <c:pt idx="499">
                  <c:v>3.2211344950151073</c:v>
                </c:pt>
                <c:pt idx="500">
                  <c:v>6.32712298142539</c:v>
                </c:pt>
                <c:pt idx="501">
                  <c:v>6.7313221959730498</c:v>
                </c:pt>
                <c:pt idx="502">
                  <c:v>4.1483717360193566</c:v>
                </c:pt>
                <c:pt idx="503">
                  <c:v>1.2429950102079772</c:v>
                </c:pt>
                <c:pt idx="504">
                  <c:v>2.9593726546213617</c:v>
                </c:pt>
                <c:pt idx="505">
                  <c:v>1.7004509489465534</c:v>
                </c:pt>
                <c:pt idx="506">
                  <c:v>1.9875766008685645</c:v>
                </c:pt>
                <c:pt idx="507">
                  <c:v>7.9856503973798425</c:v>
                </c:pt>
                <c:pt idx="508">
                  <c:v>-4.012764603577395</c:v>
                </c:pt>
                <c:pt idx="509">
                  <c:v>4.7172706858757465</c:v>
                </c:pt>
                <c:pt idx="510">
                  <c:v>3.9162687886102958</c:v>
                </c:pt>
                <c:pt idx="511">
                  <c:v>7.0141508002030264</c:v>
                </c:pt>
                <c:pt idx="512">
                  <c:v>5.8835856960152313</c:v>
                </c:pt>
                <c:pt idx="513">
                  <c:v>4.2814814729521373</c:v>
                </c:pt>
                <c:pt idx="514">
                  <c:v>4.127703494635341</c:v>
                </c:pt>
                <c:pt idx="515">
                  <c:v>-1.2902191255872424</c:v>
                </c:pt>
                <c:pt idx="516">
                  <c:v>17.764823281756591</c:v>
                </c:pt>
                <c:pt idx="517">
                  <c:v>9.4467392515785775</c:v>
                </c:pt>
                <c:pt idx="518">
                  <c:v>12.51944599392813</c:v>
                </c:pt>
                <c:pt idx="519">
                  <c:v>-9.2235358025261718</c:v>
                </c:pt>
                <c:pt idx="520">
                  <c:v>-2.9756937008234843</c:v>
                </c:pt>
                <c:pt idx="521">
                  <c:v>-1.8034156751589308</c:v>
                </c:pt>
                <c:pt idx="522">
                  <c:v>-5.4025979126624719</c:v>
                </c:pt>
                <c:pt idx="523">
                  <c:v>1.1077343091379817</c:v>
                </c:pt>
                <c:pt idx="524">
                  <c:v>-0.38723910983875953</c:v>
                </c:pt>
                <c:pt idx="525">
                  <c:v>4.3313810322414383</c:v>
                </c:pt>
                <c:pt idx="526">
                  <c:v>5.2616470577094816</c:v>
                </c:pt>
                <c:pt idx="527">
                  <c:v>-2.8633195813987271</c:v>
                </c:pt>
                <c:pt idx="528">
                  <c:v>-1.7895552066823228</c:v>
                </c:pt>
                <c:pt idx="529">
                  <c:v>-0.48000856108198775</c:v>
                </c:pt>
                <c:pt idx="530">
                  <c:v>9.5974569920549868</c:v>
                </c:pt>
                <c:pt idx="531">
                  <c:v>2.6774643336485013</c:v>
                </c:pt>
                <c:pt idx="532">
                  <c:v>6.6044899604428338</c:v>
                </c:pt>
                <c:pt idx="533">
                  <c:v>5.2299663779677701</c:v>
                </c:pt>
                <c:pt idx="534">
                  <c:v>3.3089079966506745</c:v>
                </c:pt>
                <c:pt idx="535">
                  <c:v>-2.0806900818120653</c:v>
                </c:pt>
                <c:pt idx="536">
                  <c:v>-3.8780088802623141</c:v>
                </c:pt>
                <c:pt idx="537">
                  <c:v>7.3507584036420326E-2</c:v>
                </c:pt>
                <c:pt idx="538">
                  <c:v>2.1211700201598944</c:v>
                </c:pt>
                <c:pt idx="539">
                  <c:v>2.5173892362695227</c:v>
                </c:pt>
                <c:pt idx="540">
                  <c:v>-4.432706921217914</c:v>
                </c:pt>
                <c:pt idx="541">
                  <c:v>9.3492706763925071E-2</c:v>
                </c:pt>
                <c:pt idx="542">
                  <c:v>0.78298477450302073</c:v>
                </c:pt>
                <c:pt idx="543">
                  <c:v>-3.2734693785565128</c:v>
                </c:pt>
                <c:pt idx="544">
                  <c:v>1.9277727279915666</c:v>
                </c:pt>
                <c:pt idx="545">
                  <c:v>1.494441034855825</c:v>
                </c:pt>
                <c:pt idx="546">
                  <c:v>2.8444251575763246</c:v>
                </c:pt>
                <c:pt idx="547">
                  <c:v>2.0008576935169629</c:v>
                </c:pt>
                <c:pt idx="548">
                  <c:v>6.6355930048095217</c:v>
                </c:pt>
                <c:pt idx="549">
                  <c:v>1.5112415214741901</c:v>
                </c:pt>
                <c:pt idx="550">
                  <c:v>3.1321705092992858</c:v>
                </c:pt>
                <c:pt idx="551">
                  <c:v>0.57840852239772289</c:v>
                </c:pt>
                <c:pt idx="552">
                  <c:v>4.9460622202272191</c:v>
                </c:pt>
                <c:pt idx="553">
                  <c:v>-4.5132305090135105E-2</c:v>
                </c:pt>
                <c:pt idx="554">
                  <c:v>-0.58669244083318972</c:v>
                </c:pt>
                <c:pt idx="555">
                  <c:v>3.8155869947965328</c:v>
                </c:pt>
                <c:pt idx="556">
                  <c:v>-3.2551279868440304</c:v>
                </c:pt>
                <c:pt idx="557">
                  <c:v>-5.1760636497531323</c:v>
                </c:pt>
                <c:pt idx="558">
                  <c:v>-4.4027552185468863</c:v>
                </c:pt>
                <c:pt idx="559">
                  <c:v>-1.4398231604247513</c:v>
                </c:pt>
                <c:pt idx="560">
                  <c:v>-2.8229759502759464</c:v>
                </c:pt>
                <c:pt idx="561">
                  <c:v>-0.71543491722756869</c:v>
                </c:pt>
                <c:pt idx="562">
                  <c:v>3.0948037291962436</c:v>
                </c:pt>
                <c:pt idx="563">
                  <c:v>-3.934026457261325</c:v>
                </c:pt>
                <c:pt idx="564">
                  <c:v>-13.474224096472852</c:v>
                </c:pt>
                <c:pt idx="565">
                  <c:v>-4.7483803523336974</c:v>
                </c:pt>
                <c:pt idx="566">
                  <c:v>-2.366328469430897</c:v>
                </c:pt>
                <c:pt idx="567">
                  <c:v>-0.4488916842596069</c:v>
                </c:pt>
                <c:pt idx="568">
                  <c:v>0.46831705101897114</c:v>
                </c:pt>
                <c:pt idx="569">
                  <c:v>-0.49030812126696333</c:v>
                </c:pt>
                <c:pt idx="570">
                  <c:v>-4.9490034870045889</c:v>
                </c:pt>
                <c:pt idx="571">
                  <c:v>-8.2175291394725178</c:v>
                </c:pt>
                <c:pt idx="572">
                  <c:v>-6.3281615678064895</c:v>
                </c:pt>
                <c:pt idx="573">
                  <c:v>1.0534574689416161</c:v>
                </c:pt>
                <c:pt idx="574">
                  <c:v>-0.29744380813508542</c:v>
                </c:pt>
                <c:pt idx="575">
                  <c:v>-0.36581512686734641</c:v>
                </c:pt>
                <c:pt idx="576">
                  <c:v>6.1097101846470991E-2</c:v>
                </c:pt>
                <c:pt idx="577">
                  <c:v>-0.10332779482232013</c:v>
                </c:pt>
                <c:pt idx="578">
                  <c:v>3.4539353956657237</c:v>
                </c:pt>
                <c:pt idx="579">
                  <c:v>-2.6702280822871955</c:v>
                </c:pt>
                <c:pt idx="580">
                  <c:v>-1.8440623560931044</c:v>
                </c:pt>
                <c:pt idx="581">
                  <c:v>-1.2848920751990249</c:v>
                </c:pt>
                <c:pt idx="582">
                  <c:v>0.4080888544132506</c:v>
                </c:pt>
                <c:pt idx="583">
                  <c:v>2.0959678090082008</c:v>
                </c:pt>
                <c:pt idx="584">
                  <c:v>3.5695942408198107</c:v>
                </c:pt>
                <c:pt idx="585">
                  <c:v>2.3786387601297179</c:v>
                </c:pt>
                <c:pt idx="586">
                  <c:v>7.140489067781175</c:v>
                </c:pt>
                <c:pt idx="587">
                  <c:v>2.471859315639378</c:v>
                </c:pt>
                <c:pt idx="588">
                  <c:v>0.11858899702565395</c:v>
                </c:pt>
                <c:pt idx="589">
                  <c:v>-2.5485535914234134</c:v>
                </c:pt>
                <c:pt idx="590">
                  <c:v>1.9664778322853209</c:v>
                </c:pt>
                <c:pt idx="591">
                  <c:v>4.2986568527821021</c:v>
                </c:pt>
                <c:pt idx="592">
                  <c:v>3.7100456438349028</c:v>
                </c:pt>
                <c:pt idx="593">
                  <c:v>5.2869030162716371</c:v>
                </c:pt>
                <c:pt idx="594">
                  <c:v>4.7105840563345396</c:v>
                </c:pt>
                <c:pt idx="595">
                  <c:v>1.062964973302357</c:v>
                </c:pt>
                <c:pt idx="596">
                  <c:v>-1.2067849908021344E-2</c:v>
                </c:pt>
                <c:pt idx="597">
                  <c:v>-1.9121334596299278</c:v>
                </c:pt>
                <c:pt idx="598">
                  <c:v>5.4452057598177674</c:v>
                </c:pt>
                <c:pt idx="599">
                  <c:v>2.2769341618514858</c:v>
                </c:pt>
                <c:pt idx="600">
                  <c:v>1.0313123863881231</c:v>
                </c:pt>
                <c:pt idx="601">
                  <c:v>-0.87652707099948657</c:v>
                </c:pt>
                <c:pt idx="602">
                  <c:v>0.93547065796568063</c:v>
                </c:pt>
                <c:pt idx="603">
                  <c:v>-1.118286780865418</c:v>
                </c:pt>
                <c:pt idx="604">
                  <c:v>0.37562305084586001</c:v>
                </c:pt>
                <c:pt idx="605">
                  <c:v>2.1045378964292212</c:v>
                </c:pt>
                <c:pt idx="606">
                  <c:v>1.728874077253991</c:v>
                </c:pt>
                <c:pt idx="607">
                  <c:v>1.8393650941837478</c:v>
                </c:pt>
                <c:pt idx="608">
                  <c:v>1.7378548925532868</c:v>
                </c:pt>
                <c:pt idx="609">
                  <c:v>0.74811886419558959</c:v>
                </c:pt>
                <c:pt idx="610">
                  <c:v>-2.0925802931736399</c:v>
                </c:pt>
                <c:pt idx="611">
                  <c:v>-0.10365739007932007</c:v>
                </c:pt>
                <c:pt idx="612">
                  <c:v>-0.82073182488139196</c:v>
                </c:pt>
                <c:pt idx="613">
                  <c:v>1.2517242108277742</c:v>
                </c:pt>
                <c:pt idx="614">
                  <c:v>1.9928538670538813</c:v>
                </c:pt>
                <c:pt idx="615">
                  <c:v>1.7393011401157281</c:v>
                </c:pt>
                <c:pt idx="616">
                  <c:v>4.1746596229421726</c:v>
                </c:pt>
                <c:pt idx="617">
                  <c:v>2.985572449095713</c:v>
                </c:pt>
                <c:pt idx="618">
                  <c:v>0.12297918846584821</c:v>
                </c:pt>
                <c:pt idx="619">
                  <c:v>-0.17841214479203416</c:v>
                </c:pt>
                <c:pt idx="620">
                  <c:v>0.2655206471357161</c:v>
                </c:pt>
                <c:pt idx="621">
                  <c:v>-2.3814483505928905</c:v>
                </c:pt>
                <c:pt idx="622">
                  <c:v>-2.144071954591567</c:v>
                </c:pt>
                <c:pt idx="623">
                  <c:v>1.0427834092649988</c:v>
                </c:pt>
                <c:pt idx="624">
                  <c:v>-1.5541840254254708</c:v>
                </c:pt>
                <c:pt idx="625">
                  <c:v>-1.764866483134071</c:v>
                </c:pt>
                <c:pt idx="626">
                  <c:v>1.4021626256247401</c:v>
                </c:pt>
                <c:pt idx="627">
                  <c:v>1.9122585681871556</c:v>
                </c:pt>
                <c:pt idx="628">
                  <c:v>3.5695255100793588</c:v>
                </c:pt>
                <c:pt idx="629">
                  <c:v>-5.7078092662763424E-2</c:v>
                </c:pt>
                <c:pt idx="630">
                  <c:v>2.6955722444944428</c:v>
                </c:pt>
                <c:pt idx="631">
                  <c:v>-3.0653006857146323</c:v>
                </c:pt>
                <c:pt idx="632">
                  <c:v>2.8707075518846779</c:v>
                </c:pt>
                <c:pt idx="633">
                  <c:v>-0.76777920394536636</c:v>
                </c:pt>
                <c:pt idx="634">
                  <c:v>-1.8231494393902636</c:v>
                </c:pt>
                <c:pt idx="635">
                  <c:v>-0.90072347611500447</c:v>
                </c:pt>
                <c:pt idx="636">
                  <c:v>-0.93063478863241755</c:v>
                </c:pt>
                <c:pt idx="637">
                  <c:v>1.0041908628305265</c:v>
                </c:pt>
                <c:pt idx="638">
                  <c:v>1.1679781593582277</c:v>
                </c:pt>
                <c:pt idx="639">
                  <c:v>6.2289678752739803</c:v>
                </c:pt>
                <c:pt idx="640">
                  <c:v>3.94378771392212</c:v>
                </c:pt>
                <c:pt idx="641">
                  <c:v>-2.1200579680460123</c:v>
                </c:pt>
                <c:pt idx="642">
                  <c:v>-1.7919528261763418</c:v>
                </c:pt>
                <c:pt idx="643">
                  <c:v>0.89993566371506972</c:v>
                </c:pt>
                <c:pt idx="644">
                  <c:v>5.3461001968975239</c:v>
                </c:pt>
                <c:pt idx="645">
                  <c:v>1.9464780273609819</c:v>
                </c:pt>
                <c:pt idx="646">
                  <c:v>2.0787912400698474</c:v>
                </c:pt>
                <c:pt idx="647">
                  <c:v>2.2964883790673554</c:v>
                </c:pt>
                <c:pt idx="648">
                  <c:v>0.69749549026747104</c:v>
                </c:pt>
                <c:pt idx="649">
                  <c:v>1.6198892257591808</c:v>
                </c:pt>
                <c:pt idx="650">
                  <c:v>3.5888746458969223</c:v>
                </c:pt>
                <c:pt idx="651">
                  <c:v>5.0737255597611579</c:v>
                </c:pt>
                <c:pt idx="652">
                  <c:v>6.4780994161498455</c:v>
                </c:pt>
                <c:pt idx="653">
                  <c:v>4.031218787644633</c:v>
                </c:pt>
                <c:pt idx="654">
                  <c:v>3.5769504380513126</c:v>
                </c:pt>
                <c:pt idx="655">
                  <c:v>2.8483929404444979</c:v>
                </c:pt>
                <c:pt idx="656">
                  <c:v>3.9802289428727988</c:v>
                </c:pt>
                <c:pt idx="657">
                  <c:v>1.8928204592910873</c:v>
                </c:pt>
                <c:pt idx="658">
                  <c:v>1.5558152445841529</c:v>
                </c:pt>
                <c:pt idx="659">
                  <c:v>-0.60121135675954918</c:v>
                </c:pt>
                <c:pt idx="660">
                  <c:v>2.8548552304552146</c:v>
                </c:pt>
                <c:pt idx="661">
                  <c:v>3.9722372380141451</c:v>
                </c:pt>
                <c:pt idx="662">
                  <c:v>5.6089637227587019</c:v>
                </c:pt>
                <c:pt idx="663">
                  <c:v>2.305534822123704</c:v>
                </c:pt>
                <c:pt idx="664">
                  <c:v>-0.14993882235121703</c:v>
                </c:pt>
                <c:pt idx="665">
                  <c:v>-0.73351928442005487</c:v>
                </c:pt>
                <c:pt idx="666">
                  <c:v>-0.5250640798123527</c:v>
                </c:pt>
                <c:pt idx="667">
                  <c:v>3.7936294628940175</c:v>
                </c:pt>
                <c:pt idx="668">
                  <c:v>1.1270399820606229</c:v>
                </c:pt>
                <c:pt idx="669">
                  <c:v>-3.0225591665116411</c:v>
                </c:pt>
                <c:pt idx="670">
                  <c:v>2.0610379673429549</c:v>
                </c:pt>
                <c:pt idx="671">
                  <c:v>4.5123352873547304</c:v>
                </c:pt>
                <c:pt idx="672">
                  <c:v>3.1247572600945972</c:v>
                </c:pt>
                <c:pt idx="673">
                  <c:v>1.4406988669035172</c:v>
                </c:pt>
                <c:pt idx="674">
                  <c:v>1.1782175846630594</c:v>
                </c:pt>
                <c:pt idx="675">
                  <c:v>0.89706011873083469</c:v>
                </c:pt>
                <c:pt idx="676">
                  <c:v>4.7708248245759535</c:v>
                </c:pt>
                <c:pt idx="677">
                  <c:v>1.0537521868072162</c:v>
                </c:pt>
                <c:pt idx="678">
                  <c:v>1.1722571852351251</c:v>
                </c:pt>
                <c:pt idx="679">
                  <c:v>-1.3519522373231183</c:v>
                </c:pt>
                <c:pt idx="680">
                  <c:v>0.78628061104950575</c:v>
                </c:pt>
                <c:pt idx="681">
                  <c:v>-0.55213646655340654</c:v>
                </c:pt>
                <c:pt idx="682">
                  <c:v>1.1823388147981291</c:v>
                </c:pt>
                <c:pt idx="683">
                  <c:v>7.7213785862395383</c:v>
                </c:pt>
                <c:pt idx="684">
                  <c:v>-1.4884417418783471</c:v>
                </c:pt>
                <c:pt idx="685">
                  <c:v>4.223195185817886</c:v>
                </c:pt>
                <c:pt idx="686">
                  <c:v>2.4597333880820997</c:v>
                </c:pt>
                <c:pt idx="687">
                  <c:v>1.1174904636158374</c:v>
                </c:pt>
                <c:pt idx="688">
                  <c:v>0.86933731418470472</c:v>
                </c:pt>
                <c:pt idx="689">
                  <c:v>-5.544763316172407</c:v>
                </c:pt>
                <c:pt idx="690">
                  <c:v>2.7232954874473165</c:v>
                </c:pt>
                <c:pt idx="691">
                  <c:v>-4.3439510890189581</c:v>
                </c:pt>
                <c:pt idx="692">
                  <c:v>-1.8306385693647513</c:v>
                </c:pt>
                <c:pt idx="693">
                  <c:v>-3.6254959908878561</c:v>
                </c:pt>
                <c:pt idx="694">
                  <c:v>-0.78059615112181291</c:v>
                </c:pt>
                <c:pt idx="695">
                  <c:v>4.9747299888792469</c:v>
                </c:pt>
                <c:pt idx="696">
                  <c:v>4.5291727234570374</c:v>
                </c:pt>
                <c:pt idx="697">
                  <c:v>7.0356227464789782</c:v>
                </c:pt>
                <c:pt idx="698">
                  <c:v>-5.1705937945271359</c:v>
                </c:pt>
                <c:pt idx="699">
                  <c:v>4.3223330271801075</c:v>
                </c:pt>
                <c:pt idx="700">
                  <c:v>8.8504853482973118</c:v>
                </c:pt>
                <c:pt idx="701">
                  <c:v>-1.5632317481492066</c:v>
                </c:pt>
                <c:pt idx="702">
                  <c:v>0.24215016292438918</c:v>
                </c:pt>
                <c:pt idx="703">
                  <c:v>1.8145472478968969</c:v>
                </c:pt>
                <c:pt idx="704">
                  <c:v>6.0202478916704223</c:v>
                </c:pt>
                <c:pt idx="705">
                  <c:v>-6.8333911106803527</c:v>
                </c:pt>
                <c:pt idx="706">
                  <c:v>2.053741699756813</c:v>
                </c:pt>
                <c:pt idx="707">
                  <c:v>7.2848240941569316</c:v>
                </c:pt>
                <c:pt idx="708">
                  <c:v>0.75232456536144809</c:v>
                </c:pt>
                <c:pt idx="709">
                  <c:v>-0.79663537257484052</c:v>
                </c:pt>
                <c:pt idx="710">
                  <c:v>-1.6996685606579689</c:v>
                </c:pt>
                <c:pt idx="711">
                  <c:v>0.44783788650389056</c:v>
                </c:pt>
                <c:pt idx="712">
                  <c:v>2.0883826217761907</c:v>
                </c:pt>
                <c:pt idx="713">
                  <c:v>1.4693060491541416</c:v>
                </c:pt>
                <c:pt idx="714">
                  <c:v>0.17114979443549316</c:v>
                </c:pt>
                <c:pt idx="715">
                  <c:v>1.2485225564980738</c:v>
                </c:pt>
                <c:pt idx="716">
                  <c:v>-0.8071088753993223</c:v>
                </c:pt>
                <c:pt idx="717">
                  <c:v>-0.1859870407230062</c:v>
                </c:pt>
                <c:pt idx="718">
                  <c:v>-9.4634282879084708E-2</c:v>
                </c:pt>
                <c:pt idx="719">
                  <c:v>3.820004930095223</c:v>
                </c:pt>
                <c:pt idx="720">
                  <c:v>1.5893169929437789</c:v>
                </c:pt>
                <c:pt idx="721">
                  <c:v>-3.1517562956994141</c:v>
                </c:pt>
                <c:pt idx="722">
                  <c:v>-1.4506916062619553</c:v>
                </c:pt>
                <c:pt idx="723">
                  <c:v>2.7438896412204059</c:v>
                </c:pt>
                <c:pt idx="724">
                  <c:v>-1.8214089388608556</c:v>
                </c:pt>
                <c:pt idx="725">
                  <c:v>6.6025844366353112</c:v>
                </c:pt>
                <c:pt idx="726">
                  <c:v>4.1820073153538289</c:v>
                </c:pt>
                <c:pt idx="727">
                  <c:v>0.55951994475739752</c:v>
                </c:pt>
                <c:pt idx="728">
                  <c:v>-4.9500009516403765</c:v>
                </c:pt>
                <c:pt idx="729">
                  <c:v>0.73617786187884349</c:v>
                </c:pt>
                <c:pt idx="730">
                  <c:v>-1.8383908020161783</c:v>
                </c:pt>
                <c:pt idx="731">
                  <c:v>-16.269286105206533</c:v>
                </c:pt>
                <c:pt idx="732">
                  <c:v>-13.07717101381192</c:v>
                </c:pt>
                <c:pt idx="733">
                  <c:v>-10.258064513544753</c:v>
                </c:pt>
                <c:pt idx="734">
                  <c:v>-5.2387945424687672</c:v>
                </c:pt>
                <c:pt idx="735">
                  <c:v>-7.1626643838330324</c:v>
                </c:pt>
                <c:pt idx="736">
                  <c:v>-4.3411553623073189</c:v>
                </c:pt>
                <c:pt idx="737">
                  <c:v>-9.0468449053712163</c:v>
                </c:pt>
                <c:pt idx="738">
                  <c:v>-6.4175451180511516</c:v>
                </c:pt>
                <c:pt idx="739">
                  <c:v>0.10643137826096449</c:v>
                </c:pt>
                <c:pt idx="740">
                  <c:v>-12.943056064602288</c:v>
                </c:pt>
                <c:pt idx="741">
                  <c:v>-5.5146640381685472</c:v>
                </c:pt>
                <c:pt idx="742">
                  <c:v>-6.9530414144659147</c:v>
                </c:pt>
                <c:pt idx="743">
                  <c:v>-3.03916064278188</c:v>
                </c:pt>
                <c:pt idx="744">
                  <c:v>-3.9878837119604356</c:v>
                </c:pt>
                <c:pt idx="745">
                  <c:v>-2.4492618348917574</c:v>
                </c:pt>
                <c:pt idx="746">
                  <c:v>-7.5456703195347075</c:v>
                </c:pt>
                <c:pt idx="747">
                  <c:v>-15.970567835925081</c:v>
                </c:pt>
                <c:pt idx="748">
                  <c:v>-3.7331439661171402</c:v>
                </c:pt>
                <c:pt idx="749">
                  <c:v>-5.9162509433810584</c:v>
                </c:pt>
                <c:pt idx="750">
                  <c:v>-0.31812118893114416</c:v>
                </c:pt>
                <c:pt idx="751">
                  <c:v>-0.76067887847229088</c:v>
                </c:pt>
                <c:pt idx="752">
                  <c:v>-0.70764218221135877</c:v>
                </c:pt>
                <c:pt idx="753">
                  <c:v>4.9066995138753242</c:v>
                </c:pt>
                <c:pt idx="754">
                  <c:v>-5.556789785608629</c:v>
                </c:pt>
                <c:pt idx="755">
                  <c:v>2.1187586274143513</c:v>
                </c:pt>
                <c:pt idx="756">
                  <c:v>-1.4569276582161876</c:v>
                </c:pt>
                <c:pt idx="757">
                  <c:v>2.2066162885207632</c:v>
                </c:pt>
                <c:pt idx="758">
                  <c:v>-1.1689771783167515</c:v>
                </c:pt>
                <c:pt idx="759">
                  <c:v>0.82444947691138282</c:v>
                </c:pt>
                <c:pt idx="760">
                  <c:v>2.57457730884272</c:v>
                </c:pt>
                <c:pt idx="761">
                  <c:v>-5.26303423278884</c:v>
                </c:pt>
                <c:pt idx="762">
                  <c:v>-3.1249126557194415</c:v>
                </c:pt>
                <c:pt idx="763">
                  <c:v>-7.0053981978033448</c:v>
                </c:pt>
                <c:pt idx="764">
                  <c:v>0.3289683352543733</c:v>
                </c:pt>
                <c:pt idx="765">
                  <c:v>-3.3545390118161009</c:v>
                </c:pt>
                <c:pt idx="766">
                  <c:v>-1.0059411525895001</c:v>
                </c:pt>
                <c:pt idx="767">
                  <c:v>2.1887218469079244</c:v>
                </c:pt>
                <c:pt idx="768">
                  <c:v>-0.99846141216383444</c:v>
                </c:pt>
                <c:pt idx="769">
                  <c:v>-5.4612207836358522</c:v>
                </c:pt>
                <c:pt idx="770">
                  <c:v>-4.5872308895056904</c:v>
                </c:pt>
                <c:pt idx="771">
                  <c:v>2.6910691146434118</c:v>
                </c:pt>
                <c:pt idx="772">
                  <c:v>-1.7692689174077572</c:v>
                </c:pt>
                <c:pt idx="773">
                  <c:v>7.2199408423240072</c:v>
                </c:pt>
                <c:pt idx="774">
                  <c:v>8.953468851091003</c:v>
                </c:pt>
                <c:pt idx="775">
                  <c:v>-2.7241726255584098</c:v>
                </c:pt>
                <c:pt idx="776">
                  <c:v>9.1431388991592968</c:v>
                </c:pt>
                <c:pt idx="777">
                  <c:v>6.4845426903104482</c:v>
                </c:pt>
                <c:pt idx="778">
                  <c:v>13.034644303878679</c:v>
                </c:pt>
                <c:pt idx="779">
                  <c:v>2.6331767971119433</c:v>
                </c:pt>
                <c:pt idx="780">
                  <c:v>8.8658898577124177</c:v>
                </c:pt>
                <c:pt idx="781">
                  <c:v>8.9162104167081537</c:v>
                </c:pt>
                <c:pt idx="782">
                  <c:v>-1.6781203952084098</c:v>
                </c:pt>
                <c:pt idx="783">
                  <c:v>1.3593222334592951</c:v>
                </c:pt>
                <c:pt idx="784">
                  <c:v>1.5955180570400103</c:v>
                </c:pt>
                <c:pt idx="785">
                  <c:v>8.0086676396619936</c:v>
                </c:pt>
                <c:pt idx="786">
                  <c:v>10.433514212810252</c:v>
                </c:pt>
                <c:pt idx="787">
                  <c:v>13.229291931754588</c:v>
                </c:pt>
                <c:pt idx="788">
                  <c:v>3.3471166269500685</c:v>
                </c:pt>
                <c:pt idx="789">
                  <c:v>1.2389143146522628</c:v>
                </c:pt>
                <c:pt idx="790">
                  <c:v>2.1753551468349173</c:v>
                </c:pt>
                <c:pt idx="791">
                  <c:v>-1.9203441896082438</c:v>
                </c:pt>
                <c:pt idx="792">
                  <c:v>9.1783048432455274</c:v>
                </c:pt>
                <c:pt idx="793">
                  <c:v>5.7383990614466711</c:v>
                </c:pt>
                <c:pt idx="794">
                  <c:v>13.783365041209606</c:v>
                </c:pt>
                <c:pt idx="795">
                  <c:v>5.2109430941248149</c:v>
                </c:pt>
                <c:pt idx="796">
                  <c:v>-0.24797926215110522</c:v>
                </c:pt>
                <c:pt idx="797">
                  <c:v>0.44653566158167735</c:v>
                </c:pt>
                <c:pt idx="798">
                  <c:v>-0.78584214572640576</c:v>
                </c:pt>
                <c:pt idx="799">
                  <c:v>2.2388186024866883</c:v>
                </c:pt>
                <c:pt idx="800">
                  <c:v>6.1288938076786224</c:v>
                </c:pt>
                <c:pt idx="801">
                  <c:v>6.7136176649046178</c:v>
                </c:pt>
                <c:pt idx="802">
                  <c:v>7.2600950700308005</c:v>
                </c:pt>
                <c:pt idx="803">
                  <c:v>8.1703444943292283</c:v>
                </c:pt>
                <c:pt idx="804">
                  <c:v>0.42503114224329863</c:v>
                </c:pt>
                <c:pt idx="805">
                  <c:v>-0.11551089764999745</c:v>
                </c:pt>
                <c:pt idx="806">
                  <c:v>0.69062864395522183</c:v>
                </c:pt>
                <c:pt idx="807">
                  <c:v>-2.5076556254755928</c:v>
                </c:pt>
                <c:pt idx="808">
                  <c:v>3.8857494065434537</c:v>
                </c:pt>
                <c:pt idx="809">
                  <c:v>0.74971203442657952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Semanais'!$Y$9:$Y$818</c:f>
              <c:strCache>
                <c:ptCount val="81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9">
                  <c:v>01-09-2021</c:v>
                </c:pt>
                <c:pt idx="639">
                  <c:v>01-10-2021</c:v>
                </c:pt>
                <c:pt idx="670">
                  <c:v>01-11-2021</c:v>
                </c:pt>
                <c:pt idx="700">
                  <c:v>01-12-2021</c:v>
                </c:pt>
                <c:pt idx="731">
                  <c:v>01-01-2022</c:v>
                </c:pt>
                <c:pt idx="762">
                  <c:v>01-02-2022</c:v>
                </c:pt>
                <c:pt idx="790">
                  <c:v>01-03-2022</c:v>
                </c:pt>
                <c:pt idx="809">
                  <c:v>20-03-2022</c:v>
                </c:pt>
              </c:strCache>
            </c:strRef>
          </c:cat>
          <c:val>
            <c:numRef>
              <c:f>'Indicadores Semanais'!$AD$9:$AD$815</c:f>
              <c:numCache>
                <c:formatCode>0.0</c:formatCode>
                <c:ptCount val="807"/>
                <c:pt idx="0">
                  <c:v>5.0772031995097047</c:v>
                </c:pt>
                <c:pt idx="1">
                  <c:v>5.4453880233631606</c:v>
                </c:pt>
                <c:pt idx="2">
                  <c:v>5.4870614680333984</c:v>
                </c:pt>
                <c:pt idx="3">
                  <c:v>6.6821412812699084</c:v>
                </c:pt>
                <c:pt idx="4">
                  <c:v>7.9925619896039359</c:v>
                </c:pt>
                <c:pt idx="5">
                  <c:v>8.9246487232724245</c:v>
                </c:pt>
                <c:pt idx="6">
                  <c:v>9.3290725672085681</c:v>
                </c:pt>
                <c:pt idx="7">
                  <c:v>9.8501228296992132</c:v>
                </c:pt>
                <c:pt idx="8">
                  <c:v>9.7793997172991709</c:v>
                </c:pt>
                <c:pt idx="9">
                  <c:v>9.7439081136517522</c:v>
                </c:pt>
                <c:pt idx="10">
                  <c:v>9.0974670061616614</c:v>
                </c:pt>
                <c:pt idx="11">
                  <c:v>8.7893860684775884</c:v>
                </c:pt>
                <c:pt idx="12">
                  <c:v>7.8826906451398928</c:v>
                </c:pt>
                <c:pt idx="13">
                  <c:v>7.7105602729856537</c:v>
                </c:pt>
                <c:pt idx="14">
                  <c:v>7.0007534839373067</c:v>
                </c:pt>
                <c:pt idx="15">
                  <c:v>6.8985767776478024</c:v>
                </c:pt>
                <c:pt idx="16">
                  <c:v>6.1966417981893391</c:v>
                </c:pt>
                <c:pt idx="17">
                  <c:v>5.7265679642716742</c:v>
                </c:pt>
                <c:pt idx="18">
                  <c:v>5.566744158479322</c:v>
                </c:pt>
                <c:pt idx="19">
                  <c:v>5.8802464462166881</c:v>
                </c:pt>
                <c:pt idx="20">
                  <c:v>5.7921986045153444</c:v>
                </c:pt>
                <c:pt idx="21">
                  <c:v>5.7907247436409177</c:v>
                </c:pt>
                <c:pt idx="22">
                  <c:v>5.4875233958139802</c:v>
                </c:pt>
                <c:pt idx="23">
                  <c:v>5.2910757537007935</c:v>
                </c:pt>
                <c:pt idx="24">
                  <c:v>5.381726542125465</c:v>
                </c:pt>
                <c:pt idx="25">
                  <c:v>5.621582981430115</c:v>
                </c:pt>
                <c:pt idx="26">
                  <c:v>5.5781797980300656</c:v>
                </c:pt>
                <c:pt idx="27">
                  <c:v>5.5480522189573378</c:v>
                </c:pt>
                <c:pt idx="28">
                  <c:v>5.6551714945928255</c:v>
                </c:pt>
                <c:pt idx="29">
                  <c:v>5.5027492058545864</c:v>
                </c:pt>
                <c:pt idx="30">
                  <c:v>5.8440883318786989</c:v>
                </c:pt>
                <c:pt idx="31">
                  <c:v>5.4494761850582041</c:v>
                </c:pt>
                <c:pt idx="32">
                  <c:v>4.7287142554211306</c:v>
                </c:pt>
                <c:pt idx="33">
                  <c:v>4.5187317225252031</c:v>
                </c:pt>
                <c:pt idx="34">
                  <c:v>4.6358930941728715</c:v>
                </c:pt>
                <c:pt idx="35">
                  <c:v>4.5439394790073369</c:v>
                </c:pt>
                <c:pt idx="36">
                  <c:v>4.3515939829653671</c:v>
                </c:pt>
                <c:pt idx="37">
                  <c:v>3.9488500108572322</c:v>
                </c:pt>
                <c:pt idx="38">
                  <c:v>3.831403938096924</c:v>
                </c:pt>
                <c:pt idx="39">
                  <c:v>3.8608272421310255</c:v>
                </c:pt>
                <c:pt idx="40">
                  <c:v>4.0819256464337519</c:v>
                </c:pt>
                <c:pt idx="41">
                  <c:v>3.5384160266232669</c:v>
                </c:pt>
                <c:pt idx="42">
                  <c:v>2.8089524461738802</c:v>
                </c:pt>
                <c:pt idx="43">
                  <c:v>3.0280561431829773</c:v>
                </c:pt>
                <c:pt idx="44">
                  <c:v>4.1166410811631478</c:v>
                </c:pt>
                <c:pt idx="45">
                  <c:v>4.8647782043068366</c:v>
                </c:pt>
                <c:pt idx="46">
                  <c:v>5.0649106341223353</c:v>
                </c:pt>
                <c:pt idx="47">
                  <c:v>5.0695776354821147</c:v>
                </c:pt>
                <c:pt idx="48">
                  <c:v>5.3759867280516938</c:v>
                </c:pt>
                <c:pt idx="49">
                  <c:v>6.2254904534023883</c:v>
                </c:pt>
                <c:pt idx="50">
                  <c:v>6.0147407763791279</c:v>
                </c:pt>
                <c:pt idx="51">
                  <c:v>4.7808626255283695</c:v>
                </c:pt>
                <c:pt idx="52">
                  <c:v>4.0654046490098983</c:v>
                </c:pt>
                <c:pt idx="53">
                  <c:v>4.5238513362121751</c:v>
                </c:pt>
                <c:pt idx="54">
                  <c:v>4.5682428346023443</c:v>
                </c:pt>
                <c:pt idx="55">
                  <c:v>4.9240427599956718</c:v>
                </c:pt>
                <c:pt idx="56">
                  <c:v>4.7767586919180376</c:v>
                </c:pt>
                <c:pt idx="57">
                  <c:v>5.1919353241409345</c:v>
                </c:pt>
                <c:pt idx="58">
                  <c:v>5.535116685851043</c:v>
                </c:pt>
                <c:pt idx="59">
                  <c:v>6.0464937591455499</c:v>
                </c:pt>
                <c:pt idx="60">
                  <c:v>6.0575237227812595</c:v>
                </c:pt>
                <c:pt idx="61">
                  <c:v>6.1842044367516138</c:v>
                </c:pt>
                <c:pt idx="62">
                  <c:v>6.2632632806833737</c:v>
                </c:pt>
                <c:pt idx="63">
                  <c:v>7.3767770376710899</c:v>
                </c:pt>
                <c:pt idx="64">
                  <c:v>8.1641670092422434</c:v>
                </c:pt>
                <c:pt idx="65">
                  <c:v>9.225189545395148</c:v>
                </c:pt>
                <c:pt idx="66">
                  <c:v>10.112980643488701</c:v>
                </c:pt>
                <c:pt idx="67">
                  <c:v>10.655977225060264</c:v>
                </c:pt>
                <c:pt idx="68">
                  <c:v>11.16179744829056</c:v>
                </c:pt>
                <c:pt idx="69">
                  <c:v>10.683987973329208</c:v>
                </c:pt>
                <c:pt idx="70">
                  <c:v>9.9982894443986687</c:v>
                </c:pt>
                <c:pt idx="71">
                  <c:v>9.290379534785993</c:v>
                </c:pt>
                <c:pt idx="72">
                  <c:v>8.2358778862060209</c:v>
                </c:pt>
                <c:pt idx="73">
                  <c:v>7.0438819690338148</c:v>
                </c:pt>
                <c:pt idx="74">
                  <c:v>4.343882891255662</c:v>
                </c:pt>
                <c:pt idx="75">
                  <c:v>1.58493454803433</c:v>
                </c:pt>
                <c:pt idx="76">
                  <c:v>-0.91013237715792583</c:v>
                </c:pt>
                <c:pt idx="77">
                  <c:v>-4.9292654909451459</c:v>
                </c:pt>
                <c:pt idx="78">
                  <c:v>-8.4683047697471974</c:v>
                </c:pt>
                <c:pt idx="79">
                  <c:v>-11.961605986116732</c:v>
                </c:pt>
                <c:pt idx="80">
                  <c:v>-15.291413255990802</c:v>
                </c:pt>
                <c:pt idx="81">
                  <c:v>-17.187345114823316</c:v>
                </c:pt>
                <c:pt idx="82">
                  <c:v>-18.639103697944286</c:v>
                </c:pt>
                <c:pt idx="83">
                  <c:v>-19.834425395138123</c:v>
                </c:pt>
                <c:pt idx="84">
                  <c:v>-20.263649355175744</c:v>
                </c:pt>
                <c:pt idx="85">
                  <c:v>-19.817665447593154</c:v>
                </c:pt>
                <c:pt idx="86">
                  <c:v>-18.784241260014777</c:v>
                </c:pt>
                <c:pt idx="87">
                  <c:v>-18.185327754494875</c:v>
                </c:pt>
                <c:pt idx="88">
                  <c:v>-17.989176801005961</c:v>
                </c:pt>
                <c:pt idx="89">
                  <c:v>-17.683112550062539</c:v>
                </c:pt>
                <c:pt idx="90">
                  <c:v>-17.703404880664795</c:v>
                </c:pt>
                <c:pt idx="91">
                  <c:v>-17.348745568154353</c:v>
                </c:pt>
                <c:pt idx="92">
                  <c:v>-18.003240933987762</c:v>
                </c:pt>
                <c:pt idx="93">
                  <c:v>-18.439389988976306</c:v>
                </c:pt>
                <c:pt idx="94">
                  <c:v>-18.90911175774</c:v>
                </c:pt>
                <c:pt idx="95">
                  <c:v>-18.953034522603293</c:v>
                </c:pt>
                <c:pt idx="96">
                  <c:v>-20.024049590093682</c:v>
                </c:pt>
                <c:pt idx="97">
                  <c:v>-19.497422074275555</c:v>
                </c:pt>
                <c:pt idx="98">
                  <c:v>-19.998219814891051</c:v>
                </c:pt>
                <c:pt idx="99">
                  <c:v>-19.497474119323037</c:v>
                </c:pt>
                <c:pt idx="100">
                  <c:v>-19.271301533638113</c:v>
                </c:pt>
                <c:pt idx="101">
                  <c:v>-19.289005945820854</c:v>
                </c:pt>
                <c:pt idx="102">
                  <c:v>-18.86744926324744</c:v>
                </c:pt>
                <c:pt idx="103">
                  <c:v>-18.146517699908447</c:v>
                </c:pt>
                <c:pt idx="104">
                  <c:v>-18.676727231074672</c:v>
                </c:pt>
                <c:pt idx="105">
                  <c:v>-18.479677681414937</c:v>
                </c:pt>
                <c:pt idx="106">
                  <c:v>-18.421813478598349</c:v>
                </c:pt>
                <c:pt idx="107">
                  <c:v>-18.114235192597178</c:v>
                </c:pt>
                <c:pt idx="108">
                  <c:v>-17.933091900639763</c:v>
                </c:pt>
                <c:pt idx="109">
                  <c:v>-17.561325826940767</c:v>
                </c:pt>
                <c:pt idx="110">
                  <c:v>-17.137613762538354</c:v>
                </c:pt>
                <c:pt idx="111">
                  <c:v>-17.275020653093438</c:v>
                </c:pt>
                <c:pt idx="112">
                  <c:v>-17.262279949829146</c:v>
                </c:pt>
                <c:pt idx="113">
                  <c:v>-18.005921641083873</c:v>
                </c:pt>
                <c:pt idx="114">
                  <c:v>-18.919834491957619</c:v>
                </c:pt>
                <c:pt idx="115">
                  <c:v>-18.609463909357686</c:v>
                </c:pt>
                <c:pt idx="116">
                  <c:v>-18.501379278772372</c:v>
                </c:pt>
                <c:pt idx="118">
                  <c:v>-19.104599507394052</c:v>
                </c:pt>
                <c:pt idx="119">
                  <c:v>-19.167817576752253</c:v>
                </c:pt>
                <c:pt idx="120">
                  <c:v>-19.750500956332157</c:v>
                </c:pt>
                <c:pt idx="121">
                  <c:v>-19.351555713273104</c:v>
                </c:pt>
                <c:pt idx="122">
                  <c:v>-19.404758293260674</c:v>
                </c:pt>
                <c:pt idx="123">
                  <c:v>-19.844788398534522</c:v>
                </c:pt>
                <c:pt idx="124">
                  <c:v>-20.824039301369794</c:v>
                </c:pt>
                <c:pt idx="125">
                  <c:v>-20.20429205379731</c:v>
                </c:pt>
                <c:pt idx="126">
                  <c:v>-19.950121714013189</c:v>
                </c:pt>
                <c:pt idx="127">
                  <c:v>-19.700172287916256</c:v>
                </c:pt>
                <c:pt idx="128">
                  <c:v>-20.013017418293998</c:v>
                </c:pt>
                <c:pt idx="129">
                  <c:v>-19.72152823265078</c:v>
                </c:pt>
                <c:pt idx="130">
                  <c:v>-19.38686460056832</c:v>
                </c:pt>
                <c:pt idx="131">
                  <c:v>-18.848088279908868</c:v>
                </c:pt>
                <c:pt idx="132">
                  <c:v>-19.37927245982733</c:v>
                </c:pt>
                <c:pt idx="133">
                  <c:v>-19.395484125421895</c:v>
                </c:pt>
                <c:pt idx="134">
                  <c:v>-19.091132408854946</c:v>
                </c:pt>
                <c:pt idx="135">
                  <c:v>-19.127517612444631</c:v>
                </c:pt>
                <c:pt idx="136">
                  <c:v>-19.183769502184756</c:v>
                </c:pt>
                <c:pt idx="137">
                  <c:v>-18.847155357681032</c:v>
                </c:pt>
                <c:pt idx="138">
                  <c:v>-18.896922984770047</c:v>
                </c:pt>
                <c:pt idx="139">
                  <c:v>-18.31659029700916</c:v>
                </c:pt>
                <c:pt idx="140">
                  <c:v>-18.113298398950572</c:v>
                </c:pt>
                <c:pt idx="141">
                  <c:v>-17.850400889662545</c:v>
                </c:pt>
                <c:pt idx="142">
                  <c:v>-17.335950169943501</c:v>
                </c:pt>
                <c:pt idx="143">
                  <c:v>-16.583645047935551</c:v>
                </c:pt>
                <c:pt idx="144">
                  <c:v>-16.664238493022108</c:v>
                </c:pt>
                <c:pt idx="145">
                  <c:v>-15.944373439007634</c:v>
                </c:pt>
                <c:pt idx="146">
                  <c:v>-15.039350229929768</c:v>
                </c:pt>
                <c:pt idx="147">
                  <c:v>-13.769018828753572</c:v>
                </c:pt>
                <c:pt idx="148">
                  <c:v>-13.346200080529298</c:v>
                </c:pt>
                <c:pt idx="149">
                  <c:v>-13.084800268470312</c:v>
                </c:pt>
                <c:pt idx="150">
                  <c:v>-12.946499103272256</c:v>
                </c:pt>
                <c:pt idx="151">
                  <c:v>-12.371392263362887</c:v>
                </c:pt>
                <c:pt idx="152">
                  <c:v>-12.255845196240619</c:v>
                </c:pt>
                <c:pt idx="153">
                  <c:v>-12.407252257541801</c:v>
                </c:pt>
                <c:pt idx="154">
                  <c:v>-12.7871294951044</c:v>
                </c:pt>
                <c:pt idx="155">
                  <c:v>-12.40867179765697</c:v>
                </c:pt>
                <c:pt idx="156">
                  <c:v>-11.956668242395908</c:v>
                </c:pt>
                <c:pt idx="157">
                  <c:v>-12.123430220025728</c:v>
                </c:pt>
                <c:pt idx="158">
                  <c:v>-11.282891535897859</c:v>
                </c:pt>
                <c:pt idx="159">
                  <c:v>-13.276859026233213</c:v>
                </c:pt>
                <c:pt idx="160">
                  <c:v>-14.38707341813743</c:v>
                </c:pt>
                <c:pt idx="161">
                  <c:v>-15.08914288781453</c:v>
                </c:pt>
                <c:pt idx="162">
                  <c:v>-16.004854006768834</c:v>
                </c:pt>
                <c:pt idx="163">
                  <c:v>-14.322051514492269</c:v>
                </c:pt>
                <c:pt idx="164">
                  <c:v>-14.016781447786125</c:v>
                </c:pt>
                <c:pt idx="165">
                  <c:v>-14.740027137472353</c:v>
                </c:pt>
                <c:pt idx="166">
                  <c:v>-12.524274347772016</c:v>
                </c:pt>
                <c:pt idx="167">
                  <c:v>-11.272809062199597</c:v>
                </c:pt>
                <c:pt idx="168">
                  <c:v>-10.880722111180498</c:v>
                </c:pt>
                <c:pt idx="169">
                  <c:v>-10.219108251402101</c:v>
                </c:pt>
                <c:pt idx="170">
                  <c:v>-12.016981567622894</c:v>
                </c:pt>
                <c:pt idx="171">
                  <c:v>-12.327424983783521</c:v>
                </c:pt>
                <c:pt idx="172">
                  <c:v>-12.480869831615687</c:v>
                </c:pt>
                <c:pt idx="173">
                  <c:v>-12.824724075128501</c:v>
                </c:pt>
                <c:pt idx="174">
                  <c:v>-12.798809451781057</c:v>
                </c:pt>
                <c:pt idx="175">
                  <c:v>-12.583548655407656</c:v>
                </c:pt>
                <c:pt idx="176">
                  <c:v>-12.051764854739986</c:v>
                </c:pt>
                <c:pt idx="177">
                  <c:v>-11.722831273883727</c:v>
                </c:pt>
                <c:pt idx="178">
                  <c:v>-11.036326073101078</c:v>
                </c:pt>
                <c:pt idx="179">
                  <c:v>-10.503360603826581</c:v>
                </c:pt>
                <c:pt idx="180">
                  <c:v>-10.072209999896101</c:v>
                </c:pt>
                <c:pt idx="181">
                  <c:v>-9.6872732145253657</c:v>
                </c:pt>
                <c:pt idx="182">
                  <c:v>-9.2854793245519573</c:v>
                </c:pt>
                <c:pt idx="183">
                  <c:v>-9.1458960105687233</c:v>
                </c:pt>
                <c:pt idx="184">
                  <c:v>-8.8618023343735022</c:v>
                </c:pt>
                <c:pt idx="185">
                  <c:v>-8.3768786017200263</c:v>
                </c:pt>
                <c:pt idx="186">
                  <c:v>-7.7107984090341244</c:v>
                </c:pt>
                <c:pt idx="187">
                  <c:v>-6.9428354404549992</c:v>
                </c:pt>
                <c:pt idx="188">
                  <c:v>-6.7267445005895992</c:v>
                </c:pt>
                <c:pt idx="189">
                  <c:v>-6.4299792315287476</c:v>
                </c:pt>
                <c:pt idx="190">
                  <c:v>-6.4925934290261251</c:v>
                </c:pt>
                <c:pt idx="191">
                  <c:v>-6.5275880428908897</c:v>
                </c:pt>
                <c:pt idx="192">
                  <c:v>-6.7640572860181054</c:v>
                </c:pt>
                <c:pt idx="193">
                  <c:v>-6.7933180267568911</c:v>
                </c:pt>
                <c:pt idx="194">
                  <c:v>-6.6402782930913178</c:v>
                </c:pt>
                <c:pt idx="195">
                  <c:v>-6.4373937442536056</c:v>
                </c:pt>
                <c:pt idx="196">
                  <c:v>-5.907880215517979</c:v>
                </c:pt>
                <c:pt idx="197">
                  <c:v>-5.3214697932316568</c:v>
                </c:pt>
                <c:pt idx="198">
                  <c:v>-4.9615501749037021</c:v>
                </c:pt>
                <c:pt idx="199">
                  <c:v>-4.5028385182878958</c:v>
                </c:pt>
                <c:pt idx="200">
                  <c:v>-4.3211166897996662</c:v>
                </c:pt>
                <c:pt idx="201">
                  <c:v>-4.0141793789897564</c:v>
                </c:pt>
                <c:pt idx="202">
                  <c:v>-3.977364418923218</c:v>
                </c:pt>
                <c:pt idx="203">
                  <c:v>-3.956614287035805</c:v>
                </c:pt>
                <c:pt idx="204">
                  <c:v>-4.1338555996350506</c:v>
                </c:pt>
                <c:pt idx="205">
                  <c:v>-4.1211837097060942</c:v>
                </c:pt>
                <c:pt idx="206">
                  <c:v>-4.8587204191788658</c:v>
                </c:pt>
                <c:pt idx="207">
                  <c:v>-5.6196801323552705</c:v>
                </c:pt>
                <c:pt idx="208">
                  <c:v>-5.9112497526369969</c:v>
                </c:pt>
                <c:pt idx="209">
                  <c:v>-5.9117832929254837</c:v>
                </c:pt>
                <c:pt idx="210">
                  <c:v>-5.6866451133981206</c:v>
                </c:pt>
                <c:pt idx="211">
                  <c:v>-4.937680310829232</c:v>
                </c:pt>
                <c:pt idx="212">
                  <c:v>-4.757422696015845</c:v>
                </c:pt>
                <c:pt idx="213">
                  <c:v>-3.912121945535215</c:v>
                </c:pt>
                <c:pt idx="214">
                  <c:v>-3.4738845549871979</c:v>
                </c:pt>
                <c:pt idx="215">
                  <c:v>-3.086419847529545</c:v>
                </c:pt>
                <c:pt idx="216">
                  <c:v>-2.4344108302746656</c:v>
                </c:pt>
                <c:pt idx="217">
                  <c:v>-1.7385583404763716</c:v>
                </c:pt>
                <c:pt idx="218">
                  <c:v>-1.2717137414341104</c:v>
                </c:pt>
                <c:pt idx="219">
                  <c:v>-0.8711042410798403</c:v>
                </c:pt>
                <c:pt idx="220">
                  <c:v>-0.78225586501609912</c:v>
                </c:pt>
                <c:pt idx="221">
                  <c:v>-0.54028923075789437</c:v>
                </c:pt>
                <c:pt idx="222">
                  <c:v>-0.51849312197867492</c:v>
                </c:pt>
                <c:pt idx="223">
                  <c:v>-0.6773853664050985</c:v>
                </c:pt>
                <c:pt idx="224">
                  <c:v>-1.1175875965352284</c:v>
                </c:pt>
                <c:pt idx="225">
                  <c:v>-0.55363532312795927</c:v>
                </c:pt>
                <c:pt idx="226">
                  <c:v>3.1445387587857407E-2</c:v>
                </c:pt>
                <c:pt idx="227">
                  <c:v>0.16164321289752642</c:v>
                </c:pt>
                <c:pt idx="228">
                  <c:v>0.14177866782046269</c:v>
                </c:pt>
                <c:pt idx="229">
                  <c:v>0.1380001170945917</c:v>
                </c:pt>
                <c:pt idx="230">
                  <c:v>-0.28376743608545901</c:v>
                </c:pt>
                <c:pt idx="231">
                  <c:v>-0.27416735207523452</c:v>
                </c:pt>
                <c:pt idx="232">
                  <c:v>-0.99922023556403872</c:v>
                </c:pt>
                <c:pt idx="233">
                  <c:v>-1.7416969375290523</c:v>
                </c:pt>
                <c:pt idx="234">
                  <c:v>-1.9546052084115766</c:v>
                </c:pt>
                <c:pt idx="235">
                  <c:v>-1.4342390826054441</c:v>
                </c:pt>
                <c:pt idx="236">
                  <c:v>-1.4505196318170366</c:v>
                </c:pt>
                <c:pt idx="237">
                  <c:v>-0.74239557514961108</c:v>
                </c:pt>
                <c:pt idx="238">
                  <c:v>-0.1740148804971296</c:v>
                </c:pt>
                <c:pt idx="239">
                  <c:v>2.1877454531115908E-3</c:v>
                </c:pt>
                <c:pt idx="240">
                  <c:v>4.7324099614349233E-2</c:v>
                </c:pt>
                <c:pt idx="241">
                  <c:v>0.37086269167810876</c:v>
                </c:pt>
                <c:pt idx="242">
                  <c:v>0.35711511426007042</c:v>
                </c:pt>
                <c:pt idx="243">
                  <c:v>0.58296324572987557</c:v>
                </c:pt>
                <c:pt idx="244">
                  <c:v>0.84197574961137689</c:v>
                </c:pt>
                <c:pt idx="245">
                  <c:v>0.57841246868340634</c:v>
                </c:pt>
                <c:pt idx="246">
                  <c:v>0.61114287217853713</c:v>
                </c:pt>
                <c:pt idx="247">
                  <c:v>0.97561303626088147</c:v>
                </c:pt>
                <c:pt idx="248">
                  <c:v>0.87725644156470495</c:v>
                </c:pt>
                <c:pt idx="249">
                  <c:v>0.77934186959796092</c:v>
                </c:pt>
                <c:pt idx="250">
                  <c:v>0.85378745294826586</c:v>
                </c:pt>
                <c:pt idx="251">
                  <c:v>0.25127670608241764</c:v>
                </c:pt>
                <c:pt idx="252">
                  <c:v>0.12204541419578366</c:v>
                </c:pt>
                <c:pt idx="253">
                  <c:v>0.12616717211974812</c:v>
                </c:pt>
                <c:pt idx="254">
                  <c:v>-0.23375444489260491</c:v>
                </c:pt>
                <c:pt idx="255">
                  <c:v>-0.54484496710870189</c:v>
                </c:pt>
                <c:pt idx="256">
                  <c:v>-0.38519811841486479</c:v>
                </c:pt>
                <c:pt idx="257">
                  <c:v>-0.81030339107207638</c:v>
                </c:pt>
                <c:pt idx="258">
                  <c:v>-0.55106925393729156</c:v>
                </c:pt>
                <c:pt idx="259">
                  <c:v>-0.75325949345268428</c:v>
                </c:pt>
                <c:pt idx="260">
                  <c:v>-1.3425927398351465</c:v>
                </c:pt>
                <c:pt idx="261">
                  <c:v>-1.289828275224983</c:v>
                </c:pt>
                <c:pt idx="262">
                  <c:v>-1.1875644072752161</c:v>
                </c:pt>
                <c:pt idx="263">
                  <c:v>-1.5294032516685832</c:v>
                </c:pt>
                <c:pt idx="264">
                  <c:v>-1.5611125649336495</c:v>
                </c:pt>
                <c:pt idx="265">
                  <c:v>-1.5956471687323028</c:v>
                </c:pt>
                <c:pt idx="266">
                  <c:v>-1.3231462279244965</c:v>
                </c:pt>
                <c:pt idx="267">
                  <c:v>-0.90245569211613896</c:v>
                </c:pt>
                <c:pt idx="268">
                  <c:v>-1.2027890878291683</c:v>
                </c:pt>
                <c:pt idx="269">
                  <c:v>-1.4853457679738276</c:v>
                </c:pt>
                <c:pt idx="270">
                  <c:v>-1.4512392815610724</c:v>
                </c:pt>
                <c:pt idx="271">
                  <c:v>-1.6144879575099387</c:v>
                </c:pt>
                <c:pt idx="272">
                  <c:v>-1.9471824587276731</c:v>
                </c:pt>
                <c:pt idx="273">
                  <c:v>-2.0045432065600557</c:v>
                </c:pt>
                <c:pt idx="274">
                  <c:v>-2.71355176450334</c:v>
                </c:pt>
                <c:pt idx="275">
                  <c:v>-3.1361437885344605</c:v>
                </c:pt>
                <c:pt idx="276">
                  <c:v>-2.5549153144619572</c:v>
                </c:pt>
                <c:pt idx="277">
                  <c:v>-2.2746135275159611</c:v>
                </c:pt>
                <c:pt idx="278">
                  <c:v>-2.2030763850234627</c:v>
                </c:pt>
                <c:pt idx="279">
                  <c:v>-2.0404819133461762</c:v>
                </c:pt>
                <c:pt idx="280">
                  <c:v>-1.7987067256136637</c:v>
                </c:pt>
                <c:pt idx="281">
                  <c:v>-1.3019803662736902</c:v>
                </c:pt>
                <c:pt idx="282">
                  <c:v>-0.89376038145349967</c:v>
                </c:pt>
                <c:pt idx="283">
                  <c:v>-1.2602331271455702</c:v>
                </c:pt>
                <c:pt idx="284">
                  <c:v>-1.3165743719537286</c:v>
                </c:pt>
                <c:pt idx="285">
                  <c:v>-1.3443876969832007</c:v>
                </c:pt>
                <c:pt idx="286">
                  <c:v>-1.5016313658405969</c:v>
                </c:pt>
                <c:pt idx="287">
                  <c:v>-1.5451424534113909</c:v>
                </c:pt>
                <c:pt idx="288">
                  <c:v>-1.1195384418426155</c:v>
                </c:pt>
                <c:pt idx="289">
                  <c:v>-0.70575619388653521</c:v>
                </c:pt>
                <c:pt idx="290">
                  <c:v>-0.5020203807042094</c:v>
                </c:pt>
                <c:pt idx="291">
                  <c:v>-0.30949155340234469</c:v>
                </c:pt>
                <c:pt idx="292">
                  <c:v>-0.26979651289486078</c:v>
                </c:pt>
                <c:pt idx="293">
                  <c:v>0.45921458853479585</c:v>
                </c:pt>
                <c:pt idx="294">
                  <c:v>0.85587765838787022</c:v>
                </c:pt>
                <c:pt idx="295">
                  <c:v>1.5102598181131859</c:v>
                </c:pt>
                <c:pt idx="296">
                  <c:v>1.7294537993585135</c:v>
                </c:pt>
                <c:pt idx="297">
                  <c:v>1.9261762889317364</c:v>
                </c:pt>
                <c:pt idx="298">
                  <c:v>0.85001510260460733</c:v>
                </c:pt>
                <c:pt idx="299">
                  <c:v>1.0400994080023784</c:v>
                </c:pt>
                <c:pt idx="300">
                  <c:v>0.62548876924737284</c:v>
                </c:pt>
                <c:pt idx="301">
                  <c:v>-0.32353741628432636</c:v>
                </c:pt>
                <c:pt idx="302">
                  <c:v>-1.2018141077520019</c:v>
                </c:pt>
                <c:pt idx="303">
                  <c:v>-0.84875407739678466</c:v>
                </c:pt>
                <c:pt idx="304">
                  <c:v>-0.66958936932417956</c:v>
                </c:pt>
                <c:pt idx="305">
                  <c:v>0.67459402121016665</c:v>
                </c:pt>
                <c:pt idx="306">
                  <c:v>1.1441096485063948</c:v>
                </c:pt>
                <c:pt idx="307">
                  <c:v>1.3334145416868435</c:v>
                </c:pt>
                <c:pt idx="308">
                  <c:v>2.1738197270295712</c:v>
                </c:pt>
                <c:pt idx="309">
                  <c:v>2.0978501831292227</c:v>
                </c:pt>
                <c:pt idx="310">
                  <c:v>1.6260408606011245</c:v>
                </c:pt>
                <c:pt idx="311">
                  <c:v>0.8425823874130336</c:v>
                </c:pt>
                <c:pt idx="312">
                  <c:v>-7.6411346820464132E-3</c:v>
                </c:pt>
                <c:pt idx="313">
                  <c:v>-1.006415082552808</c:v>
                </c:pt>
                <c:pt idx="314">
                  <c:v>-1.3750296553763397</c:v>
                </c:pt>
                <c:pt idx="315">
                  <c:v>-3.1314176119022199</c:v>
                </c:pt>
                <c:pt idx="316">
                  <c:v>-4.9972625114210683</c:v>
                </c:pt>
                <c:pt idx="317">
                  <c:v>-5.1684573294938634</c:v>
                </c:pt>
                <c:pt idx="318">
                  <c:v>-5.3409675129898533</c:v>
                </c:pt>
                <c:pt idx="319">
                  <c:v>-5.7809816729423336</c:v>
                </c:pt>
                <c:pt idx="320">
                  <c:v>-5.782678651011385</c:v>
                </c:pt>
                <c:pt idx="321">
                  <c:v>-5.9287650503087121</c:v>
                </c:pt>
                <c:pt idx="322">
                  <c:v>-6.128177108382137</c:v>
                </c:pt>
                <c:pt idx="323">
                  <c:v>-5.6371531798109009</c:v>
                </c:pt>
                <c:pt idx="324">
                  <c:v>-5.5843222709909162</c:v>
                </c:pt>
                <c:pt idx="325">
                  <c:v>-5.6519844144322677</c:v>
                </c:pt>
                <c:pt idx="326">
                  <c:v>-5.1843599709621389</c:v>
                </c:pt>
                <c:pt idx="327">
                  <c:v>-4.8736826253388683</c:v>
                </c:pt>
                <c:pt idx="328">
                  <c:v>-3.733013764524963</c:v>
                </c:pt>
                <c:pt idx="329">
                  <c:v>-2.6831255937683784</c:v>
                </c:pt>
                <c:pt idx="330">
                  <c:v>-3.0470971481066198</c:v>
                </c:pt>
                <c:pt idx="331">
                  <c:v>-4.2992770431247971</c:v>
                </c:pt>
                <c:pt idx="332">
                  <c:v>-5.2705167307212486</c:v>
                </c:pt>
                <c:pt idx="333">
                  <c:v>-4.8572861114528001</c:v>
                </c:pt>
                <c:pt idx="334">
                  <c:v>-4.6661758317150817</c:v>
                </c:pt>
                <c:pt idx="335">
                  <c:v>-5.8201809001347682</c:v>
                </c:pt>
                <c:pt idx="336">
                  <c:v>-6.049486735411981</c:v>
                </c:pt>
                <c:pt idx="337">
                  <c:v>-5.1164951673390293</c:v>
                </c:pt>
                <c:pt idx="338">
                  <c:v>-5.2764066379736665</c:v>
                </c:pt>
                <c:pt idx="339">
                  <c:v>-5.0986608219621052</c:v>
                </c:pt>
                <c:pt idx="340">
                  <c:v>-3.8242023317165796</c:v>
                </c:pt>
                <c:pt idx="341">
                  <c:v>-3.2013296475004074</c:v>
                </c:pt>
                <c:pt idx="342">
                  <c:v>-2.9189605743979365</c:v>
                </c:pt>
                <c:pt idx="343">
                  <c:v>-2.9980850570332018</c:v>
                </c:pt>
                <c:pt idx="344">
                  <c:v>-3.0989537945356722</c:v>
                </c:pt>
                <c:pt idx="345">
                  <c:v>-1.7158926580443554</c:v>
                </c:pt>
                <c:pt idx="346">
                  <c:v>-0.57036997155951086</c:v>
                </c:pt>
                <c:pt idx="347">
                  <c:v>-2.1101599269110687</c:v>
                </c:pt>
                <c:pt idx="348">
                  <c:v>-3.4148518739167111</c:v>
                </c:pt>
                <c:pt idx="349">
                  <c:v>-3.9813552992970358</c:v>
                </c:pt>
                <c:pt idx="350">
                  <c:v>-3.9693116305432192</c:v>
                </c:pt>
                <c:pt idx="351">
                  <c:v>-3.8860494605109404</c:v>
                </c:pt>
                <c:pt idx="352">
                  <c:v>-4.2178415577588311</c:v>
                </c:pt>
                <c:pt idx="353">
                  <c:v>-3.8496145660068839</c:v>
                </c:pt>
                <c:pt idx="354">
                  <c:v>-3.9795819419932577</c:v>
                </c:pt>
                <c:pt idx="355">
                  <c:v>-4.928194386891426</c:v>
                </c:pt>
                <c:pt idx="356">
                  <c:v>-5.0263231121641114</c:v>
                </c:pt>
                <c:pt idx="357">
                  <c:v>-3.9972965889447432</c:v>
                </c:pt>
                <c:pt idx="358">
                  <c:v>-2.0450571629517071</c:v>
                </c:pt>
                <c:pt idx="359">
                  <c:v>-1.4733895466583513</c:v>
                </c:pt>
                <c:pt idx="360">
                  <c:v>-0.32945974277553447</c:v>
                </c:pt>
                <c:pt idx="361">
                  <c:v>0.36673086073703381</c:v>
                </c:pt>
                <c:pt idx="362">
                  <c:v>1.620696850113664</c:v>
                </c:pt>
                <c:pt idx="363">
                  <c:v>0.77878968637582247</c:v>
                </c:pt>
                <c:pt idx="364">
                  <c:v>-0.34858687034761715</c:v>
                </c:pt>
                <c:pt idx="365">
                  <c:v>-1.9118021700361356</c:v>
                </c:pt>
                <c:pt idx="366">
                  <c:v>-1.5352156085957103</c:v>
                </c:pt>
                <c:pt idx="367">
                  <c:v>-2.2369807095808807</c:v>
                </c:pt>
                <c:pt idx="368">
                  <c:v>-2.5650877359204793</c:v>
                </c:pt>
                <c:pt idx="369">
                  <c:v>-2.0803119449668168</c:v>
                </c:pt>
                <c:pt idx="370">
                  <c:v>-2.3342963166344686E-2</c:v>
                </c:pt>
                <c:pt idx="371">
                  <c:v>0.95690987785718762</c:v>
                </c:pt>
                <c:pt idx="372">
                  <c:v>1.0744440015793291</c:v>
                </c:pt>
                <c:pt idx="373">
                  <c:v>1.5168719606596244</c:v>
                </c:pt>
                <c:pt idx="374">
                  <c:v>1.9838455839208149</c:v>
                </c:pt>
                <c:pt idx="375">
                  <c:v>2.9934377644236991</c:v>
                </c:pt>
                <c:pt idx="376">
                  <c:v>4.1261031858667883</c:v>
                </c:pt>
                <c:pt idx="377">
                  <c:v>2.9110930605519871</c:v>
                </c:pt>
                <c:pt idx="378">
                  <c:v>2.2091174990052775</c:v>
                </c:pt>
                <c:pt idx="379">
                  <c:v>2.0543734402214113</c:v>
                </c:pt>
                <c:pt idx="380">
                  <c:v>1.0455386109599962</c:v>
                </c:pt>
                <c:pt idx="381">
                  <c:v>-0.46345915165713947</c:v>
                </c:pt>
                <c:pt idx="382">
                  <c:v>-2.2697109774123709</c:v>
                </c:pt>
                <c:pt idx="383">
                  <c:v>-3.9986174599387425</c:v>
                </c:pt>
                <c:pt idx="384">
                  <c:v>-3.7861866649653808</c:v>
                </c:pt>
                <c:pt idx="385">
                  <c:v>-3.9311555163740701</c:v>
                </c:pt>
                <c:pt idx="386">
                  <c:v>-4.2886659664342108</c:v>
                </c:pt>
                <c:pt idx="387">
                  <c:v>-4.2375051477189531</c:v>
                </c:pt>
                <c:pt idx="388">
                  <c:v>-4.7974202794315568</c:v>
                </c:pt>
                <c:pt idx="389">
                  <c:v>-4.882285065752078</c:v>
                </c:pt>
                <c:pt idx="390">
                  <c:v>-4.4959007214743849</c:v>
                </c:pt>
                <c:pt idx="391">
                  <c:v>-4.5616405422278348</c:v>
                </c:pt>
                <c:pt idx="392">
                  <c:v>-4.6466273753943454</c:v>
                </c:pt>
                <c:pt idx="393">
                  <c:v>-5.5137690470065239</c:v>
                </c:pt>
                <c:pt idx="394">
                  <c:v>-5.9220381896016567</c:v>
                </c:pt>
                <c:pt idx="395">
                  <c:v>-5.9675820461073688</c:v>
                </c:pt>
                <c:pt idx="396">
                  <c:v>-6.6272109090693458</c:v>
                </c:pt>
                <c:pt idx="397">
                  <c:v>-7.8291496979155699</c:v>
                </c:pt>
                <c:pt idx="398">
                  <c:v>-8.5621808473354601</c:v>
                </c:pt>
                <c:pt idx="399">
                  <c:v>-9.3655063517453065</c:v>
                </c:pt>
                <c:pt idx="400">
                  <c:v>-8.70124690586354</c:v>
                </c:pt>
                <c:pt idx="401">
                  <c:v>-9.6455721277458064</c:v>
                </c:pt>
                <c:pt idx="402">
                  <c:v>-9.9614427029373704</c:v>
                </c:pt>
                <c:pt idx="403">
                  <c:v>-9.7832003826936074</c:v>
                </c:pt>
                <c:pt idx="404">
                  <c:v>-9.6192703191791313</c:v>
                </c:pt>
                <c:pt idx="405">
                  <c:v>-9.0607342628200946</c:v>
                </c:pt>
                <c:pt idx="406">
                  <c:v>-8.3923572319901591</c:v>
                </c:pt>
                <c:pt idx="407">
                  <c:v>-9.8280009159900974</c:v>
                </c:pt>
                <c:pt idx="408">
                  <c:v>-10.062878537528988</c:v>
                </c:pt>
                <c:pt idx="409">
                  <c:v>-8.5372606183184025</c:v>
                </c:pt>
                <c:pt idx="410">
                  <c:v>-7.6233713763702502</c:v>
                </c:pt>
                <c:pt idx="411">
                  <c:v>-6.7680044324227708</c:v>
                </c:pt>
                <c:pt idx="412">
                  <c:v>-6.8064241812722264</c:v>
                </c:pt>
                <c:pt idx="413">
                  <c:v>-6.1876232194677998</c:v>
                </c:pt>
                <c:pt idx="414">
                  <c:v>-4.4519691755779389</c:v>
                </c:pt>
                <c:pt idx="415">
                  <c:v>-2.7006085807816271</c:v>
                </c:pt>
                <c:pt idx="416">
                  <c:v>-3.0444529923316361</c:v>
                </c:pt>
                <c:pt idx="417">
                  <c:v>-3.6176089989291245</c:v>
                </c:pt>
                <c:pt idx="418">
                  <c:v>-3.7774234132434379</c:v>
                </c:pt>
                <c:pt idx="419">
                  <c:v>-3.4396954287833199</c:v>
                </c:pt>
                <c:pt idx="420">
                  <c:v>-3.8223326453765742</c:v>
                </c:pt>
                <c:pt idx="421">
                  <c:v>-4.6674763663838661</c:v>
                </c:pt>
                <c:pt idx="422">
                  <c:v>-5.5801193516198122</c:v>
                </c:pt>
                <c:pt idx="423">
                  <c:v>-5.9767852174142275</c:v>
                </c:pt>
                <c:pt idx="424">
                  <c:v>-6.526219010350319</c:v>
                </c:pt>
                <c:pt idx="425">
                  <c:v>-7.2733225422147632</c:v>
                </c:pt>
                <c:pt idx="426">
                  <c:v>-7.9336839226826532</c:v>
                </c:pt>
                <c:pt idx="427">
                  <c:v>-8.9220267150363242</c:v>
                </c:pt>
                <c:pt idx="428">
                  <c:v>-9.3784943773306662</c:v>
                </c:pt>
                <c:pt idx="429">
                  <c:v>-9.6258772665333705</c:v>
                </c:pt>
                <c:pt idx="430">
                  <c:v>-9.9879184010706688</c:v>
                </c:pt>
                <c:pt idx="431">
                  <c:v>-9.8797948071186035</c:v>
                </c:pt>
                <c:pt idx="432">
                  <c:v>-10.098950169536252</c:v>
                </c:pt>
                <c:pt idx="433">
                  <c:v>-10.225148267945425</c:v>
                </c:pt>
                <c:pt idx="434">
                  <c:v>-9.3051667102939479</c:v>
                </c:pt>
                <c:pt idx="435">
                  <c:v>-9.2531231222750971</c:v>
                </c:pt>
                <c:pt idx="436">
                  <c:v>-9.1487522153420819</c:v>
                </c:pt>
                <c:pt idx="437">
                  <c:v>-9.1657848709842593</c:v>
                </c:pt>
                <c:pt idx="438">
                  <c:v>-9.0914054239795803</c:v>
                </c:pt>
                <c:pt idx="439">
                  <c:v>-8.8587855177241472</c:v>
                </c:pt>
                <c:pt idx="440">
                  <c:v>-8.7942203757448691</c:v>
                </c:pt>
                <c:pt idx="441">
                  <c:v>-9.2583936772191162</c:v>
                </c:pt>
                <c:pt idx="442">
                  <c:v>-8.5049909416881455</c:v>
                </c:pt>
                <c:pt idx="443">
                  <c:v>-9.1849618915197215</c:v>
                </c:pt>
                <c:pt idx="444">
                  <c:v>-7.6979675923724482</c:v>
                </c:pt>
                <c:pt idx="445">
                  <c:v>-6.5205394805745742</c:v>
                </c:pt>
                <c:pt idx="446">
                  <c:v>-5.6199415556463448</c:v>
                </c:pt>
                <c:pt idx="447">
                  <c:v>-4.9288192096945664</c:v>
                </c:pt>
                <c:pt idx="448">
                  <c:v>-4.7592643954620844</c:v>
                </c:pt>
                <c:pt idx="449">
                  <c:v>-4.1959382140605657</c:v>
                </c:pt>
                <c:pt idx="450">
                  <c:v>-3.6808677403279182</c:v>
                </c:pt>
                <c:pt idx="451">
                  <c:v>-4.7482956671656229</c:v>
                </c:pt>
                <c:pt idx="452">
                  <c:v>-6.6231861234456</c:v>
                </c:pt>
                <c:pt idx="453">
                  <c:v>-6.7455230026184489</c:v>
                </c:pt>
                <c:pt idx="454">
                  <c:v>-7.2542117463822455</c:v>
                </c:pt>
                <c:pt idx="455">
                  <c:v>-6.4753976387168768</c:v>
                </c:pt>
                <c:pt idx="456">
                  <c:v>-7.0278488389311713</c:v>
                </c:pt>
                <c:pt idx="457">
                  <c:v>-7.0840662281887949</c:v>
                </c:pt>
                <c:pt idx="458">
                  <c:v>-5.9428818370736707</c:v>
                </c:pt>
                <c:pt idx="459">
                  <c:v>-3.9380766449167379</c:v>
                </c:pt>
                <c:pt idx="460">
                  <c:v>-2.7258869833226851</c:v>
                </c:pt>
                <c:pt idx="461">
                  <c:v>-2.0598566909397045</c:v>
                </c:pt>
                <c:pt idx="462">
                  <c:v>-1.994847020036681</c:v>
                </c:pt>
                <c:pt idx="463">
                  <c:v>-1.6215219795375901</c:v>
                </c:pt>
                <c:pt idx="464">
                  <c:v>-1.2373910014340908</c:v>
                </c:pt>
                <c:pt idx="465">
                  <c:v>-0.5939587617051123</c:v>
                </c:pt>
                <c:pt idx="466">
                  <c:v>-0.2500659013181194</c:v>
                </c:pt>
                <c:pt idx="467">
                  <c:v>-0.53173031718282615</c:v>
                </c:pt>
                <c:pt idx="468">
                  <c:v>-1.0594896357207173</c:v>
                </c:pt>
                <c:pt idx="469">
                  <c:v>-1.1076849333576138</c:v>
                </c:pt>
                <c:pt idx="470">
                  <c:v>0.19412099181554612</c:v>
                </c:pt>
                <c:pt idx="471">
                  <c:v>0.74189636661723213</c:v>
                </c:pt>
                <c:pt idx="472">
                  <c:v>3.9270044367165314E-3</c:v>
                </c:pt>
                <c:pt idx="473">
                  <c:v>9.1243873280287088E-2</c:v>
                </c:pt>
                <c:pt idx="474">
                  <c:v>0.72215676583264254</c:v>
                </c:pt>
                <c:pt idx="475">
                  <c:v>1.5453249415502199</c:v>
                </c:pt>
                <c:pt idx="476">
                  <c:v>2.1495340956087392</c:v>
                </c:pt>
                <c:pt idx="477">
                  <c:v>0.81304166911918485</c:v>
                </c:pt>
                <c:pt idx="478">
                  <c:v>1.1971156681436221</c:v>
                </c:pt>
                <c:pt idx="479">
                  <c:v>0.88784359139566504</c:v>
                </c:pt>
                <c:pt idx="480">
                  <c:v>0.44597283229955004</c:v>
                </c:pt>
                <c:pt idx="481">
                  <c:v>-0.57997685131720444</c:v>
                </c:pt>
                <c:pt idx="482">
                  <c:v>1.7156625774786351E-2</c:v>
                </c:pt>
                <c:pt idx="483">
                  <c:v>0.46130736471678396</c:v>
                </c:pt>
                <c:pt idx="484">
                  <c:v>1.7214205510543183</c:v>
                </c:pt>
                <c:pt idx="485">
                  <c:v>1.2936505019752056</c:v>
                </c:pt>
                <c:pt idx="486">
                  <c:v>1.1155364362863804</c:v>
                </c:pt>
                <c:pt idx="487">
                  <c:v>1.4052350053791198</c:v>
                </c:pt>
                <c:pt idx="488">
                  <c:v>1.4715329520867186</c:v>
                </c:pt>
                <c:pt idx="489">
                  <c:v>0.80864484614825882</c:v>
                </c:pt>
                <c:pt idx="490">
                  <c:v>-0.42627740877762221</c:v>
                </c:pt>
                <c:pt idx="491">
                  <c:v>-0.23237018705436949</c:v>
                </c:pt>
                <c:pt idx="492">
                  <c:v>0.78132846439847214</c:v>
                </c:pt>
                <c:pt idx="493">
                  <c:v>0.79509118565641557</c:v>
                </c:pt>
                <c:pt idx="494">
                  <c:v>0.76117964464636956</c:v>
                </c:pt>
                <c:pt idx="495">
                  <c:v>0.51883358679339153</c:v>
                </c:pt>
                <c:pt idx="496">
                  <c:v>0.92677060512525189</c:v>
                </c:pt>
                <c:pt idx="497">
                  <c:v>2.4439125617691428</c:v>
                </c:pt>
                <c:pt idx="498">
                  <c:v>3.2866520512775668</c:v>
                </c:pt>
                <c:pt idx="499">
                  <c:v>3.1594990813055301</c:v>
                </c:pt>
                <c:pt idx="500">
                  <c:v>3.3631451019772505</c:v>
                </c:pt>
                <c:pt idx="501">
                  <c:v>3.4100846599299706</c:v>
                </c:pt>
                <c:pt idx="502">
                  <c:v>3.7615385746012566</c:v>
                </c:pt>
                <c:pt idx="503">
                  <c:v>3.5853160182946078</c:v>
                </c:pt>
                <c:pt idx="504">
                  <c:v>3.8222485062881009</c:v>
                </c:pt>
                <c:pt idx="505">
                  <c:v>2.28737896349518</c:v>
                </c:pt>
                <c:pt idx="506">
                  <c:v>2.3686502420460931</c:v>
                </c:pt>
                <c:pt idx="507">
                  <c:v>2.7505464961035671</c:v>
                </c:pt>
                <c:pt idx="508">
                  <c:v>3.3298005169009479</c:v>
                </c:pt>
                <c:pt idx="509">
                  <c:v>3.927391195053616</c:v>
                </c:pt>
                <c:pt idx="510">
                  <c:v>4.2550918910655549</c:v>
                </c:pt>
                <c:pt idx="511">
                  <c:v>3.703956619244912</c:v>
                </c:pt>
                <c:pt idx="512">
                  <c:v>4.0928916875292192</c:v>
                </c:pt>
                <c:pt idx="513">
                  <c:v>5.9568277726550543</c:v>
                </c:pt>
                <c:pt idx="514">
                  <c:v>6.7468949816505228</c:v>
                </c:pt>
                <c:pt idx="515">
                  <c:v>7.5333657236112526</c:v>
                </c:pt>
                <c:pt idx="516">
                  <c:v>5.3752055095339086</c:v>
                </c:pt>
                <c:pt idx="517">
                  <c:v>4.3384661989945341</c:v>
                </c:pt>
                <c:pt idx="518">
                  <c:v>3.4911634604524955</c:v>
                </c:pt>
                <c:pt idx="519">
                  <c:v>2.9036807765846055</c:v>
                </c:pt>
                <c:pt idx="520">
                  <c:v>0.52409663763909009</c:v>
                </c:pt>
                <c:pt idx="521">
                  <c:v>-0.88075741399195806</c:v>
                </c:pt>
                <c:pt idx="522">
                  <c:v>-2.0504809799471997</c:v>
                </c:pt>
                <c:pt idx="523">
                  <c:v>1.8830857229322158E-2</c:v>
                </c:pt>
                <c:pt idx="524">
                  <c:v>3.4884302861430329E-2</c:v>
                </c:pt>
                <c:pt idx="525">
                  <c:v>3.686436978666003E-2</c:v>
                </c:pt>
                <c:pt idx="526">
                  <c:v>0.74009142001244344</c:v>
                </c:pt>
                <c:pt idx="527">
                  <c:v>1.9529089461434441</c:v>
                </c:pt>
                <c:pt idx="528">
                  <c:v>2.3907237237844816</c:v>
                </c:pt>
                <c:pt idx="529">
                  <c:v>2.7154535706703951</c:v>
                </c:pt>
                <c:pt idx="530">
                  <c:v>2.710927759278722</c:v>
                </c:pt>
                <c:pt idx="531">
                  <c:v>3.5926745561429221</c:v>
                </c:pt>
                <c:pt idx="532">
                  <c:v>3.5510838596958161</c:v>
                </c:pt>
                <c:pt idx="533">
                  <c:v>3.0656552426700552</c:v>
                </c:pt>
                <c:pt idx="534">
                  <c:v>1.7050910415245457</c:v>
                </c:pt>
                <c:pt idx="535">
                  <c:v>1.6256204253118878</c:v>
                </c:pt>
                <c:pt idx="536">
                  <c:v>1.0417488932871291</c:v>
                </c:pt>
                <c:pt idx="537">
                  <c:v>-0.33863300659654022</c:v>
                </c:pt>
                <c:pt idx="538">
                  <c:v>-0.79797804800893302</c:v>
                </c:pt>
                <c:pt idx="539">
                  <c:v>-0.38888163996392067</c:v>
                </c:pt>
                <c:pt idx="540">
                  <c:v>-0.30251885400594908</c:v>
                </c:pt>
                <c:pt idx="541">
                  <c:v>-3.7623833440928171E-2</c:v>
                </c:pt>
                <c:pt idx="542">
                  <c:v>-0.12715654562722381</c:v>
                </c:pt>
                <c:pt idx="543">
                  <c:v>-8.0437128297680668E-2</c:v>
                </c:pt>
                <c:pt idx="544">
                  <c:v>0.83864353095015887</c:v>
                </c:pt>
                <c:pt idx="545">
                  <c:v>1.7732292878138156</c:v>
                </c:pt>
                <c:pt idx="546">
                  <c:v>1.8772659659525541</c:v>
                </c:pt>
                <c:pt idx="547">
                  <c:v>2.7923573785033824</c:v>
                </c:pt>
                <c:pt idx="548">
                  <c:v>2.5995910634185475</c:v>
                </c:pt>
                <c:pt idx="549">
                  <c:v>3.0926798041858894</c:v>
                </c:pt>
                <c:pt idx="550">
                  <c:v>2.6798858809478241</c:v>
                </c:pt>
                <c:pt idx="551">
                  <c:v>2.3102358617549448</c:v>
                </c:pt>
                <c:pt idx="552">
                  <c:v>1.9073778603245179</c:v>
                </c:pt>
                <c:pt idx="553">
                  <c:v>1.2264679305647721</c:v>
                </c:pt>
                <c:pt idx="554">
                  <c:v>3.9577336414426768E-2</c:v>
                </c:pt>
                <c:pt idx="555">
                  <c:v>-0.67201748372051739</c:v>
                </c:pt>
                <c:pt idx="556">
                  <c:v>-1.584286823813656</c:v>
                </c:pt>
                <c:pt idx="557">
                  <c:v>-1.981121630268772</c:v>
                </c:pt>
                <c:pt idx="558">
                  <c:v>-1.999513412610826</c:v>
                </c:pt>
                <c:pt idx="559">
                  <c:v>-2.1024824505537247</c:v>
                </c:pt>
                <c:pt idx="560">
                  <c:v>-2.1994679463276237</c:v>
                </c:pt>
                <c:pt idx="561">
                  <c:v>-3.3849194387161554</c:v>
                </c:pt>
                <c:pt idx="562">
                  <c:v>-3.4342944578285568</c:v>
                </c:pt>
                <c:pt idx="563">
                  <c:v>-3.5666523591151491</c:v>
                </c:pt>
                <c:pt idx="564">
                  <c:v>-3.2274974639699576</c:v>
                </c:pt>
                <c:pt idx="565">
                  <c:v>-3.0583900399347379</c:v>
                </c:pt>
                <c:pt idx="566">
                  <c:v>-3.570548875715196</c:v>
                </c:pt>
                <c:pt idx="567">
                  <c:v>-3.715545594249948</c:v>
                </c:pt>
                <c:pt idx="568">
                  <c:v>-2.9645891718213284</c:v>
                </c:pt>
                <c:pt idx="569">
                  <c:v>-3.1902722026031562</c:v>
                </c:pt>
                <c:pt idx="570">
                  <c:v>-2.7017313542642256</c:v>
                </c:pt>
                <c:pt idx="571">
                  <c:v>-2.6800959433892939</c:v>
                </c:pt>
                <c:pt idx="572">
                  <c:v>-2.7992576830873395</c:v>
                </c:pt>
                <c:pt idx="573">
                  <c:v>-2.7204855083568487</c:v>
                </c:pt>
                <c:pt idx="574">
                  <c:v>-2.0282461237593816</c:v>
                </c:pt>
                <c:pt idx="575">
                  <c:v>-0.36089404731106151</c:v>
                </c:pt>
                <c:pt idx="576">
                  <c:v>0.16166787919169476</c:v>
                </c:pt>
                <c:pt idx="577">
                  <c:v>-0.2522635243846939</c:v>
                </c:pt>
                <c:pt idx="578">
                  <c:v>-0.39332756253668527</c:v>
                </c:pt>
                <c:pt idx="579">
                  <c:v>-0.28276985092517137</c:v>
                </c:pt>
                <c:pt idx="580">
                  <c:v>7.9259643836471529E-3</c:v>
                </c:pt>
                <c:pt idx="581">
                  <c:v>0.53262911233252297</c:v>
                </c:pt>
                <c:pt idx="582">
                  <c:v>0.37901530725595073</c:v>
                </c:pt>
                <c:pt idx="583">
                  <c:v>1.7805463286942893</c:v>
                </c:pt>
                <c:pt idx="584">
                  <c:v>2.3971065675132155</c:v>
                </c:pt>
                <c:pt idx="585">
                  <c:v>2.5976038635453125</c:v>
                </c:pt>
                <c:pt idx="586">
                  <c:v>2.1752263712829318</c:v>
                </c:pt>
                <c:pt idx="587">
                  <c:v>2.1567278031796633</c:v>
                </c:pt>
                <c:pt idx="588">
                  <c:v>2.260879604888562</c:v>
                </c:pt>
                <c:pt idx="589">
                  <c:v>2.4510805882750168</c:v>
                </c:pt>
                <c:pt idx="590">
                  <c:v>2.1862825809165116</c:v>
                </c:pt>
                <c:pt idx="591">
                  <c:v>2.5061004010158205</c:v>
                </c:pt>
                <c:pt idx="592">
                  <c:v>2.6410112547696349</c:v>
                </c:pt>
                <c:pt idx="593">
                  <c:v>3.0033663607004053</c:v>
                </c:pt>
                <c:pt idx="594">
                  <c:v>2.4492790332839411</c:v>
                </c:pt>
                <c:pt idx="595">
                  <c:v>2.6130717342890364</c:v>
                </c:pt>
                <c:pt idx="596">
                  <c:v>2.4083415225771199</c:v>
                </c:pt>
                <c:pt idx="597">
                  <c:v>1.800400004022332</c:v>
                </c:pt>
                <c:pt idx="598">
                  <c:v>1.0022412715460425</c:v>
                </c:pt>
                <c:pt idx="599">
                  <c:v>0.98402779792651729</c:v>
                </c:pt>
                <c:pt idx="600">
                  <c:v>0.8259965220754607</c:v>
                </c:pt>
                <c:pt idx="601">
                  <c:v>1.1528188807148589</c:v>
                </c:pt>
                <c:pt idx="602">
                  <c:v>0.6755806145164952</c:v>
                </c:pt>
                <c:pt idx="603">
                  <c:v>0.59728631671685306</c:v>
                </c:pt>
                <c:pt idx="604">
                  <c:v>0.71272241783051371</c:v>
                </c:pt>
                <c:pt idx="605">
                  <c:v>1.08620555548091</c:v>
                </c:pt>
                <c:pt idx="606">
                  <c:v>1.059441013513754</c:v>
                </c:pt>
                <c:pt idx="607">
                  <c:v>0.92025622604115098</c:v>
                </c:pt>
                <c:pt idx="608">
                  <c:v>0.85178759162326811</c:v>
                </c:pt>
                <c:pt idx="609">
                  <c:v>0.43389191715032333</c:v>
                </c:pt>
                <c:pt idx="610">
                  <c:v>0.36572765051800665</c:v>
                </c:pt>
                <c:pt idx="611">
                  <c:v>0.38765461807088286</c:v>
                </c:pt>
                <c:pt idx="612">
                  <c:v>0.38786122486551733</c:v>
                </c:pt>
                <c:pt idx="613">
                  <c:v>0.87736704754360062</c:v>
                </c:pt>
                <c:pt idx="614">
                  <c:v>1.6028174392963652</c:v>
                </c:pt>
                <c:pt idx="615">
                  <c:v>1.6351940933742466</c:v>
                </c:pt>
                <c:pt idx="616">
                  <c:v>1.7269540476727261</c:v>
                </c:pt>
                <c:pt idx="617">
                  <c:v>1.5860678242881465</c:v>
                </c:pt>
                <c:pt idx="618">
                  <c:v>0.96116750748146473</c:v>
                </c:pt>
                <c:pt idx="619">
                  <c:v>0.40639992252327978</c:v>
                </c:pt>
                <c:pt idx="620">
                  <c:v>-4.1010965144887938E-2</c:v>
                </c:pt>
                <c:pt idx="621">
                  <c:v>-0.68954760436219986</c:v>
                </c:pt>
                <c:pt idx="622">
                  <c:v>-0.95923984316218835</c:v>
                </c:pt>
                <c:pt idx="623">
                  <c:v>-0.73344344738836342</c:v>
                </c:pt>
                <c:pt idx="624">
                  <c:v>-0.49819517295244353</c:v>
                </c:pt>
                <c:pt idx="625">
                  <c:v>0.35194395000073492</c:v>
                </c:pt>
                <c:pt idx="626">
                  <c:v>0.65008593027627826</c:v>
                </c:pt>
                <c:pt idx="627">
                  <c:v>0.88619862102334168</c:v>
                </c:pt>
                <c:pt idx="628">
                  <c:v>0.67032481241060438</c:v>
                </c:pt>
                <c:pt idx="629">
                  <c:v>1.3325496745561398</c:v>
                </c:pt>
                <c:pt idx="630">
                  <c:v>1.0225579846175532</c:v>
                </c:pt>
                <c:pt idx="631">
                  <c:v>0.48892826924935051</c:v>
                </c:pt>
                <c:pt idx="632">
                  <c:v>-0.14967872877841565</c:v>
                </c:pt>
                <c:pt idx="633">
                  <c:v>-0.27447254248836622</c:v>
                </c:pt>
                <c:pt idx="634">
                  <c:v>-0.51609845415463995</c:v>
                </c:pt>
                <c:pt idx="635">
                  <c:v>8.865566657005429E-2</c:v>
                </c:pt>
                <c:pt idx="636">
                  <c:v>0.56840714133995462</c:v>
                </c:pt>
                <c:pt idx="637">
                  <c:v>1.2414881296067384</c:v>
                </c:pt>
                <c:pt idx="638">
                  <c:v>1.1990726255130599</c:v>
                </c:pt>
                <c:pt idx="639">
                  <c:v>1.0717541469328691</c:v>
                </c:pt>
                <c:pt idx="640">
                  <c:v>1.3332642115539386</c:v>
                </c:pt>
                <c:pt idx="641">
                  <c:v>1.9535369735635097</c:v>
                </c:pt>
                <c:pt idx="642">
                  <c:v>2.064751240421046</c:v>
                </c:pt>
                <c:pt idx="643">
                  <c:v>1.4718688639633126</c:v>
                </c:pt>
                <c:pt idx="644">
                  <c:v>1.2365403875554892</c:v>
                </c:pt>
                <c:pt idx="645">
                  <c:v>1.6390480244574153</c:v>
                </c:pt>
                <c:pt idx="646">
                  <c:v>2.1264540318767757</c:v>
                </c:pt>
                <c:pt idx="647">
                  <c:v>2.5105881721884691</c:v>
                </c:pt>
                <c:pt idx="648">
                  <c:v>2.4716775097404167</c:v>
                </c:pt>
                <c:pt idx="649">
                  <c:v>3.1190519938531116</c:v>
                </c:pt>
                <c:pt idx="650">
                  <c:v>3.3979702149352238</c:v>
                </c:pt>
                <c:pt idx="651">
                  <c:v>3.5808933662186462</c:v>
                </c:pt>
                <c:pt idx="652">
                  <c:v>3.8881644305296499</c:v>
                </c:pt>
                <c:pt idx="653">
                  <c:v>4.2253558186887386</c:v>
                </c:pt>
                <c:pt idx="654">
                  <c:v>3.9830623634593332</c:v>
                </c:pt>
                <c:pt idx="655">
                  <c:v>3.4805037470054754</c:v>
                </c:pt>
                <c:pt idx="656">
                  <c:v>2.4691736365898476</c:v>
                </c:pt>
                <c:pt idx="657">
                  <c:v>2.301121699848502</c:v>
                </c:pt>
                <c:pt idx="658">
                  <c:v>2.3575912427003352</c:v>
                </c:pt>
                <c:pt idx="659">
                  <c:v>2.7519584973166502</c:v>
                </c:pt>
                <c:pt idx="660">
                  <c:v>2.5127164800667794</c:v>
                </c:pt>
                <c:pt idx="661">
                  <c:v>2.2208937255464503</c:v>
                </c:pt>
                <c:pt idx="662">
                  <c:v>1.8938459356887063</c:v>
                </c:pt>
                <c:pt idx="663">
                  <c:v>1.9047241181097345</c:v>
                </c:pt>
                <c:pt idx="664">
                  <c:v>2.0388347227438492</c:v>
                </c:pt>
                <c:pt idx="665">
                  <c:v>1.632377971893346</c:v>
                </c:pt>
                <c:pt idx="666">
                  <c:v>0.39930327342615407</c:v>
                </c:pt>
                <c:pt idx="667">
                  <c:v>0.36437515131461851</c:v>
                </c:pt>
                <c:pt idx="668">
                  <c:v>1.0304143098440395</c:v>
                </c:pt>
                <c:pt idx="669">
                  <c:v>1.5815966733461326</c:v>
                </c:pt>
                <c:pt idx="670">
                  <c:v>1.8624199514483999</c:v>
                </c:pt>
                <c:pt idx="671">
                  <c:v>1.4887896831296916</c:v>
                </c:pt>
                <c:pt idx="672">
                  <c:v>1.4559354169397218</c:v>
                </c:pt>
                <c:pt idx="673">
                  <c:v>2.5692759870950925</c:v>
                </c:pt>
                <c:pt idx="674">
                  <c:v>2.4253780184471299</c:v>
                </c:pt>
                <c:pt idx="675">
                  <c:v>1.9482240038586147</c:v>
                </c:pt>
                <c:pt idx="676">
                  <c:v>1.3086940756560839</c:v>
                </c:pt>
                <c:pt idx="677">
                  <c:v>1.2152057533912253</c:v>
                </c:pt>
                <c:pt idx="678">
                  <c:v>0.96801231750315864</c:v>
                </c:pt>
                <c:pt idx="679">
                  <c:v>1.0087664169413435</c:v>
                </c:pt>
                <c:pt idx="680">
                  <c:v>1.4302740971789984</c:v>
                </c:pt>
                <c:pt idx="681">
                  <c:v>1.0671035359382037</c:v>
                </c:pt>
                <c:pt idx="682">
                  <c:v>1.5029518217357409</c:v>
                </c:pt>
                <c:pt idx="683">
                  <c:v>2.0474783396507723</c:v>
                </c:pt>
                <c:pt idx="684">
                  <c:v>2.094794032874534</c:v>
                </c:pt>
                <c:pt idx="685">
                  <c:v>2.2978617158371213</c:v>
                </c:pt>
                <c:pt idx="686">
                  <c:v>1.3368471256984731</c:v>
                </c:pt>
                <c:pt idx="687">
                  <c:v>0.62283525444244148</c:v>
                </c:pt>
                <c:pt idx="688">
                  <c:v>0.21490534770806846</c:v>
                </c:pt>
                <c:pt idx="689">
                  <c:v>-0.64992804588945119</c:v>
                </c:pt>
                <c:pt idx="690">
                  <c:v>-1.5192465285994448</c:v>
                </c:pt>
                <c:pt idx="691">
                  <c:v>-1.790401759276252</c:v>
                </c:pt>
                <c:pt idx="692">
                  <c:v>-1.2039170914627459</c:v>
                </c:pt>
                <c:pt idx="693">
                  <c:v>0.23521662848431749</c:v>
                </c:pt>
                <c:pt idx="694">
                  <c:v>0.85126337977455491</c:v>
                </c:pt>
                <c:pt idx="695">
                  <c:v>0.73317156470195799</c:v>
                </c:pt>
                <c:pt idx="696">
                  <c:v>1.6121675070655093</c:v>
                </c:pt>
                <c:pt idx="697">
                  <c:v>3.3944505555205331</c:v>
                </c:pt>
                <c:pt idx="698">
                  <c:v>3.2826454702309058</c:v>
                </c:pt>
                <c:pt idx="699">
                  <c:v>2.6065626379516402</c:v>
                </c:pt>
                <c:pt idx="700">
                  <c:v>2.2187589985859058</c:v>
                </c:pt>
                <c:pt idx="701">
                  <c:v>2.0737054478989694</c:v>
                </c:pt>
                <c:pt idx="702">
                  <c:v>1.8361629741627954</c:v>
                </c:pt>
                <c:pt idx="703">
                  <c:v>1.5120784988166105</c:v>
                </c:pt>
                <c:pt idx="704">
                  <c:v>1.2884126053679847</c:v>
                </c:pt>
                <c:pt idx="705">
                  <c:v>1.6192063644409356</c:v>
                </c:pt>
                <c:pt idx="706">
                  <c:v>1.4708084307981883</c:v>
                </c:pt>
                <c:pt idx="707">
                  <c:v>0.96877760100463617</c:v>
                </c:pt>
                <c:pt idx="708">
                  <c:v>0.17271902883798873</c:v>
                </c:pt>
                <c:pt idx="709">
                  <c:v>1.4472581334746377</c:v>
                </c:pt>
                <c:pt idx="710">
                  <c:v>1.3637673262456846</c:v>
                </c:pt>
                <c:pt idx="711">
                  <c:v>0.34752814057119352</c:v>
                </c:pt>
                <c:pt idx="712">
                  <c:v>0.41841356787642575</c:v>
                </c:pt>
                <c:pt idx="713">
                  <c:v>0.41691735318721407</c:v>
                </c:pt>
                <c:pt idx="714">
                  <c:v>0.63315757032078024</c:v>
                </c:pt>
                <c:pt idx="715">
                  <c:v>0.55566154612321228</c:v>
                </c:pt>
                <c:pt idx="716">
                  <c:v>0.8030361615973598</c:v>
                </c:pt>
                <c:pt idx="717">
                  <c:v>0.82018058213873657</c:v>
                </c:pt>
                <c:pt idx="718">
                  <c:v>0.34547971211946404</c:v>
                </c:pt>
                <c:pt idx="719">
                  <c:v>-4.0122311131968659E-2</c:v>
                </c:pt>
                <c:pt idx="720">
                  <c:v>0.46716319124227823</c:v>
                </c:pt>
                <c:pt idx="721">
                  <c:v>0.23353149150829974</c:v>
                </c:pt>
                <c:pt idx="722">
                  <c:v>1.1902770228674993</c:v>
                </c:pt>
                <c:pt idx="723">
                  <c:v>1.2419916493330143</c:v>
                </c:pt>
                <c:pt idx="724">
                  <c:v>1.0948777853063885</c:v>
                </c:pt>
                <c:pt idx="725">
                  <c:v>0.8379856916005366</c:v>
                </c:pt>
                <c:pt idx="726">
                  <c:v>1.1503956156206507</c:v>
                </c:pt>
                <c:pt idx="727">
                  <c:v>0.49578412372971009</c:v>
                </c:pt>
                <c:pt idx="728">
                  <c:v>-1.5681983286053867</c:v>
                </c:pt>
                <c:pt idx="729">
                  <c:v>-4.3795919643835628</c:v>
                </c:pt>
                <c:pt idx="730">
                  <c:v>-6.4424593685119316</c:v>
                </c:pt>
                <c:pt idx="731">
                  <c:v>-7.2707900095442408</c:v>
                </c:pt>
                <c:pt idx="732">
                  <c:v>-7.5868847855717627</c:v>
                </c:pt>
                <c:pt idx="733">
                  <c:v>-8.3122181033126434</c:v>
                </c:pt>
                <c:pt idx="734">
                  <c:v>-9.3419972609347912</c:v>
                </c:pt>
                <c:pt idx="735">
                  <c:v>-7.934605691341166</c:v>
                </c:pt>
                <c:pt idx="736">
                  <c:v>-6.0512339210450392</c:v>
                </c:pt>
                <c:pt idx="737">
                  <c:v>-6.4348041426246869</c:v>
                </c:pt>
                <c:pt idx="738">
                  <c:v>-6.474214070581799</c:v>
                </c:pt>
                <c:pt idx="739">
                  <c:v>-6.4442679321007814</c:v>
                </c:pt>
                <c:pt idx="740">
                  <c:v>-6.2582686864542909</c:v>
                </c:pt>
                <c:pt idx="741">
                  <c:v>-5.5355599445384644</c:v>
                </c:pt>
                <c:pt idx="742">
                  <c:v>-4.9686623326585515</c:v>
                </c:pt>
                <c:pt idx="743">
                  <c:v>-6.061819718057933</c:v>
                </c:pt>
                <c:pt idx="744">
                  <c:v>-6.4943213996754752</c:v>
                </c:pt>
                <c:pt idx="745">
                  <c:v>-6.2398185322395596</c:v>
                </c:pt>
                <c:pt idx="746">
                  <c:v>-6.0917056077988656</c:v>
                </c:pt>
                <c:pt idx="747">
                  <c:v>-5.7029856858201891</c:v>
                </c:pt>
                <c:pt idx="748">
                  <c:v>-5.2419564238933116</c:v>
                </c:pt>
                <c:pt idx="749">
                  <c:v>-4.9931536163675405</c:v>
                </c:pt>
                <c:pt idx="750">
                  <c:v>-3.214243640166107</c:v>
                </c:pt>
                <c:pt idx="751">
                  <c:v>-1.7265610615494711</c:v>
                </c:pt>
                <c:pt idx="752">
                  <c:v>-0.89057497675925801</c:v>
                </c:pt>
                <c:pt idx="753">
                  <c:v>-0.2535287931642764</c:v>
                </c:pt>
                <c:pt idx="754">
                  <c:v>0.10714798932885319</c:v>
                </c:pt>
                <c:pt idx="755">
                  <c:v>4.8819660779644537E-2</c:v>
                </c:pt>
                <c:pt idx="756">
                  <c:v>0.26768989779717905</c:v>
                </c:pt>
                <c:pt idx="757">
                  <c:v>-6.5470417207478704E-2</c:v>
                </c:pt>
                <c:pt idx="758">
                  <c:v>-2.3505338233223125E-2</c:v>
                </c:pt>
                <c:pt idx="759">
                  <c:v>-0.77260123582376494</c:v>
                </c:pt>
                <c:pt idx="760">
                  <c:v>-1.5652398843362161</c:v>
                </c:pt>
                <c:pt idx="761">
                  <c:v>-1.8334753062314146</c:v>
                </c:pt>
                <c:pt idx="762">
                  <c:v>-2.1456984253027502</c:v>
                </c:pt>
                <c:pt idx="763">
                  <c:v>-2.4071828009457334</c:v>
                </c:pt>
                <c:pt idx="764">
                  <c:v>-2.4623050097935613</c:v>
                </c:pt>
                <c:pt idx="765">
                  <c:v>-1.8530803211328464</c:v>
                </c:pt>
                <c:pt idx="766">
                  <c:v>-2.1868386251209051</c:v>
                </c:pt>
                <c:pt idx="767">
                  <c:v>-1.8413861525069544</c:v>
                </c:pt>
                <c:pt idx="768">
                  <c:v>-1.5039431840228059</c:v>
                </c:pt>
                <c:pt idx="769">
                  <c:v>-1.2774760276787569</c:v>
                </c:pt>
                <c:pt idx="770">
                  <c:v>-0.10235002840539867</c:v>
                </c:pt>
                <c:pt idx="771">
                  <c:v>0.86404240076361261</c:v>
                </c:pt>
                <c:pt idx="772">
                  <c:v>0.61751222742153034</c:v>
                </c:pt>
                <c:pt idx="773">
                  <c:v>2.7038493249636946</c:v>
                </c:pt>
                <c:pt idx="774">
                  <c:v>4.2855312649374282</c:v>
                </c:pt>
                <c:pt idx="775">
                  <c:v>5.7631848633996094</c:v>
                </c:pt>
                <c:pt idx="776">
                  <c:v>6.3921056797595668</c:v>
                </c:pt>
                <c:pt idx="777">
                  <c:v>6.6272412533864822</c:v>
                </c:pt>
                <c:pt idx="778">
                  <c:v>6.6219186199032185</c:v>
                </c:pt>
                <c:pt idx="779">
                  <c:v>6.771354652810361</c:v>
                </c:pt>
                <c:pt idx="780">
                  <c:v>5.6593808434246471</c:v>
                </c:pt>
                <c:pt idx="781">
                  <c:v>4.9609487529574414</c:v>
                </c:pt>
                <c:pt idx="782">
                  <c:v>4.2429520866407717</c:v>
                </c:pt>
                <c:pt idx="783">
                  <c:v>5.3572860031691016</c:v>
                </c:pt>
                <c:pt idx="784">
                  <c:v>5.9806291566036975</c:v>
                </c:pt>
                <c:pt idx="785">
                  <c:v>5.1850443294953994</c:v>
                </c:pt>
                <c:pt idx="786">
                  <c:v>5.6017635737612101</c:v>
                </c:pt>
                <c:pt idx="787">
                  <c:v>5.7183397042434416</c:v>
                </c:pt>
                <c:pt idx="788">
                  <c:v>5.2160736690079768</c:v>
                </c:pt>
                <c:pt idx="789">
                  <c:v>5.3831646980913392</c:v>
                </c:pt>
                <c:pt idx="790">
                  <c:v>4.7124339621822555</c:v>
                </c:pt>
                <c:pt idx="791">
                  <c:v>4.791587263532973</c:v>
                </c:pt>
                <c:pt idx="792">
                  <c:v>5.0578481874150798</c:v>
                </c:pt>
                <c:pt idx="793">
                  <c:v>4.8454348193003129</c:v>
                </c:pt>
                <c:pt idx="794">
                  <c:v>4.5984606071212779</c:v>
                </c:pt>
                <c:pt idx="795">
                  <c:v>4.7605323276758265</c:v>
                </c:pt>
                <c:pt idx="796">
                  <c:v>3.7691771504245639</c:v>
                </c:pt>
                <c:pt idx="797">
                  <c:v>3.8249621141719854</c:v>
                </c:pt>
                <c:pt idx="798">
                  <c:v>2.8149982032712728</c:v>
                </c:pt>
                <c:pt idx="799">
                  <c:v>3.1077341998292707</c:v>
                </c:pt>
                <c:pt idx="800">
                  <c:v>4.3103518793264612</c:v>
                </c:pt>
                <c:pt idx="801">
                  <c:v>4.3072798051352645</c:v>
                </c:pt>
                <c:pt idx="802">
                  <c:v>4.403041412003323</c:v>
                </c:pt>
                <c:pt idx="803">
                  <c:v>4.1818714179273986</c:v>
                </c:pt>
                <c:pt idx="804">
                  <c:v>2.9480786417625109</c:v>
                </c:pt>
                <c:pt idx="805">
                  <c:v>2.5440974619966306</c:v>
                </c:pt>
                <c:pt idx="806">
                  <c:v>1.6140427426245989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124925</xdr:rowOff>
    </xdr:from>
    <xdr:ext cx="5320392" cy="673916"/>
    <xdr:pic>
      <xdr:nvPicPr>
        <xdr:cNvPr id="6" name="Imagem 5">
          <a:extLst>
            <a:ext uri="{FF2B5EF4-FFF2-40B4-BE49-F238E27FC236}">
              <a16:creationId xmlns:a16="http://schemas.microsoft.com/office/drawing/2014/main" id="{89ACEF7F-5C3D-440D-A60E-A06C6194A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2492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7" name="Imagem 6">
          <a:extLst>
            <a:ext uri="{FF2B5EF4-FFF2-40B4-BE49-F238E27FC236}">
              <a16:creationId xmlns:a16="http://schemas.microsoft.com/office/drawing/2014/main" id="{B01E8390-F0E4-4CB0-9636-0D9461C7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9" name="Imagem 8">
          <a:extLst>
            <a:ext uri="{FF2B5EF4-FFF2-40B4-BE49-F238E27FC236}">
              <a16:creationId xmlns:a16="http://schemas.microsoft.com/office/drawing/2014/main" id="{4F570AA2-3994-45CF-8DC3-2C565127F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38">
        <f ca="1">+TODAY()</f>
        <v>44644</v>
      </c>
      <c r="F8" s="538"/>
      <c r="G8" s="538"/>
      <c r="H8" s="538"/>
      <c r="I8" s="538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38"/>
  <sheetViews>
    <sheetView showGridLines="0" tabSelected="1" zoomScale="90" zoomScaleNormal="90" workbookViewId="0">
      <pane ySplit="99" topLeftCell="A811" activePane="bottomLeft" state="frozen"/>
      <selection pane="bottomLeft" activeCell="E823" sqref="E823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39" t="s">
        <v>81</v>
      </c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</row>
    <row r="3" spans="1:33" ht="4.5" customHeight="1" x14ac:dyDescent="0.3">
      <c r="A3" s="28" t="s">
        <v>84</v>
      </c>
    </row>
    <row r="4" spans="1:33" ht="14.25" customHeight="1" x14ac:dyDescent="0.3">
      <c r="C4" s="552" t="s">
        <v>93</v>
      </c>
      <c r="D4" s="546"/>
      <c r="E4" s="546"/>
      <c r="F4" s="546"/>
      <c r="G4" s="138"/>
      <c r="H4" s="540" t="s">
        <v>94</v>
      </c>
      <c r="I4" s="541"/>
      <c r="J4" s="541"/>
      <c r="K4" s="541"/>
      <c r="L4" s="541"/>
      <c r="M4" s="541"/>
      <c r="N4" s="541"/>
      <c r="O4" s="554"/>
      <c r="P4" s="138"/>
      <c r="Q4" s="540" t="s">
        <v>318</v>
      </c>
      <c r="R4" s="541"/>
      <c r="S4" s="541"/>
      <c r="T4" s="541"/>
      <c r="U4" s="541"/>
      <c r="V4" s="541"/>
      <c r="W4" s="541"/>
      <c r="X4" s="541"/>
      <c r="Y4" s="541"/>
      <c r="Z4" s="541"/>
      <c r="AA4" s="138"/>
      <c r="AB4" s="546" t="s">
        <v>124</v>
      </c>
      <c r="AC4" s="546"/>
      <c r="AD4" s="546"/>
      <c r="AE4" s="546"/>
      <c r="AF4" s="546"/>
      <c r="AG4" s="546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51" t="s">
        <v>0</v>
      </c>
      <c r="D6" s="551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55" t="s">
        <v>95</v>
      </c>
      <c r="K6" s="556"/>
      <c r="L6" s="556"/>
      <c r="M6" s="556"/>
      <c r="N6" s="556"/>
      <c r="O6" s="557"/>
      <c r="P6" s="31"/>
      <c r="Q6" s="542" t="s">
        <v>159</v>
      </c>
      <c r="R6" s="543"/>
      <c r="S6" s="543"/>
      <c r="T6" s="543"/>
      <c r="U6" s="544"/>
      <c r="V6" s="542" t="s">
        <v>160</v>
      </c>
      <c r="W6" s="543"/>
      <c r="X6" s="543"/>
      <c r="Y6" s="543"/>
      <c r="Z6" s="544"/>
      <c r="AA6" s="31"/>
      <c r="AB6" s="547" t="s">
        <v>150</v>
      </c>
      <c r="AC6" s="547" t="s">
        <v>155</v>
      </c>
      <c r="AD6" s="549" t="s">
        <v>151</v>
      </c>
      <c r="AE6" s="547" t="s">
        <v>152</v>
      </c>
      <c r="AF6" s="547" t="s">
        <v>153</v>
      </c>
      <c r="AG6" s="549" t="s">
        <v>154</v>
      </c>
    </row>
    <row r="7" spans="1:33" ht="17.25" customHeight="1" x14ac:dyDescent="0.3">
      <c r="C7" s="551" t="s">
        <v>286</v>
      </c>
      <c r="D7" s="551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48"/>
      <c r="AC7" s="548"/>
      <c r="AD7" s="550"/>
      <c r="AE7" s="548"/>
      <c r="AF7" s="548"/>
      <c r="AG7" s="550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45" t="s">
        <v>277</v>
      </c>
      <c r="AC68" s="545"/>
      <c r="AD68" s="545"/>
      <c r="AE68" s="545"/>
      <c r="AF68" s="545"/>
      <c r="AG68" s="545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1</v>
      </c>
      <c r="Y136" s="223">
        <f t="shared" ref="Y136" si="30">X136/$X$68</f>
        <v>6.9692058346839544E-2</v>
      </c>
      <c r="Z136" s="124">
        <f t="shared" ref="Z136" si="31">V136+X136</f>
        <v>1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4</v>
      </c>
      <c r="Y142" s="151">
        <f t="shared" ref="Y142" si="49">X142/$X$68</f>
        <v>0.27876823338735818</v>
      </c>
      <c r="Z142" s="142">
        <f t="shared" ref="Z142" si="50">V142+X142</f>
        <v>4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7</v>
      </c>
      <c r="Y147" s="151">
        <f t="shared" si="64"/>
        <v>0.4878444084278768</v>
      </c>
      <c r="Z147" s="142">
        <f t="shared" si="65"/>
        <v>7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5</v>
      </c>
      <c r="Y151" s="151">
        <f t="shared" si="69"/>
        <v>0.34846029173419774</v>
      </c>
      <c r="Z151" s="142">
        <f t="shared" si="70"/>
        <v>5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5</v>
      </c>
      <c r="Y156" s="151">
        <f t="shared" si="74"/>
        <v>0.34846029173419774</v>
      </c>
      <c r="Z156" s="142">
        <f t="shared" si="75"/>
        <v>5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670</v>
      </c>
      <c r="R157" s="109">
        <f t="shared" si="3"/>
        <v>0.83059447615752757</v>
      </c>
      <c r="S157" s="151">
        <v>195</v>
      </c>
      <c r="T157" s="109">
        <f t="shared" si="71"/>
        <v>1.650915534554046</v>
      </c>
      <c r="U157" s="104">
        <f t="shared" si="72"/>
        <v>865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11</v>
      </c>
      <c r="Y161" s="151">
        <f t="shared" si="79"/>
        <v>0.76661264181523503</v>
      </c>
      <c r="Z161" s="142">
        <f t="shared" si="80"/>
        <v>11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22</v>
      </c>
      <c r="Y165" s="151">
        <f t="shared" si="84"/>
        <v>1.5332252836304701</v>
      </c>
      <c r="Z165" s="142">
        <f t="shared" si="85"/>
        <v>23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</v>
      </c>
      <c r="Y168" s="151">
        <f t="shared" si="84"/>
        <v>6.9692058346839544E-2</v>
      </c>
      <c r="Z168" s="142">
        <f t="shared" si="85"/>
        <v>2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8</v>
      </c>
      <c r="Y176" s="151">
        <f t="shared" ref="Y176:Y182" si="95">X176/$X$68</f>
        <v>0.55753646677471635</v>
      </c>
      <c r="Z176" s="142">
        <f t="shared" ref="Z176:Z182" si="96">V176+X176</f>
        <v>8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550</v>
      </c>
      <c r="R178" s="109">
        <f t="shared" si="86"/>
        <v>0.68183128639797042</v>
      </c>
      <c r="S178" s="151">
        <v>87</v>
      </c>
      <c r="T178" s="109">
        <f t="shared" si="92"/>
        <v>0.73656231541642059</v>
      </c>
      <c r="U178" s="104">
        <f t="shared" si="93"/>
        <v>637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14</v>
      </c>
      <c r="Y182" s="151">
        <f t="shared" si="95"/>
        <v>0.97568881685575359</v>
      </c>
      <c r="Z182" s="142">
        <f t="shared" si="96"/>
        <v>22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1</v>
      </c>
      <c r="Y183" s="151">
        <f t="shared" ref="Y183:Y189" si="100">X183/$X$68</f>
        <v>6.9692058346839544E-2</v>
      </c>
      <c r="Z183" s="142">
        <f t="shared" ref="Z183:Z189" si="101">V183+X183</f>
        <v>1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24</v>
      </c>
      <c r="Y184" s="151">
        <f t="shared" si="100"/>
        <v>1.672609400324149</v>
      </c>
      <c r="Z184" s="142">
        <f t="shared" si="101"/>
        <v>24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13</v>
      </c>
      <c r="Y185" s="151">
        <f t="shared" si="100"/>
        <v>0.90599675850891404</v>
      </c>
      <c r="Z185" s="142">
        <f t="shared" si="101"/>
        <v>13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1017</v>
      </c>
      <c r="R186" s="109">
        <f t="shared" si="86"/>
        <v>1.2607680332122471</v>
      </c>
      <c r="S186" s="151">
        <v>245</v>
      </c>
      <c r="T186" s="109">
        <f t="shared" si="97"/>
        <v>2.0742272100807244</v>
      </c>
      <c r="U186" s="104">
        <f t="shared" si="98"/>
        <v>1262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2675</v>
      </c>
      <c r="R190" s="109">
        <f t="shared" si="86"/>
        <v>3.3161794383901286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3347</v>
      </c>
      <c r="V190" s="151">
        <v>0</v>
      </c>
      <c r="W190" s="109">
        <f t="shared" ref="W190:W196" si="104">V190/$V$68</f>
        <v>0</v>
      </c>
      <c r="X190" s="151">
        <v>20</v>
      </c>
      <c r="Y190" s="151">
        <f t="shared" ref="Y190:Y196" si="105">X190/$X$68</f>
        <v>1.3938411669367909</v>
      </c>
      <c r="Z190" s="142">
        <f t="shared" ref="Z190:Z196" si="106">V190+X190</f>
        <v>20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447</v>
      </c>
      <c r="R191" s="109">
        <f t="shared" si="86"/>
        <v>0.55414288185435046</v>
      </c>
      <c r="S191" s="151">
        <v>64</v>
      </c>
      <c r="T191" s="109">
        <f t="shared" si="102"/>
        <v>0.54183894467414839</v>
      </c>
      <c r="U191" s="104">
        <f t="shared" si="103"/>
        <v>511</v>
      </c>
      <c r="V191" s="151">
        <v>1</v>
      </c>
      <c r="W191" s="109">
        <f t="shared" si="104"/>
        <v>0.26874999999999999</v>
      </c>
      <c r="X191" s="151">
        <v>23</v>
      </c>
      <c r="Y191" s="151">
        <f t="shared" si="105"/>
        <v>1.6029173419773095</v>
      </c>
      <c r="Z191" s="142">
        <f t="shared" si="106"/>
        <v>24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5</v>
      </c>
      <c r="Y193" s="151">
        <f t="shared" si="105"/>
        <v>0.34846029173419774</v>
      </c>
      <c r="Z193" s="142">
        <f t="shared" si="106"/>
        <v>9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30</v>
      </c>
      <c r="Y196" s="151">
        <f t="shared" si="105"/>
        <v>2.0907617504051861</v>
      </c>
      <c r="Z196" s="142">
        <f t="shared" si="106"/>
        <v>30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26</v>
      </c>
      <c r="Y197" s="151">
        <f t="shared" ref="Y197:Y203" si="110">X197/$X$68</f>
        <v>1.8119935170178281</v>
      </c>
      <c r="Z197" s="142">
        <f t="shared" ref="Z197:Z203" si="111">V197+X197</f>
        <v>27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11</v>
      </c>
      <c r="Y199" s="151">
        <f t="shared" si="110"/>
        <v>0.76661264181523503</v>
      </c>
      <c r="Z199" s="142">
        <f t="shared" si="111"/>
        <v>12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13</v>
      </c>
      <c r="Y200" s="151">
        <f t="shared" si="110"/>
        <v>0.90599675850891404</v>
      </c>
      <c r="Z200" s="142">
        <f t="shared" si="111"/>
        <v>14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9</v>
      </c>
      <c r="Y204" s="151">
        <f t="shared" ref="Y204:Y207" si="115">X204/$X$68</f>
        <v>0.62722852512155591</v>
      </c>
      <c r="Z204" s="142">
        <f t="shared" ref="Z204:Z207" si="116">V204+X204</f>
        <v>9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9</v>
      </c>
      <c r="Y205" s="151">
        <f t="shared" si="115"/>
        <v>0.62722852512155591</v>
      </c>
      <c r="Z205" s="142">
        <f t="shared" si="116"/>
        <v>11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21</v>
      </c>
      <c r="Y206" s="151">
        <f t="shared" si="115"/>
        <v>1.4635332252836304</v>
      </c>
      <c r="Z206" s="142">
        <f t="shared" si="116"/>
        <v>24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578</v>
      </c>
      <c r="R210" s="109">
        <f t="shared" si="86"/>
        <v>0.71654269734186704</v>
      </c>
      <c r="S210" s="151">
        <v>112</v>
      </c>
      <c r="T210" s="109">
        <f t="shared" si="117"/>
        <v>0.94821815317975977</v>
      </c>
      <c r="U210" s="104">
        <f t="shared" si="118"/>
        <v>690</v>
      </c>
      <c r="V210" s="151">
        <v>0</v>
      </c>
      <c r="W210" s="109">
        <f t="shared" ref="W210" si="121">V210/$V$68</f>
        <v>0</v>
      </c>
      <c r="X210" s="151">
        <v>9</v>
      </c>
      <c r="Y210" s="151">
        <f t="shared" si="119"/>
        <v>0.62722852512155591</v>
      </c>
      <c r="Z210" s="142">
        <f t="shared" si="120"/>
        <v>9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19</v>
      </c>
      <c r="Y211" s="151">
        <f t="shared" ref="Y211:Y214" si="125">X211/$X$68</f>
        <v>1.3241491085899513</v>
      </c>
      <c r="Z211" s="142">
        <f t="shared" ref="Z211:Z214" si="126">V211+X211</f>
        <v>19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6</v>
      </c>
      <c r="Y217" s="151">
        <f t="shared" si="127"/>
        <v>0.41815235008103724</v>
      </c>
      <c r="Z217" s="142">
        <f t="shared" si="128"/>
        <v>6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961</v>
      </c>
      <c r="R219" s="109">
        <f t="shared" si="86"/>
        <v>1.1913452113244538</v>
      </c>
      <c r="S219" s="151">
        <v>204</v>
      </c>
      <c r="T219" s="109">
        <f t="shared" si="132"/>
        <v>1.7271116361488481</v>
      </c>
      <c r="U219" s="104">
        <f t="shared" si="133"/>
        <v>1165</v>
      </c>
      <c r="V219" s="151">
        <v>3</v>
      </c>
      <c r="W219" s="109">
        <f t="shared" si="134"/>
        <v>0.80625000000000002</v>
      </c>
      <c r="X219" s="151">
        <v>13</v>
      </c>
      <c r="Y219" s="151">
        <f t="shared" si="135"/>
        <v>0.90599675850891404</v>
      </c>
      <c r="Z219" s="142">
        <f t="shared" si="136"/>
        <v>16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1080</v>
      </c>
      <c r="R224" s="109">
        <f t="shared" si="86"/>
        <v>1.3388687078360146</v>
      </c>
      <c r="S224" s="151">
        <v>71</v>
      </c>
      <c r="T224" s="109">
        <f t="shared" si="132"/>
        <v>0.60110257924788346</v>
      </c>
      <c r="U224" s="104">
        <f t="shared" si="133"/>
        <v>1151</v>
      </c>
      <c r="V224" s="151">
        <v>2</v>
      </c>
      <c r="W224" s="109">
        <f t="shared" si="134"/>
        <v>0.53749999999999998</v>
      </c>
      <c r="X224" s="151">
        <v>17</v>
      </c>
      <c r="Y224" s="151">
        <f t="shared" si="135"/>
        <v>1.1847649918962722</v>
      </c>
      <c r="Z224" s="142">
        <f t="shared" si="136"/>
        <v>19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28</v>
      </c>
      <c r="Y225" s="151">
        <f t="shared" ref="Y225:Y231" si="140">X225/$X$68</f>
        <v>1.9513776337115072</v>
      </c>
      <c r="Z225" s="142">
        <f t="shared" ref="Z225:Z231" si="141">V225+X225</f>
        <v>28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2</v>
      </c>
      <c r="Y227" s="151">
        <f t="shared" si="140"/>
        <v>0.13938411669367909</v>
      </c>
      <c r="Z227" s="142">
        <f t="shared" si="141"/>
        <v>4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0</v>
      </c>
      <c r="W228" s="109">
        <f t="shared" si="139"/>
        <v>0</v>
      </c>
      <c r="X228" s="151">
        <v>11</v>
      </c>
      <c r="Y228" s="151">
        <f t="shared" si="140"/>
        <v>0.76661264181523503</v>
      </c>
      <c r="Z228" s="142">
        <f t="shared" si="141"/>
        <v>11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13</v>
      </c>
      <c r="Y231" s="151">
        <f t="shared" si="140"/>
        <v>0.90599675850891404</v>
      </c>
      <c r="Z231" s="142">
        <f t="shared" si="141"/>
        <v>13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448</v>
      </c>
      <c r="R232" s="109">
        <f t="shared" si="142"/>
        <v>0.55538257510234679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524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8</v>
      </c>
      <c r="Y233" s="151">
        <f t="shared" si="146"/>
        <v>0.55753646677471635</v>
      </c>
      <c r="Z233" s="142">
        <f t="shared" si="147"/>
        <v>9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27</v>
      </c>
      <c r="Y234" s="151">
        <f t="shared" si="146"/>
        <v>1.8816855753646677</v>
      </c>
      <c r="Z234" s="142">
        <f t="shared" si="147"/>
        <v>27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8</v>
      </c>
      <c r="Y235" s="151">
        <f t="shared" si="146"/>
        <v>0.55753646677471635</v>
      </c>
      <c r="Z235" s="142">
        <f t="shared" si="147"/>
        <v>8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14</v>
      </c>
      <c r="Y241" s="151">
        <f t="shared" si="156"/>
        <v>0.97568881685575359</v>
      </c>
      <c r="Z241" s="142">
        <f t="shared" si="157"/>
        <v>15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583</v>
      </c>
      <c r="R245" s="109">
        <f t="shared" si="142"/>
        <v>0.72274116358184859</v>
      </c>
      <c r="S245" s="151">
        <v>106</v>
      </c>
      <c r="T245" s="109">
        <f t="shared" si="153"/>
        <v>0.89742075211655836</v>
      </c>
      <c r="U245" s="104">
        <f t="shared" si="154"/>
        <v>689</v>
      </c>
      <c r="V245" s="151">
        <v>0</v>
      </c>
      <c r="W245" s="109">
        <f t="shared" si="155"/>
        <v>0</v>
      </c>
      <c r="X245" s="151">
        <v>11</v>
      </c>
      <c r="Y245" s="151">
        <f t="shared" si="156"/>
        <v>0.76661264181523503</v>
      </c>
      <c r="Z245" s="142">
        <f t="shared" si="157"/>
        <v>11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908</v>
      </c>
      <c r="R246" s="109">
        <f t="shared" si="142"/>
        <v>1.1256414691806493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1024</v>
      </c>
      <c r="V246" s="151">
        <v>0</v>
      </c>
      <c r="W246" s="109">
        <f t="shared" ref="W246:W252" si="160">V246/$V$68</f>
        <v>0</v>
      </c>
      <c r="X246" s="151">
        <v>9</v>
      </c>
      <c r="Y246" s="151">
        <f t="shared" ref="Y246:Y252" si="161">X246/$X$68</f>
        <v>0.62722852512155591</v>
      </c>
      <c r="Z246" s="142">
        <f t="shared" ref="Z246:Z252" si="162">V246+X246</f>
        <v>9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23</v>
      </c>
      <c r="Y247" s="151">
        <f t="shared" si="161"/>
        <v>1.6029173419773095</v>
      </c>
      <c r="Z247" s="142">
        <f t="shared" si="162"/>
        <v>23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4</v>
      </c>
      <c r="Y249" s="151">
        <f t="shared" si="161"/>
        <v>0.27876823338735818</v>
      </c>
      <c r="Z249" s="142">
        <f t="shared" si="162"/>
        <v>7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1544</v>
      </c>
      <c r="R252" s="109">
        <f t="shared" si="142"/>
        <v>1.9140863749063024</v>
      </c>
      <c r="S252" s="151">
        <v>247</v>
      </c>
      <c r="T252" s="109">
        <f t="shared" si="158"/>
        <v>2.0911596771017917</v>
      </c>
      <c r="U252" s="104">
        <f t="shared" si="159"/>
        <v>1791</v>
      </c>
      <c r="V252" s="151">
        <v>0</v>
      </c>
      <c r="W252" s="109">
        <f t="shared" si="160"/>
        <v>0</v>
      </c>
      <c r="X252" s="151">
        <v>12</v>
      </c>
      <c r="Y252" s="151">
        <f t="shared" si="161"/>
        <v>0.83630470016207448</v>
      </c>
      <c r="Z252" s="142">
        <f t="shared" si="162"/>
        <v>12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18</v>
      </c>
      <c r="Y253" s="151">
        <f t="shared" ref="Y253:Y256" si="166">X253/$X$68</f>
        <v>1.2544570502431118</v>
      </c>
      <c r="Z253" s="142">
        <f t="shared" ref="Z253:Z256" si="167">V253+X253</f>
        <v>18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19</v>
      </c>
      <c r="Y254" s="151">
        <f t="shared" si="166"/>
        <v>1.3241491085899513</v>
      </c>
      <c r="Z254" s="142">
        <f t="shared" si="167"/>
        <v>19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17</v>
      </c>
      <c r="Y255" s="151">
        <f t="shared" si="166"/>
        <v>1.1847649918962722</v>
      </c>
      <c r="Z255" s="142">
        <f t="shared" si="167"/>
        <v>27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8</v>
      </c>
      <c r="Y259" s="151">
        <f t="shared" si="171"/>
        <v>0.55753646677471635</v>
      </c>
      <c r="Z259" s="142">
        <f t="shared" si="172"/>
        <v>8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3</v>
      </c>
      <c r="Y260" s="151">
        <f t="shared" si="171"/>
        <v>0.20907617504051862</v>
      </c>
      <c r="Z260" s="142">
        <f t="shared" si="172"/>
        <v>4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6</v>
      </c>
      <c r="Y261" s="151">
        <f t="shared" si="171"/>
        <v>0.41815235008103724</v>
      </c>
      <c r="Z261" s="142">
        <f t="shared" si="172"/>
        <v>7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9</v>
      </c>
      <c r="Y262" s="151">
        <f t="shared" si="171"/>
        <v>0.62722852512155591</v>
      </c>
      <c r="Z262" s="142">
        <f t="shared" si="172"/>
        <v>10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2</v>
      </c>
      <c r="Y263" s="151">
        <f t="shared" si="171"/>
        <v>0.13938411669367909</v>
      </c>
      <c r="Z263" s="142">
        <f t="shared" si="172"/>
        <v>2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7</v>
      </c>
      <c r="Y266" s="151">
        <f t="shared" si="171"/>
        <v>0.4878444084278768</v>
      </c>
      <c r="Z266" s="142">
        <f t="shared" si="172"/>
        <v>7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10</v>
      </c>
      <c r="Y267" s="151">
        <f t="shared" si="171"/>
        <v>0.69692058346839547</v>
      </c>
      <c r="Z267" s="142">
        <f t="shared" si="172"/>
        <v>12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11</v>
      </c>
      <c r="Y268" s="151">
        <f t="shared" si="171"/>
        <v>0.76661264181523503</v>
      </c>
      <c r="Z268" s="142">
        <f t="shared" si="172"/>
        <v>12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21</v>
      </c>
      <c r="Y269" s="151">
        <f t="shared" si="171"/>
        <v>1.4635332252836304</v>
      </c>
      <c r="Z269" s="142">
        <f t="shared" si="172"/>
        <v>21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12</v>
      </c>
      <c r="Y270" s="151">
        <f t="shared" si="171"/>
        <v>0.83630470016207448</v>
      </c>
      <c r="Z270" s="142">
        <f t="shared" si="172"/>
        <v>12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22</v>
      </c>
      <c r="Y273" s="151">
        <f t="shared" si="171"/>
        <v>1.5332252836304701</v>
      </c>
      <c r="Z273" s="142">
        <f t="shared" si="172"/>
        <v>23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11</v>
      </c>
      <c r="Y274" s="151">
        <f t="shared" ref="Y274:Y280" si="176">X274/$X$68</f>
        <v>0.76661264181523503</v>
      </c>
      <c r="Z274" s="142">
        <f t="shared" ref="Z274:Z280" si="177">V274+X274</f>
        <v>16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5</v>
      </c>
      <c r="Y275" s="151">
        <f t="shared" si="176"/>
        <v>0.34846029173419774</v>
      </c>
      <c r="Z275" s="142">
        <f t="shared" si="177"/>
        <v>6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618</v>
      </c>
      <c r="R277" s="109">
        <f t="shared" si="142"/>
        <v>0.76613042726171943</v>
      </c>
      <c r="S277" s="151">
        <v>91</v>
      </c>
      <c r="T277" s="109">
        <f t="shared" si="173"/>
        <v>0.77042724945855479</v>
      </c>
      <c r="U277" s="104">
        <f t="shared" si="174"/>
        <v>709</v>
      </c>
      <c r="V277" s="151">
        <v>1</v>
      </c>
      <c r="W277" s="109">
        <f t="shared" si="175"/>
        <v>0.26874999999999999</v>
      </c>
      <c r="X277" s="151">
        <v>5</v>
      </c>
      <c r="Y277" s="151">
        <f t="shared" si="176"/>
        <v>0.34846029173419774</v>
      </c>
      <c r="Z277" s="142">
        <f t="shared" si="177"/>
        <v>6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44</v>
      </c>
      <c r="Y280" s="151">
        <f t="shared" si="176"/>
        <v>3.0664505672609401</v>
      </c>
      <c r="Z280" s="142">
        <f t="shared" si="177"/>
        <v>46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19</v>
      </c>
      <c r="Y281" s="151">
        <f t="shared" ref="Y281:Y284" si="181">X281/$X$68</f>
        <v>1.3241491085899513</v>
      </c>
      <c r="Z281" s="142">
        <f t="shared" ref="Z281:Z284" si="182">V281+X281</f>
        <v>19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1867</v>
      </c>
      <c r="R282" s="109">
        <f t="shared" si="142"/>
        <v>2.3145072940091103</v>
      </c>
      <c r="S282" s="151">
        <v>300</v>
      </c>
      <c r="T282" s="109">
        <f t="shared" si="178"/>
        <v>2.5398700531600706</v>
      </c>
      <c r="U282" s="104">
        <f t="shared" si="179"/>
        <v>2167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39</v>
      </c>
      <c r="Y283" s="151">
        <f t="shared" si="181"/>
        <v>2.7179902755267422</v>
      </c>
      <c r="Z283" s="142">
        <f t="shared" si="182"/>
        <v>49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11</v>
      </c>
      <c r="Y284" s="151">
        <f t="shared" si="181"/>
        <v>0.76661264181523503</v>
      </c>
      <c r="Z284" s="142">
        <f t="shared" si="182"/>
        <v>11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5</v>
      </c>
      <c r="Y289" s="151">
        <f t="shared" si="186"/>
        <v>0.34846029173419774</v>
      </c>
      <c r="Z289" s="142">
        <f t="shared" si="187"/>
        <v>5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411</v>
      </c>
      <c r="R295" s="109">
        <f t="shared" si="188"/>
        <v>0.50951392492648329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513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7</v>
      </c>
      <c r="Y296" s="151">
        <f t="shared" si="192"/>
        <v>0.4878444084278768</v>
      </c>
      <c r="Z296" s="142">
        <f t="shared" si="193"/>
        <v>14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14</v>
      </c>
      <c r="Y297" s="151">
        <f t="shared" si="192"/>
        <v>0.97568881685575359</v>
      </c>
      <c r="Z297" s="142">
        <f t="shared" si="193"/>
        <v>14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316</v>
      </c>
      <c r="R298" s="109">
        <f t="shared" si="188"/>
        <v>0.39174306636683393</v>
      </c>
      <c r="S298" s="151">
        <v>103</v>
      </c>
      <c r="T298" s="109">
        <f t="shared" si="189"/>
        <v>0.8720220515849576</v>
      </c>
      <c r="U298" s="104">
        <f t="shared" si="190"/>
        <v>419</v>
      </c>
      <c r="V298" s="151">
        <v>2</v>
      </c>
      <c r="W298" s="109">
        <f t="shared" si="191"/>
        <v>0.53749999999999998</v>
      </c>
      <c r="X298" s="151">
        <v>21</v>
      </c>
      <c r="Y298" s="151">
        <f t="shared" si="192"/>
        <v>1.4635332252836304</v>
      </c>
      <c r="Z298" s="142">
        <f t="shared" si="193"/>
        <v>23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22</v>
      </c>
      <c r="Y302" s="151">
        <f t="shared" ref="Y302:Y308" si="197">X302/$X$68</f>
        <v>1.5332252836304701</v>
      </c>
      <c r="Z302" s="142">
        <f t="shared" ref="Z302:Z308" si="198">V302+X302</f>
        <v>27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12</v>
      </c>
      <c r="Y303" s="151">
        <f t="shared" si="197"/>
        <v>0.83630470016207448</v>
      </c>
      <c r="Z303" s="142">
        <f t="shared" si="198"/>
        <v>14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6</v>
      </c>
      <c r="Y304" s="151">
        <f t="shared" si="197"/>
        <v>0.41815235008103724</v>
      </c>
      <c r="Z304" s="142">
        <f t="shared" si="198"/>
        <v>11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0</v>
      </c>
      <c r="W308" s="109">
        <f t="shared" si="196"/>
        <v>0</v>
      </c>
      <c r="X308" s="151">
        <v>12</v>
      </c>
      <c r="Y308" s="151">
        <f t="shared" si="197"/>
        <v>0.83630470016207448</v>
      </c>
      <c r="Z308" s="142">
        <f t="shared" si="198"/>
        <v>12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37</v>
      </c>
      <c r="Y309" s="151">
        <f t="shared" ref="Y309:Y315" si="202">X309/$X$68</f>
        <v>2.5786061588330629</v>
      </c>
      <c r="Z309" s="142">
        <f t="shared" ref="Z309:Z315" si="203">V309+X309</f>
        <v>38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15</v>
      </c>
      <c r="Y310" s="151">
        <f t="shared" si="202"/>
        <v>1.045380875202593</v>
      </c>
      <c r="Z310" s="142">
        <f t="shared" si="203"/>
        <v>15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1</v>
      </c>
      <c r="Y312" s="151">
        <f t="shared" si="202"/>
        <v>6.9692058346839544E-2</v>
      </c>
      <c r="Z312" s="142">
        <f t="shared" si="203"/>
        <v>1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18</v>
      </c>
      <c r="Y315" s="151">
        <f t="shared" si="202"/>
        <v>1.2544570502431118</v>
      </c>
      <c r="Z315" s="142">
        <f t="shared" si="203"/>
        <v>18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19</v>
      </c>
      <c r="Y317" s="151">
        <f t="shared" si="207"/>
        <v>1.3241491085899513</v>
      </c>
      <c r="Z317" s="142">
        <f t="shared" si="208"/>
        <v>19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10</v>
      </c>
      <c r="Y318" s="151">
        <f t="shared" si="207"/>
        <v>0.69692058346839547</v>
      </c>
      <c r="Z318" s="142">
        <f t="shared" si="208"/>
        <v>10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7</v>
      </c>
      <c r="Y319" s="151">
        <f t="shared" si="207"/>
        <v>0.4878444084278768</v>
      </c>
      <c r="Z319" s="142">
        <f t="shared" si="208"/>
        <v>7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23</v>
      </c>
      <c r="Y322" s="151">
        <f t="shared" si="207"/>
        <v>1.6029173419773095</v>
      </c>
      <c r="Z322" s="142">
        <f t="shared" si="208"/>
        <v>23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8</v>
      </c>
      <c r="Y323" s="151">
        <f t="shared" ref="Y323:Y329" si="212">X323/$X$68</f>
        <v>0.55753646677471635</v>
      </c>
      <c r="Z323" s="142">
        <f t="shared" ref="Z323:Z329" si="213">V323+X323</f>
        <v>17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8</v>
      </c>
      <c r="Y324" s="151">
        <f t="shared" si="212"/>
        <v>0.55753646677471635</v>
      </c>
      <c r="Z324" s="142">
        <f t="shared" si="213"/>
        <v>8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10</v>
      </c>
      <c r="Y325" s="151">
        <f t="shared" si="212"/>
        <v>0.69692058346839547</v>
      </c>
      <c r="Z325" s="142">
        <f t="shared" si="213"/>
        <v>16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9</v>
      </c>
      <c r="Y326" s="151">
        <f t="shared" si="212"/>
        <v>0.62722852512155591</v>
      </c>
      <c r="Z326" s="142">
        <f t="shared" si="213"/>
        <v>10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438</v>
      </c>
      <c r="R329" s="109">
        <f t="shared" si="188"/>
        <v>0.54298564262238369</v>
      </c>
      <c r="S329" s="151">
        <v>101</v>
      </c>
      <c r="T329" s="109">
        <f t="shared" si="209"/>
        <v>0.8550895845638905</v>
      </c>
      <c r="U329" s="104">
        <f t="shared" si="210"/>
        <v>539</v>
      </c>
      <c r="V329" s="151">
        <v>0</v>
      </c>
      <c r="W329" s="109">
        <f t="shared" si="211"/>
        <v>0</v>
      </c>
      <c r="X329" s="151">
        <v>12</v>
      </c>
      <c r="Y329" s="151">
        <f t="shared" si="212"/>
        <v>0.83630470016207448</v>
      </c>
      <c r="Z329" s="142">
        <f t="shared" si="213"/>
        <v>12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379</v>
      </c>
      <c r="R330" s="109">
        <f t="shared" si="188"/>
        <v>0.46984374099060139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521</v>
      </c>
      <c r="V330" s="151">
        <v>1</v>
      </c>
      <c r="W330" s="109">
        <f t="shared" ref="W330:W336" si="216">V330/$V$68</f>
        <v>0.26874999999999999</v>
      </c>
      <c r="X330" s="151">
        <v>13</v>
      </c>
      <c r="Y330" s="151">
        <f t="shared" ref="Y330:Y336" si="217">X330/$X$68</f>
        <v>0.90599675850891404</v>
      </c>
      <c r="Z330" s="142">
        <f t="shared" ref="Z330:Z336" si="218">V330+X330</f>
        <v>14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19</v>
      </c>
      <c r="Y331" s="151">
        <f t="shared" si="217"/>
        <v>1.3241491085899513</v>
      </c>
      <c r="Z331" s="142">
        <f t="shared" si="218"/>
        <v>19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17</v>
      </c>
      <c r="Y332" s="151">
        <f t="shared" si="217"/>
        <v>1.1847649918962722</v>
      </c>
      <c r="Z332" s="142">
        <f t="shared" si="218"/>
        <v>17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13</v>
      </c>
      <c r="Y333" s="151">
        <f t="shared" si="217"/>
        <v>0.90599675850891404</v>
      </c>
      <c r="Z333" s="142">
        <f t="shared" si="218"/>
        <v>13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12</v>
      </c>
      <c r="Y336" s="151">
        <f t="shared" si="217"/>
        <v>0.83630470016207448</v>
      </c>
      <c r="Z336" s="142">
        <f t="shared" si="218"/>
        <v>12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29</v>
      </c>
      <c r="Y338" s="151">
        <f t="shared" si="222"/>
        <v>2.0210696920583469</v>
      </c>
      <c r="Z338" s="142">
        <f t="shared" si="223"/>
        <v>29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1129</v>
      </c>
      <c r="R339" s="109">
        <f t="shared" si="188"/>
        <v>1.3996136769878338</v>
      </c>
      <c r="S339" s="151">
        <v>228</v>
      </c>
      <c r="T339" s="109">
        <f t="shared" si="219"/>
        <v>1.9303012404016537</v>
      </c>
      <c r="U339" s="104">
        <f t="shared" si="220"/>
        <v>1357</v>
      </c>
      <c r="V339" s="151">
        <v>0</v>
      </c>
      <c r="W339" s="109">
        <f t="shared" si="221"/>
        <v>0</v>
      </c>
      <c r="X339" s="151">
        <v>5</v>
      </c>
      <c r="Y339" s="151">
        <f t="shared" si="222"/>
        <v>0.34846029173419774</v>
      </c>
      <c r="Z339" s="142">
        <f t="shared" si="223"/>
        <v>5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17</v>
      </c>
      <c r="Y340" s="151">
        <f t="shared" si="222"/>
        <v>1.1847649918962722</v>
      </c>
      <c r="Z340" s="142">
        <f t="shared" si="223"/>
        <v>17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19</v>
      </c>
      <c r="Y346" s="151">
        <f t="shared" si="222"/>
        <v>1.3241491085899513</v>
      </c>
      <c r="Z346" s="142">
        <f t="shared" si="224"/>
        <v>19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23</v>
      </c>
      <c r="Y352" s="151">
        <f t="shared" si="228"/>
        <v>1.6029173419773095</v>
      </c>
      <c r="Z352" s="142">
        <f t="shared" si="229"/>
        <v>23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14</v>
      </c>
      <c r="Y357" s="151">
        <f t="shared" si="228"/>
        <v>0.97568881685575359</v>
      </c>
      <c r="Z357" s="142">
        <f t="shared" si="229"/>
        <v>14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8</v>
      </c>
      <c r="Y358" s="151">
        <f t="shared" ref="Y358:Y364" si="234">X358/$X$68</f>
        <v>0.55753646677471635</v>
      </c>
      <c r="Z358" s="142">
        <f t="shared" ref="Z358:Z364" si="235">V358+X358</f>
        <v>8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11</v>
      </c>
      <c r="Y359" s="151">
        <f t="shared" si="234"/>
        <v>0.76661264181523503</v>
      </c>
      <c r="Z359" s="142">
        <f t="shared" si="235"/>
        <v>12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32</v>
      </c>
      <c r="Y360" s="151">
        <f t="shared" si="234"/>
        <v>2.2301458670988654</v>
      </c>
      <c r="Z360" s="142">
        <f t="shared" si="235"/>
        <v>37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12</v>
      </c>
      <c r="Y361" s="151">
        <f t="shared" si="234"/>
        <v>0.83630470016207448</v>
      </c>
      <c r="Z361" s="142">
        <f t="shared" si="235"/>
        <v>12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7</v>
      </c>
      <c r="Y364" s="151">
        <f t="shared" si="234"/>
        <v>0.4878444084278768</v>
      </c>
      <c r="Z364" s="142">
        <f t="shared" si="235"/>
        <v>7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914</v>
      </c>
      <c r="R365" s="109">
        <f t="shared" si="230"/>
        <v>1.1330796286686271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1100</v>
      </c>
      <c r="V365" s="151">
        <v>0</v>
      </c>
      <c r="W365" s="109">
        <f t="shared" ref="W365:W371" si="238">V365/$V$68</f>
        <v>0</v>
      </c>
      <c r="X365" s="151">
        <v>21</v>
      </c>
      <c r="Y365" s="151">
        <f t="shared" ref="Y365:Y371" si="239">X365/$X$68</f>
        <v>1.4635332252836304</v>
      </c>
      <c r="Z365" s="142">
        <f t="shared" ref="Z365:Z371" si="240">V365+X365</f>
        <v>21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28</v>
      </c>
      <c r="Y366" s="151">
        <f t="shared" si="239"/>
        <v>1.9513776337115072</v>
      </c>
      <c r="Z366" s="142">
        <f t="shared" si="240"/>
        <v>32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1</v>
      </c>
      <c r="Y367" s="151">
        <f t="shared" si="239"/>
        <v>6.9692058346839544E-2</v>
      </c>
      <c r="Z367" s="142">
        <f t="shared" si="240"/>
        <v>1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19</v>
      </c>
      <c r="Y371" s="151">
        <f t="shared" si="239"/>
        <v>1.3241491085899513</v>
      </c>
      <c r="Z371" s="142">
        <f t="shared" si="240"/>
        <v>19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1462</v>
      </c>
      <c r="R372" s="109">
        <f t="shared" si="230"/>
        <v>1.812431528570605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1826</v>
      </c>
      <c r="V372" s="151">
        <v>2</v>
      </c>
      <c r="W372" s="109">
        <f t="shared" ref="W372:W378" si="243">V372/$V$68</f>
        <v>0.53749999999999998</v>
      </c>
      <c r="X372" s="151">
        <v>6</v>
      </c>
      <c r="Y372" s="151">
        <f t="shared" ref="Y372:Y378" si="244">X372/$X$68</f>
        <v>0.41815235008103724</v>
      </c>
      <c r="Z372" s="142">
        <f t="shared" ref="Z372:Z378" si="245">V372+X372</f>
        <v>8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1015</v>
      </c>
      <c r="R374" s="109">
        <f t="shared" si="230"/>
        <v>1.2582886467162544</v>
      </c>
      <c r="S374" s="151">
        <v>387</v>
      </c>
      <c r="T374" s="109">
        <f t="shared" si="241"/>
        <v>3.2764323685764913</v>
      </c>
      <c r="U374" s="104">
        <f t="shared" si="242"/>
        <v>1402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41</v>
      </c>
      <c r="Y378" s="151">
        <f t="shared" si="244"/>
        <v>2.8573743922204211</v>
      </c>
      <c r="Z378" s="142">
        <f t="shared" si="245"/>
        <v>56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24</v>
      </c>
      <c r="Y379" s="151">
        <f t="shared" ref="Y379:Y385" si="249">X379/$X$68</f>
        <v>1.672609400324149</v>
      </c>
      <c r="Z379" s="142">
        <f t="shared" ref="Z379:Z385" si="250">V379+X379</f>
        <v>26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33</v>
      </c>
      <c r="Y380" s="151">
        <f t="shared" si="249"/>
        <v>2.2998379254457051</v>
      </c>
      <c r="Z380" s="142">
        <f t="shared" si="250"/>
        <v>45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10</v>
      </c>
      <c r="Y381" s="151">
        <f t="shared" si="249"/>
        <v>0.69692058346839547</v>
      </c>
      <c r="Z381" s="142">
        <f t="shared" si="250"/>
        <v>10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20</v>
      </c>
      <c r="Y382" s="151">
        <f t="shared" si="249"/>
        <v>1.3938411669367909</v>
      </c>
      <c r="Z382" s="142">
        <f t="shared" si="250"/>
        <v>23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15</v>
      </c>
      <c r="Y386" s="151">
        <f t="shared" ref="Y386:Y392" si="254">X386/$X$68</f>
        <v>1.045380875202593</v>
      </c>
      <c r="Z386" s="142">
        <f t="shared" ref="Z386:Z392" si="255">V386+X386</f>
        <v>15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2</v>
      </c>
      <c r="Y387" s="151">
        <f t="shared" si="254"/>
        <v>0.13938411669367909</v>
      </c>
      <c r="Z387" s="142">
        <f t="shared" si="255"/>
        <v>2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14</v>
      </c>
      <c r="Y392" s="151">
        <f t="shared" si="254"/>
        <v>0.97568881685575359</v>
      </c>
      <c r="Z392" s="142">
        <f t="shared" si="255"/>
        <v>17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11</v>
      </c>
      <c r="Y393" s="151">
        <f t="shared" ref="Y393:Y399" si="259">X393/$X$68</f>
        <v>0.76661264181523503</v>
      </c>
      <c r="Z393" s="142">
        <f t="shared" ref="Z393:Z399" si="260">V393+X393</f>
        <v>11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7</v>
      </c>
      <c r="Y395" s="151">
        <f t="shared" si="259"/>
        <v>0.4878444084278768</v>
      </c>
      <c r="Z395" s="142">
        <f t="shared" si="260"/>
        <v>7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278</v>
      </c>
      <c r="R396" s="109">
        <f t="shared" si="230"/>
        <v>0.34463472294297415</v>
      </c>
      <c r="S396" s="151">
        <v>78</v>
      </c>
      <c r="T396" s="109">
        <f t="shared" si="256"/>
        <v>0.66036621382161842</v>
      </c>
      <c r="U396" s="104">
        <f t="shared" si="257"/>
        <v>356</v>
      </c>
      <c r="V396" s="151">
        <v>0</v>
      </c>
      <c r="W396" s="109">
        <f t="shared" si="258"/>
        <v>0</v>
      </c>
      <c r="X396" s="151">
        <v>4</v>
      </c>
      <c r="Y396" s="151">
        <f t="shared" si="259"/>
        <v>0.27876823338735818</v>
      </c>
      <c r="Z396" s="142">
        <f t="shared" si="260"/>
        <v>4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15</v>
      </c>
      <c r="Y399" s="151">
        <f t="shared" si="259"/>
        <v>1.045380875202593</v>
      </c>
      <c r="Z399" s="142">
        <f t="shared" si="260"/>
        <v>18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10</v>
      </c>
      <c r="Y400" s="151">
        <f t="shared" ref="Y400:Y406" si="264">X400/$X$68</f>
        <v>0.69692058346839547</v>
      </c>
      <c r="Z400" s="142">
        <f t="shared" ref="Z400:Z406" si="265">V400+X400</f>
        <v>11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871</v>
      </c>
      <c r="R401" s="109">
        <f t="shared" si="230"/>
        <v>1.0797728190047859</v>
      </c>
      <c r="S401" s="151">
        <v>186</v>
      </c>
      <c r="T401" s="109">
        <f t="shared" si="261"/>
        <v>1.574719432959244</v>
      </c>
      <c r="U401" s="104">
        <f t="shared" si="262"/>
        <v>1057</v>
      </c>
      <c r="V401" s="151">
        <v>1</v>
      </c>
      <c r="W401" s="109">
        <f t="shared" si="263"/>
        <v>0.26874999999999999</v>
      </c>
      <c r="X401" s="151">
        <v>9</v>
      </c>
      <c r="Y401" s="151">
        <f t="shared" si="264"/>
        <v>0.62722852512155591</v>
      </c>
      <c r="Z401" s="142">
        <f t="shared" si="265"/>
        <v>10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5</v>
      </c>
      <c r="Y402" s="151">
        <f t="shared" si="264"/>
        <v>0.34846029173419774</v>
      </c>
      <c r="Z402" s="142">
        <f t="shared" si="265"/>
        <v>5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222</v>
      </c>
      <c r="R406" s="109">
        <f t="shared" si="230"/>
        <v>0.27521190105518079</v>
      </c>
      <c r="S406" s="151">
        <v>45</v>
      </c>
      <c r="T406" s="109">
        <f t="shared" si="261"/>
        <v>0.38098050797401062</v>
      </c>
      <c r="U406" s="104">
        <f t="shared" si="262"/>
        <v>267</v>
      </c>
      <c r="V406" s="151">
        <v>24</v>
      </c>
      <c r="W406" s="109">
        <f t="shared" si="263"/>
        <v>6.45</v>
      </c>
      <c r="X406" s="151">
        <v>17</v>
      </c>
      <c r="Y406" s="151">
        <f t="shared" si="264"/>
        <v>1.1847649918962722</v>
      </c>
      <c r="Z406" s="142">
        <f t="shared" si="265"/>
        <v>41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29</v>
      </c>
      <c r="Y408" s="151">
        <f t="shared" si="269"/>
        <v>2.0210696920583469</v>
      </c>
      <c r="Z408" s="142">
        <f t="shared" si="270"/>
        <v>29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5</v>
      </c>
      <c r="Y409" s="151">
        <f t="shared" si="269"/>
        <v>0.34846029173419774</v>
      </c>
      <c r="Z409" s="142">
        <f t="shared" si="270"/>
        <v>5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13</v>
      </c>
      <c r="Y410" s="151">
        <f t="shared" si="269"/>
        <v>0.90599675850891404</v>
      </c>
      <c r="Z410" s="142">
        <f t="shared" si="270"/>
        <v>13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4</v>
      </c>
      <c r="Y414" s="151">
        <f t="shared" ref="Y414:Y420" si="274">X414/$X$68</f>
        <v>0.27876823338735818</v>
      </c>
      <c r="Z414" s="142">
        <f t="shared" ref="Z414:Z420" si="275">V414+X414</f>
        <v>7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218</v>
      </c>
      <c r="R415" s="109">
        <f t="shared" si="230"/>
        <v>0.27025312806319551</v>
      </c>
      <c r="S415" s="151">
        <v>85</v>
      </c>
      <c r="T415" s="109">
        <f t="shared" si="271"/>
        <v>0.71962984839535338</v>
      </c>
      <c r="U415" s="104">
        <f t="shared" si="272"/>
        <v>303</v>
      </c>
      <c r="V415" s="151">
        <v>0</v>
      </c>
      <c r="W415" s="109">
        <f t="shared" si="273"/>
        <v>0</v>
      </c>
      <c r="X415" s="151">
        <v>10</v>
      </c>
      <c r="Y415" s="151">
        <f t="shared" si="274"/>
        <v>0.69692058346839547</v>
      </c>
      <c r="Z415" s="142">
        <f t="shared" si="275"/>
        <v>10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2</v>
      </c>
      <c r="Y417" s="151">
        <f t="shared" si="274"/>
        <v>0.13938411669367909</v>
      </c>
      <c r="Z417" s="142">
        <f t="shared" si="275"/>
        <v>2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7</v>
      </c>
      <c r="Y420" s="151">
        <f t="shared" si="274"/>
        <v>0.4878444084278768</v>
      </c>
      <c r="Z420" s="142">
        <f t="shared" si="275"/>
        <v>7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14</v>
      </c>
      <c r="Y423" s="151">
        <f t="shared" si="280"/>
        <v>0.97568881685575359</v>
      </c>
      <c r="Z423" s="142">
        <f t="shared" si="281"/>
        <v>14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20</v>
      </c>
      <c r="Y424" s="151">
        <f t="shared" si="280"/>
        <v>1.3938411669367909</v>
      </c>
      <c r="Z424" s="142">
        <f t="shared" si="281"/>
        <v>22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0</v>
      </c>
      <c r="Y428" s="151">
        <f t="shared" ref="Y428:Y434" si="285">X428/$X$68</f>
        <v>0</v>
      </c>
      <c r="Z428" s="142">
        <f t="shared" ref="Z428:Z434" si="286">V428+X428</f>
        <v>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853</v>
      </c>
      <c r="R429" s="109">
        <f t="shared" si="276"/>
        <v>1.0574583405408522</v>
      </c>
      <c r="S429" s="151">
        <v>188</v>
      </c>
      <c r="T429" s="109">
        <f t="shared" si="282"/>
        <v>1.5916518999803111</v>
      </c>
      <c r="U429" s="104">
        <f t="shared" si="283"/>
        <v>1041</v>
      </c>
      <c r="V429" s="151">
        <v>17</v>
      </c>
      <c r="W429" s="109">
        <f t="shared" si="284"/>
        <v>4.5687499999999996</v>
      </c>
      <c r="X429" s="151">
        <v>32</v>
      </c>
      <c r="Y429" s="151">
        <f t="shared" si="285"/>
        <v>2.2301458670988654</v>
      </c>
      <c r="Z429" s="142">
        <f t="shared" si="286"/>
        <v>49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1209</v>
      </c>
      <c r="R431" s="109">
        <f t="shared" si="276"/>
        <v>1.4987891368275386</v>
      </c>
      <c r="S431" s="151">
        <v>315</v>
      </c>
      <c r="T431" s="109">
        <f t="shared" si="282"/>
        <v>2.6668635558180744</v>
      </c>
      <c r="U431" s="104">
        <f t="shared" si="283"/>
        <v>1524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4</v>
      </c>
      <c r="Y434" s="151">
        <f t="shared" si="285"/>
        <v>0.27876823338735818</v>
      </c>
      <c r="Z434" s="142">
        <f t="shared" si="286"/>
        <v>4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20</v>
      </c>
      <c r="Y435" s="151">
        <f t="shared" ref="Y435:Y438" si="290">X435/$X$68</f>
        <v>1.3938411669367909</v>
      </c>
      <c r="Z435" s="142">
        <f t="shared" ref="Z435:Z438" si="291">V435+X435</f>
        <v>21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0</v>
      </c>
      <c r="W436" s="109">
        <f t="shared" si="289"/>
        <v>0</v>
      </c>
      <c r="X436" s="151">
        <v>19</v>
      </c>
      <c r="Y436" s="151">
        <f t="shared" si="290"/>
        <v>1.3241491085899513</v>
      </c>
      <c r="Z436" s="142">
        <f t="shared" si="291"/>
        <v>19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15</v>
      </c>
      <c r="Y438" s="151">
        <f t="shared" si="290"/>
        <v>1.045380875202593</v>
      </c>
      <c r="Z438" s="142">
        <f t="shared" si="291"/>
        <v>19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4</v>
      </c>
      <c r="Y441" s="151">
        <f t="shared" si="295"/>
        <v>0.27876823338735818</v>
      </c>
      <c r="Z441" s="142">
        <f t="shared" si="296"/>
        <v>4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252</v>
      </c>
      <c r="R442" s="109">
        <f t="shared" ref="R442:R457" si="297">Q442/Q$68</f>
        <v>0.31240269849507007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335</v>
      </c>
      <c r="V442" s="151">
        <v>0</v>
      </c>
      <c r="W442" s="109">
        <f t="shared" ref="W442:W457" si="300">V442/$V$68</f>
        <v>0</v>
      </c>
      <c r="X442" s="151">
        <v>4</v>
      </c>
      <c r="Y442" s="151">
        <f t="shared" ref="Y442:Y457" si="301">X442/$X$68</f>
        <v>0.27876823338735818</v>
      </c>
      <c r="Z442" s="142">
        <f t="shared" ref="Z442:Z457" si="302">V442+X442</f>
        <v>4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10</v>
      </c>
      <c r="Y443" s="151">
        <f t="shared" si="301"/>
        <v>0.69692058346839547</v>
      </c>
      <c r="Z443" s="142">
        <f t="shared" si="302"/>
        <v>10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12</v>
      </c>
      <c r="Y444" s="151">
        <f t="shared" si="301"/>
        <v>0.83630470016207448</v>
      </c>
      <c r="Z444" s="142">
        <f t="shared" si="302"/>
        <v>23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2</v>
      </c>
      <c r="Y445" s="151">
        <f t="shared" si="301"/>
        <v>0.13938411669367909</v>
      </c>
      <c r="Z445" s="142">
        <f t="shared" si="302"/>
        <v>2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7</v>
      </c>
      <c r="Y448" s="151">
        <f t="shared" si="301"/>
        <v>0.4878444084278768</v>
      </c>
      <c r="Z448" s="142">
        <f t="shared" si="302"/>
        <v>7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5</v>
      </c>
      <c r="Y449" s="151">
        <f t="shared" si="301"/>
        <v>0.34846029173419774</v>
      </c>
      <c r="Z449" s="142">
        <f t="shared" si="302"/>
        <v>7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18</v>
      </c>
      <c r="Y450" s="151">
        <f t="shared" si="301"/>
        <v>1.2544570502431118</v>
      </c>
      <c r="Z450" s="142">
        <f t="shared" si="302"/>
        <v>19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1</v>
      </c>
      <c r="Y451" s="151">
        <f t="shared" si="301"/>
        <v>6.9692058346839544E-2</v>
      </c>
      <c r="Z451" s="142">
        <f t="shared" si="302"/>
        <v>1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10</v>
      </c>
      <c r="Y457" s="151">
        <f t="shared" si="301"/>
        <v>0.69692058346839547</v>
      </c>
      <c r="Z457" s="142">
        <f t="shared" si="302"/>
        <v>13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12</v>
      </c>
      <c r="Y458" s="151">
        <f t="shared" ref="Y458:Y464" si="307">X458/$X$68</f>
        <v>0.83630470016207448</v>
      </c>
      <c r="Z458" s="142">
        <f t="shared" ref="Z458:Z464" si="308">V458+X458</f>
        <v>12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11</v>
      </c>
      <c r="Y459" s="151">
        <f t="shared" si="307"/>
        <v>0.76661264181523503</v>
      </c>
      <c r="Z459" s="142">
        <f t="shared" si="308"/>
        <v>11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18</v>
      </c>
      <c r="Y462" s="151">
        <f t="shared" si="307"/>
        <v>1.2544570502431118</v>
      </c>
      <c r="Z462" s="142">
        <f t="shared" si="308"/>
        <v>27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1637</v>
      </c>
      <c r="R463" s="109">
        <f t="shared" si="303"/>
        <v>2.0293778469699593</v>
      </c>
      <c r="S463" s="151">
        <v>438</v>
      </c>
      <c r="T463" s="109">
        <f t="shared" si="304"/>
        <v>3.7082102776137034</v>
      </c>
      <c r="U463" s="104">
        <f t="shared" si="305"/>
        <v>2075</v>
      </c>
      <c r="V463" s="151">
        <v>0</v>
      </c>
      <c r="W463" s="109">
        <f t="shared" si="306"/>
        <v>0</v>
      </c>
      <c r="X463" s="151">
        <v>7</v>
      </c>
      <c r="Y463" s="151">
        <f t="shared" si="307"/>
        <v>0.4878444084278768</v>
      </c>
      <c r="Z463" s="142">
        <f t="shared" si="308"/>
        <v>7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2195</v>
      </c>
      <c r="R464" s="109">
        <f t="shared" si="303"/>
        <v>2.7211266793519</v>
      </c>
      <c r="S464" s="151">
        <v>274</v>
      </c>
      <c r="T464" s="109">
        <f t="shared" si="304"/>
        <v>2.3197479818861981</v>
      </c>
      <c r="U464" s="104">
        <f t="shared" si="305"/>
        <v>2469</v>
      </c>
      <c r="V464" s="151">
        <v>1</v>
      </c>
      <c r="W464" s="109">
        <f t="shared" si="306"/>
        <v>0.26874999999999999</v>
      </c>
      <c r="X464" s="151">
        <v>6</v>
      </c>
      <c r="Y464" s="151">
        <f t="shared" si="307"/>
        <v>0.41815235008103724</v>
      </c>
      <c r="Z464" s="142">
        <f t="shared" si="308"/>
        <v>7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4</v>
      </c>
      <c r="Y465" s="151">
        <f t="shared" ref="Y465:Y470" si="313">X465/$X$68</f>
        <v>0.27876823338735818</v>
      </c>
      <c r="Z465" s="142">
        <f t="shared" ref="Z465:Z470" si="314">V465+X465</f>
        <v>5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368</v>
      </c>
      <c r="R469" s="109">
        <f t="shared" si="309"/>
        <v>0.45620711526264202</v>
      </c>
      <c r="S469" s="151">
        <v>70</v>
      </c>
      <c r="T469" s="109">
        <f t="shared" si="310"/>
        <v>0.59263634573734991</v>
      </c>
      <c r="U469" s="104">
        <f t="shared" si="311"/>
        <v>438</v>
      </c>
      <c r="V469" s="151">
        <v>21</v>
      </c>
      <c r="W469" s="109">
        <f t="shared" si="312"/>
        <v>5.6437499999999998</v>
      </c>
      <c r="X469" s="151">
        <v>14</v>
      </c>
      <c r="Y469" s="151">
        <f t="shared" si="313"/>
        <v>0.97568881685575359</v>
      </c>
      <c r="Z469" s="142">
        <f t="shared" si="314"/>
        <v>35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12</v>
      </c>
      <c r="Y470" s="151">
        <f t="shared" si="313"/>
        <v>0.83630470016207448</v>
      </c>
      <c r="Z470" s="142">
        <f t="shared" si="314"/>
        <v>24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19</v>
      </c>
      <c r="Y471" s="151">
        <f t="shared" ref="Y471" si="319">X471/$X$68</f>
        <v>1.3241491085899513</v>
      </c>
      <c r="Z471" s="142">
        <f t="shared" ref="Z471" si="320">V471+X471</f>
        <v>20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5</v>
      </c>
      <c r="Y473" s="151">
        <f t="shared" si="325"/>
        <v>0.34846029173419774</v>
      </c>
      <c r="Z473" s="142">
        <f t="shared" si="326"/>
        <v>5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14</v>
      </c>
      <c r="Y476" s="151">
        <f t="shared" si="325"/>
        <v>0.97568881685575359</v>
      </c>
      <c r="Z476" s="142">
        <f t="shared" si="326"/>
        <v>14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380</v>
      </c>
      <c r="R477" s="109">
        <f t="shared" ref="R477:R478" si="327">Q477/Q$68</f>
        <v>0.47108343423859772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499</v>
      </c>
      <c r="V477" s="151">
        <v>0</v>
      </c>
      <c r="W477" s="109">
        <f t="shared" ref="W477:W478" si="330">V477/$V$68</f>
        <v>0</v>
      </c>
      <c r="X477" s="151">
        <v>22</v>
      </c>
      <c r="Y477" s="151">
        <f t="shared" ref="Y477:Y478" si="331">X477/$X$68</f>
        <v>1.5332252836304701</v>
      </c>
      <c r="Z477" s="142">
        <f t="shared" ref="Z477:Z478" si="332">V477+X477</f>
        <v>22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10</v>
      </c>
      <c r="Y478" s="151">
        <f t="shared" si="331"/>
        <v>0.69692058346839547</v>
      </c>
      <c r="Z478" s="142">
        <f t="shared" si="332"/>
        <v>10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11</v>
      </c>
      <c r="Y479" s="151">
        <f t="shared" ref="Y479:Y484" si="337">X479/$X$68</f>
        <v>0.76661264181523503</v>
      </c>
      <c r="Z479" s="142">
        <f t="shared" ref="Z479:Z484" si="338">V479+X479</f>
        <v>11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14</v>
      </c>
      <c r="Y480" s="151">
        <f t="shared" si="337"/>
        <v>0.97568881685575359</v>
      </c>
      <c r="Z480" s="142">
        <f t="shared" si="338"/>
        <v>14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15</v>
      </c>
      <c r="Y483" s="151">
        <f t="shared" si="337"/>
        <v>1.045380875202593</v>
      </c>
      <c r="Z483" s="142">
        <f t="shared" si="338"/>
        <v>16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865</v>
      </c>
      <c r="R484" s="109">
        <f t="shared" si="333"/>
        <v>1.072334659516808</v>
      </c>
      <c r="S484" s="151">
        <v>133</v>
      </c>
      <c r="T484" s="109">
        <f t="shared" si="334"/>
        <v>1.1260090569009646</v>
      </c>
      <c r="U484" s="104">
        <f t="shared" si="335"/>
        <v>998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515</v>
      </c>
      <c r="R485" s="109">
        <f t="shared" ref="R485" si="339">Q485/Q$68</f>
        <v>0.63844202271809958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610</v>
      </c>
      <c r="V485" s="151">
        <v>0</v>
      </c>
      <c r="W485" s="109">
        <f t="shared" ref="W485" si="342">V485/$V$68</f>
        <v>0</v>
      </c>
      <c r="X485" s="151">
        <v>12</v>
      </c>
      <c r="Y485" s="151">
        <f t="shared" ref="Y485" si="343">X485/$X$68</f>
        <v>0.83630470016207448</v>
      </c>
      <c r="Z485" s="142">
        <f t="shared" ref="Z485" si="344">V485+X485</f>
        <v>12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16</v>
      </c>
      <c r="Y486" s="151">
        <f t="shared" ref="Y486:Y491" si="349">X486/$X$68</f>
        <v>1.1150729335494327</v>
      </c>
      <c r="Z486" s="142">
        <f t="shared" ref="Z486:Z491" si="350">V486+X486</f>
        <v>16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14</v>
      </c>
      <c r="Y487" s="151">
        <f t="shared" si="349"/>
        <v>0.97568881685575359</v>
      </c>
      <c r="Z487" s="142">
        <f t="shared" si="350"/>
        <v>14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24</v>
      </c>
      <c r="Y491" s="151">
        <f t="shared" si="349"/>
        <v>1.672609400324149</v>
      </c>
      <c r="Z491" s="142">
        <f t="shared" si="350"/>
        <v>24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2023</v>
      </c>
      <c r="R493" s="109">
        <f t="shared" ref="R493:R497" si="357">Q493/Q$68</f>
        <v>2.5078994406965349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2408</v>
      </c>
      <c r="V493" s="151">
        <v>0</v>
      </c>
      <c r="W493" s="109">
        <f t="shared" ref="W493:W497" si="360">V493/$V$68</f>
        <v>0</v>
      </c>
      <c r="X493" s="151">
        <v>16</v>
      </c>
      <c r="Y493" s="151">
        <f t="shared" ref="Y493:Y497" si="361">X493/$X$68</f>
        <v>1.1150729335494327</v>
      </c>
      <c r="Z493" s="142">
        <f t="shared" ref="Z493:Z497" si="362">V493+X493</f>
        <v>16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20</v>
      </c>
      <c r="Y498" s="151">
        <f>X498/$X$68</f>
        <v>1.3938411669367909</v>
      </c>
      <c r="Z498" s="142">
        <f>V498+X498</f>
        <v>21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19</v>
      </c>
      <c r="Y499" s="151">
        <f>X499/$X$68</f>
        <v>1.3241491085899513</v>
      </c>
      <c r="Z499" s="142">
        <f>V499+X499</f>
        <v>19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16</v>
      </c>
      <c r="Y500" s="151">
        <f t="shared" ref="Y500:Y506" si="367">X500/$X$68</f>
        <v>1.1150729335494327</v>
      </c>
      <c r="Z500" s="142">
        <f t="shared" ref="Z500:Z506" si="368">V500+X500</f>
        <v>37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21</v>
      </c>
      <c r="Y504" s="151">
        <f t="shared" si="367"/>
        <v>1.4635332252836304</v>
      </c>
      <c r="Z504" s="142">
        <f t="shared" si="368"/>
        <v>21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8</v>
      </c>
      <c r="Y505" s="151">
        <f t="shared" si="367"/>
        <v>0.55753646677471635</v>
      </c>
      <c r="Z505" s="142">
        <f t="shared" si="368"/>
        <v>8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3</v>
      </c>
      <c r="Y506" s="151">
        <f t="shared" si="367"/>
        <v>0.20907617504051862</v>
      </c>
      <c r="Z506" s="142">
        <f t="shared" si="368"/>
        <v>3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490</v>
      </c>
      <c r="R507" s="109">
        <f t="shared" ref="R507:R511" si="369">Q507/Q$68</f>
        <v>0.60744969151819184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553</v>
      </c>
      <c r="V507" s="151">
        <v>0</v>
      </c>
      <c r="W507" s="109">
        <f t="shared" ref="W507:W511" si="372">V507/$V$68</f>
        <v>0</v>
      </c>
      <c r="X507" s="151">
        <v>6</v>
      </c>
      <c r="Y507" s="151">
        <f t="shared" ref="Y507:Y511" si="373">X507/$X$68</f>
        <v>0.41815235008103724</v>
      </c>
      <c r="Z507" s="142">
        <f t="shared" ref="Z507:Z511" si="374">V507+X507</f>
        <v>6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12</v>
      </c>
      <c r="Y508" s="151">
        <f t="shared" si="373"/>
        <v>0.83630470016207448</v>
      </c>
      <c r="Z508" s="142">
        <f t="shared" si="374"/>
        <v>13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6</v>
      </c>
      <c r="Y512" s="151">
        <f t="shared" ref="Y512:Y513" si="379">X512/$X$68</f>
        <v>0.41815235008103724</v>
      </c>
      <c r="Z512" s="142">
        <f t="shared" ref="Z512:Z520" si="380">V512+X512</f>
        <v>6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70</v>
      </c>
      <c r="Y513" s="151">
        <f t="shared" si="379"/>
        <v>4.878444084278768</v>
      </c>
      <c r="Z513" s="142">
        <f t="shared" si="380"/>
        <v>70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13</v>
      </c>
      <c r="Y514" s="328"/>
      <c r="Z514" s="142">
        <f t="shared" si="380"/>
        <v>19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9</v>
      </c>
      <c r="Y515" s="328"/>
      <c r="Z515" s="142">
        <f t="shared" si="380"/>
        <v>10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31</v>
      </c>
      <c r="Y518" s="328"/>
      <c r="Z518" s="142">
        <f t="shared" si="380"/>
        <v>39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1160</v>
      </c>
      <c r="R519" s="109">
        <f t="shared" si="381"/>
        <v>1.4380441676757194</v>
      </c>
      <c r="S519" s="151">
        <v>198</v>
      </c>
      <c r="T519" s="109">
        <f t="shared" si="382"/>
        <v>1.6763142350856468</v>
      </c>
      <c r="U519" s="104">
        <f t="shared" si="383"/>
        <v>1358</v>
      </c>
      <c r="V519" s="151">
        <v>1</v>
      </c>
      <c r="W519" s="109">
        <f t="shared" si="384"/>
        <v>0.26874999999999999</v>
      </c>
      <c r="X519" s="151">
        <v>28</v>
      </c>
      <c r="Y519" s="328"/>
      <c r="Z519" s="142">
        <f t="shared" si="380"/>
        <v>29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10</v>
      </c>
      <c r="Y521" s="328"/>
      <c r="Z521" s="142">
        <f t="shared" ref="Z521:Z527" si="393">V521+X521</f>
        <v>10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3</v>
      </c>
      <c r="Y522" s="328"/>
      <c r="Z522" s="142">
        <f t="shared" si="393"/>
        <v>3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1626</v>
      </c>
      <c r="R525" s="109">
        <f t="shared" si="389"/>
        <v>2.0157412212419996</v>
      </c>
      <c r="S525" s="151">
        <v>335</v>
      </c>
      <c r="T525" s="109">
        <f t="shared" si="390"/>
        <v>2.8361882260287459</v>
      </c>
      <c r="U525" s="104">
        <f t="shared" si="391"/>
        <v>1961</v>
      </c>
      <c r="V525" s="151">
        <v>0</v>
      </c>
      <c r="W525" s="109">
        <f t="shared" si="392"/>
        <v>0</v>
      </c>
      <c r="X525" s="151">
        <v>19</v>
      </c>
      <c r="Y525" s="328"/>
      <c r="Z525" s="142">
        <f t="shared" si="393"/>
        <v>19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18</v>
      </c>
      <c r="Y526" s="328"/>
      <c r="Z526" s="142">
        <f t="shared" si="393"/>
        <v>20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38</v>
      </c>
      <c r="Y527" s="328"/>
      <c r="Z527" s="142">
        <f t="shared" si="393"/>
        <v>38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13</v>
      </c>
      <c r="Y529" s="328"/>
      <c r="Z529" s="142">
        <f t="shared" si="398"/>
        <v>13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20</v>
      </c>
      <c r="Y532" s="328"/>
      <c r="Z532" s="142">
        <f t="shared" si="398"/>
        <v>20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29</v>
      </c>
      <c r="Y534" s="328"/>
      <c r="Z534" s="142">
        <f t="shared" si="398"/>
        <v>32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10</v>
      </c>
      <c r="Y539" s="328"/>
      <c r="Z539" s="142">
        <f t="shared" si="403"/>
        <v>30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29</v>
      </c>
      <c r="Y540" s="328"/>
      <c r="Z540" s="142">
        <f t="shared" si="403"/>
        <v>29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18</v>
      </c>
      <c r="Y541" s="328"/>
      <c r="Z541" s="142">
        <f t="shared" si="403"/>
        <v>18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772</v>
      </c>
      <c r="R542" s="109">
        <f t="shared" ref="R542:R547" si="404">Q542/Q$68</f>
        <v>0.9570431874531512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907</v>
      </c>
      <c r="V542" s="151">
        <v>0</v>
      </c>
      <c r="W542" s="109">
        <f t="shared" ref="W542:W547" si="407">V542/$V$68</f>
        <v>0</v>
      </c>
      <c r="X542" s="151">
        <v>10</v>
      </c>
      <c r="Y542" s="328"/>
      <c r="Z542" s="142">
        <f t="shared" ref="Z542:Z547" si="408">V542+X542</f>
        <v>10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15</v>
      </c>
      <c r="Y543" s="328"/>
      <c r="Z543" s="142">
        <f t="shared" si="408"/>
        <v>15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902</v>
      </c>
      <c r="R546" s="109">
        <f t="shared" si="404"/>
        <v>1.1182033096926713</v>
      </c>
      <c r="S546" s="151">
        <v>140</v>
      </c>
      <c r="T546" s="109">
        <f t="shared" si="405"/>
        <v>1.1852726914746998</v>
      </c>
      <c r="U546" s="104">
        <f t="shared" si="406"/>
        <v>1042</v>
      </c>
      <c r="V546" s="151">
        <v>0</v>
      </c>
      <c r="W546" s="109">
        <f t="shared" si="407"/>
        <v>0</v>
      </c>
      <c r="X546" s="151">
        <v>14</v>
      </c>
      <c r="Y546" s="328"/>
      <c r="Z546" s="142">
        <f t="shared" si="408"/>
        <v>14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17</v>
      </c>
      <c r="Y547" s="328"/>
      <c r="Z547" s="142">
        <f t="shared" si="408"/>
        <v>18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22</v>
      </c>
      <c r="Y548" s="328"/>
      <c r="Z548" s="142">
        <f t="shared" ref="Z548" si="413">V548+X548</f>
        <v>27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17</v>
      </c>
      <c r="Y549" s="328"/>
      <c r="Z549" s="142">
        <f t="shared" ref="Z549:Z554" si="418">V549+X549</f>
        <v>17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11</v>
      </c>
      <c r="Y550" s="328"/>
      <c r="Z550" s="142">
        <f t="shared" si="418"/>
        <v>11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12</v>
      </c>
      <c r="Y553" s="328"/>
      <c r="Z553" s="142">
        <f t="shared" si="418"/>
        <v>12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27</v>
      </c>
      <c r="Y554" s="328"/>
      <c r="Z554" s="142">
        <f t="shared" si="418"/>
        <v>27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9</v>
      </c>
      <c r="Y555" s="328"/>
      <c r="Z555" s="142">
        <f t="shared" ref="Z555" si="423">V555+X555</f>
        <v>9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9</v>
      </c>
      <c r="Y556" s="328"/>
      <c r="Z556" s="142">
        <f t="shared" ref="Z556:Z561" si="428">V556+X556</f>
        <v>9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15</v>
      </c>
      <c r="Y557" s="328"/>
      <c r="Z557" s="142">
        <f t="shared" si="428"/>
        <v>15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11</v>
      </c>
      <c r="Y561" s="328"/>
      <c r="Z561" s="142">
        <f t="shared" si="428"/>
        <v>12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3</v>
      </c>
      <c r="Y567" s="328"/>
      <c r="Z567" s="142">
        <f t="shared" si="438"/>
        <v>8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2</v>
      </c>
      <c r="Y569" s="328"/>
      <c r="Z569" s="142">
        <f t="shared" si="438"/>
        <v>7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1</v>
      </c>
      <c r="Y570" s="328"/>
      <c r="Z570" s="142">
        <f t="shared" ref="Z570:Z576" si="443">V570+X570</f>
        <v>1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7</v>
      </c>
      <c r="Y575" s="328"/>
      <c r="Z575" s="142">
        <f t="shared" si="443"/>
        <v>7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7</v>
      </c>
      <c r="Y577" s="328"/>
      <c r="Z577" s="142">
        <f t="shared" ref="Z577:Z583" si="448">V577+X577</f>
        <v>7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332</v>
      </c>
      <c r="R578" s="109">
        <f t="shared" si="444"/>
        <v>0.41157815833477485</v>
      </c>
      <c r="S578" s="151">
        <v>71</v>
      </c>
      <c r="T578" s="109">
        <f t="shared" si="445"/>
        <v>0.60110257924788346</v>
      </c>
      <c r="U578" s="104">
        <f t="shared" si="446"/>
        <v>403</v>
      </c>
      <c r="V578" s="151">
        <v>0</v>
      </c>
      <c r="W578" s="109">
        <f t="shared" si="447"/>
        <v>0</v>
      </c>
      <c r="X578" s="151">
        <v>3</v>
      </c>
      <c r="Y578" s="328"/>
      <c r="Z578" s="142">
        <f t="shared" si="448"/>
        <v>3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704</v>
      </c>
      <c r="R581" s="109">
        <f t="shared" si="444"/>
        <v>0.87274404658940208</v>
      </c>
      <c r="S581" s="151">
        <v>70</v>
      </c>
      <c r="T581" s="109">
        <f t="shared" si="445"/>
        <v>0.59263634573734991</v>
      </c>
      <c r="U581" s="104">
        <f t="shared" si="446"/>
        <v>774</v>
      </c>
      <c r="V581" s="151">
        <v>0</v>
      </c>
      <c r="W581" s="109">
        <f t="shared" si="447"/>
        <v>0</v>
      </c>
      <c r="X581" s="151">
        <v>21</v>
      </c>
      <c r="Y581" s="328"/>
      <c r="Z581" s="142">
        <f t="shared" si="448"/>
        <v>21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805</v>
      </c>
      <c r="R582" s="109">
        <f t="shared" si="444"/>
        <v>0.99795306463702937</v>
      </c>
      <c r="S582" s="151">
        <v>134</v>
      </c>
      <c r="T582" s="109">
        <f t="shared" si="445"/>
        <v>1.1344752904114983</v>
      </c>
      <c r="U582" s="104">
        <f t="shared" si="446"/>
        <v>939</v>
      </c>
      <c r="V582" s="151">
        <v>4</v>
      </c>
      <c r="W582" s="109">
        <f t="shared" si="447"/>
        <v>1.075</v>
      </c>
      <c r="X582" s="151">
        <v>10</v>
      </c>
      <c r="Y582" s="328"/>
      <c r="Z582" s="142">
        <f t="shared" si="448"/>
        <v>14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0</v>
      </c>
      <c r="W583" s="109">
        <f t="shared" si="447"/>
        <v>0</v>
      </c>
      <c r="X583" s="151">
        <v>16</v>
      </c>
      <c r="Y583" s="328"/>
      <c r="Z583" s="142">
        <f t="shared" si="448"/>
        <v>16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2</v>
      </c>
      <c r="Y584" s="328"/>
      <c r="Z584" s="142">
        <f t="shared" ref="Z584:Z590" si="453">V584+X584</f>
        <v>2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6</v>
      </c>
      <c r="Y585" s="328"/>
      <c r="Z585" s="142">
        <f t="shared" si="453"/>
        <v>6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9</v>
      </c>
      <c r="Y588" s="328"/>
      <c r="Z588" s="142">
        <f t="shared" si="453"/>
        <v>14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18</v>
      </c>
      <c r="Y589" s="328"/>
      <c r="Z589" s="142">
        <f t="shared" si="453"/>
        <v>19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3</v>
      </c>
      <c r="Y590" s="328"/>
      <c r="Z590" s="142">
        <f t="shared" si="453"/>
        <v>3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0</v>
      </c>
      <c r="Y591" s="328"/>
      <c r="Z591" s="142">
        <f t="shared" ref="Z591:Z596" si="458">V591+X591</f>
        <v>5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12</v>
      </c>
      <c r="Y596" s="328"/>
      <c r="Z596" s="142">
        <f t="shared" si="458"/>
        <v>13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1</v>
      </c>
      <c r="Y598" s="328"/>
      <c r="Z598" s="142">
        <f t="shared" ref="Z598:Z604" si="468">V598+X598</f>
        <v>1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168</v>
      </c>
      <c r="R599" s="109">
        <f t="shared" si="464"/>
        <v>0.20826846566338006</v>
      </c>
      <c r="S599" s="151">
        <v>45</v>
      </c>
      <c r="T599" s="109">
        <f t="shared" si="465"/>
        <v>0.38098050797401062</v>
      </c>
      <c r="U599" s="104">
        <f t="shared" si="466"/>
        <v>213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5</v>
      </c>
      <c r="Y602" s="328"/>
      <c r="Z602" s="142">
        <f t="shared" si="468"/>
        <v>5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1</v>
      </c>
      <c r="Y603" s="328"/>
      <c r="Z603" s="142">
        <f t="shared" si="468"/>
        <v>1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271</v>
      </c>
      <c r="R604" s="109">
        <f t="shared" si="464"/>
        <v>0.33595687020699994</v>
      </c>
      <c r="S604" s="151">
        <v>85</v>
      </c>
      <c r="T604" s="109">
        <f t="shared" si="465"/>
        <v>0.71962984839535338</v>
      </c>
      <c r="U604" s="104">
        <f t="shared" si="466"/>
        <v>356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0</v>
      </c>
      <c r="Y605" s="328"/>
      <c r="Z605" s="142">
        <f t="shared" ref="Z605:Z611" si="473">V605+X605</f>
        <v>0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8</v>
      </c>
      <c r="Y606" s="328"/>
      <c r="Z606" s="142">
        <f t="shared" si="473"/>
        <v>8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4</v>
      </c>
      <c r="Y609" s="328"/>
      <c r="Z609" s="142">
        <f t="shared" si="473"/>
        <v>4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12</v>
      </c>
      <c r="Y610" s="328"/>
      <c r="Z610" s="142">
        <f t="shared" si="473"/>
        <v>12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6</v>
      </c>
      <c r="Y611" s="328"/>
      <c r="Z611" s="142">
        <f t="shared" si="473"/>
        <v>8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467</v>
      </c>
      <c r="R613" s="109">
        <f t="shared" si="474"/>
        <v>0.57893674681427665</v>
      </c>
      <c r="S613" s="151">
        <v>123</v>
      </c>
      <c r="T613" s="109">
        <f t="shared" si="475"/>
        <v>1.0413467217956291</v>
      </c>
      <c r="U613" s="104">
        <f t="shared" si="476"/>
        <v>590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880</v>
      </c>
      <c r="R616" s="109">
        <f t="shared" si="474"/>
        <v>1.0909300582367527</v>
      </c>
      <c r="S616" s="151">
        <v>293</v>
      </c>
      <c r="T616" s="109">
        <f t="shared" si="475"/>
        <v>2.4806064185863357</v>
      </c>
      <c r="U616" s="104">
        <f t="shared" si="476"/>
        <v>1173</v>
      </c>
      <c r="V616" s="151">
        <v>0</v>
      </c>
      <c r="W616" s="109">
        <f t="shared" si="477"/>
        <v>0</v>
      </c>
      <c r="X616" s="151">
        <v>17</v>
      </c>
      <c r="Y616" s="328"/>
      <c r="Z616" s="142">
        <f t="shared" si="478"/>
        <v>17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9</v>
      </c>
      <c r="Y617" s="328"/>
      <c r="Z617" s="142">
        <f t="shared" si="478"/>
        <v>9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34</v>
      </c>
      <c r="Y618" s="328"/>
      <c r="Z618" s="142">
        <f t="shared" ref="Z618" si="483">V618+X618</f>
        <v>35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5</v>
      </c>
      <c r="Y619" s="328"/>
      <c r="Z619" s="142">
        <f t="shared" ref="Z619:Z625" si="488">V619+X619</f>
        <v>10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15</v>
      </c>
      <c r="Y623" s="328"/>
      <c r="Z623" s="142">
        <f t="shared" si="488"/>
        <v>16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9</v>
      </c>
      <c r="Y624" s="328"/>
      <c r="Z624" s="142">
        <f t="shared" si="488"/>
        <v>9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7</v>
      </c>
      <c r="Y625" s="328"/>
      <c r="Z625" s="142">
        <f t="shared" si="488"/>
        <v>7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7</v>
      </c>
      <c r="Y627" s="328"/>
      <c r="Z627" s="142">
        <f t="shared" si="493"/>
        <v>8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3</v>
      </c>
      <c r="Y630" s="328"/>
      <c r="Z630" s="142">
        <f t="shared" si="493"/>
        <v>3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744</v>
      </c>
      <c r="R631" s="109">
        <f t="shared" ref="R631" si="494">Q631/Q$68</f>
        <v>0.92233177650925446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808</v>
      </c>
      <c r="V631" s="151">
        <v>0</v>
      </c>
      <c r="W631" s="109">
        <f t="shared" ref="W631" si="497">V631/$V$68</f>
        <v>0</v>
      </c>
      <c r="X631" s="151">
        <v>14</v>
      </c>
      <c r="Y631" s="328"/>
      <c r="Z631" s="142">
        <f t="shared" ref="Z631" si="498">V631+X631</f>
        <v>14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384</v>
      </c>
      <c r="R632" s="109">
        <f t="shared" ref="R632" si="499">Q632/Q$68</f>
        <v>0.47604220723058299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474</v>
      </c>
      <c r="V632" s="151">
        <v>0</v>
      </c>
      <c r="W632" s="109">
        <f t="shared" ref="W632" si="502">V632/$V$68</f>
        <v>0</v>
      </c>
      <c r="X632" s="151">
        <v>2</v>
      </c>
      <c r="Y632" s="328"/>
      <c r="Z632" s="142">
        <f t="shared" ref="Z632" si="503">V632+X632</f>
        <v>2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0</v>
      </c>
      <c r="Y633" s="328"/>
      <c r="Z633" s="142">
        <f t="shared" ref="Z633:Z639" si="508">V633+X633</f>
        <v>0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7</v>
      </c>
      <c r="Y634" s="328"/>
      <c r="Z634" s="142">
        <f t="shared" si="508"/>
        <v>8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11</v>
      </c>
      <c r="Y637" s="328"/>
      <c r="Z637" s="142">
        <f t="shared" si="508"/>
        <v>21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1</v>
      </c>
      <c r="Y638" s="328"/>
      <c r="Z638" s="142">
        <f t="shared" si="508"/>
        <v>1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11</v>
      </c>
      <c r="Y639" s="328"/>
      <c r="Z639" s="142">
        <f t="shared" si="508"/>
        <v>12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10</v>
      </c>
      <c r="Y640" s="328"/>
      <c r="Z640" s="142">
        <f t="shared" ref="Z640:Z646" si="513">V640+X640</f>
        <v>11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2</v>
      </c>
      <c r="Y641" s="328"/>
      <c r="Z641" s="142">
        <f t="shared" si="513"/>
        <v>4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5</v>
      </c>
      <c r="Y644" s="328"/>
      <c r="Z644" s="142">
        <f t="shared" si="513"/>
        <v>5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19</v>
      </c>
      <c r="Y645" s="328"/>
      <c r="Z645" s="142">
        <f t="shared" si="513"/>
        <v>20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7</v>
      </c>
      <c r="Y646" s="328"/>
      <c r="Z646" s="142">
        <f t="shared" si="513"/>
        <v>11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1123</v>
      </c>
      <c r="R647" s="109">
        <f t="shared" ref="R647:R653" si="514">Q647/Q$68</f>
        <v>1.392175517499856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1401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8</v>
      </c>
      <c r="Y648" s="328"/>
      <c r="Z648" s="142">
        <f t="shared" si="518"/>
        <v>15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4</v>
      </c>
      <c r="Y651" s="328"/>
      <c r="Z651" s="142">
        <f t="shared" si="518"/>
        <v>4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14</v>
      </c>
      <c r="Y653" s="328"/>
      <c r="Z653" s="142">
        <f t="shared" si="518"/>
        <v>14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341</v>
      </c>
      <c r="R654" s="109">
        <f t="shared" ref="R654:R659" si="519">Q654/Q$68</f>
        <v>0.42273539756674167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390</v>
      </c>
      <c r="V654" s="151">
        <v>0</v>
      </c>
      <c r="W654" s="109">
        <f t="shared" ref="W654:W659" si="522">V654/$V$68</f>
        <v>0</v>
      </c>
      <c r="X654" s="151">
        <v>6</v>
      </c>
      <c r="Y654" s="328"/>
      <c r="Z654" s="142">
        <f t="shared" ref="Z654:Z659" si="523">V654+X654</f>
        <v>6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7</v>
      </c>
      <c r="Y655" s="328"/>
      <c r="Z655" s="142">
        <f t="shared" si="523"/>
        <v>7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355</v>
      </c>
      <c r="R658" s="109">
        <f t="shared" si="519"/>
        <v>0.44009110303868998</v>
      </c>
      <c r="S658" s="151">
        <v>53</v>
      </c>
      <c r="T658" s="109">
        <f t="shared" si="520"/>
        <v>0.44871037605827918</v>
      </c>
      <c r="U658" s="104">
        <f t="shared" si="521"/>
        <v>408</v>
      </c>
      <c r="V658" s="151">
        <v>1</v>
      </c>
      <c r="W658" s="109">
        <f t="shared" si="522"/>
        <v>0.26874999999999999</v>
      </c>
      <c r="X658" s="151">
        <v>21</v>
      </c>
      <c r="Y658" s="328"/>
      <c r="Z658" s="142">
        <f t="shared" si="523"/>
        <v>22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5</v>
      </c>
      <c r="Y659" s="328"/>
      <c r="Z659" s="142">
        <f t="shared" si="523"/>
        <v>5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13</v>
      </c>
      <c r="Y660" s="328"/>
      <c r="Z660" s="142">
        <f t="shared" ref="Z660" si="528">V660+X660</f>
        <v>13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0</v>
      </c>
      <c r="R661" s="109">
        <f t="shared" ref="R661:R667" si="529">Q661/Q$68</f>
        <v>0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0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39</v>
      </c>
      <c r="Y662" s="328"/>
      <c r="Z662" s="142">
        <f t="shared" si="533"/>
        <v>55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5</v>
      </c>
      <c r="Y665" s="328"/>
      <c r="Z665" s="142">
        <f t="shared" si="533"/>
        <v>5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418</v>
      </c>
      <c r="R666" s="109">
        <f t="shared" si="529"/>
        <v>0.5181917776624575</v>
      </c>
      <c r="S666" s="151">
        <v>86</v>
      </c>
      <c r="T666" s="109">
        <f t="shared" si="530"/>
        <v>0.72809608190588693</v>
      </c>
      <c r="U666" s="104">
        <f t="shared" si="531"/>
        <v>504</v>
      </c>
      <c r="V666" s="151">
        <v>0</v>
      </c>
      <c r="W666" s="109">
        <f t="shared" si="532"/>
        <v>0</v>
      </c>
      <c r="X666" s="151">
        <v>27</v>
      </c>
      <c r="Y666" s="328"/>
      <c r="Z666" s="142">
        <f t="shared" si="533"/>
        <v>27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7</v>
      </c>
      <c r="Y667" s="328"/>
      <c r="Z667" s="142">
        <f t="shared" si="533"/>
        <v>8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502</v>
      </c>
      <c r="R668" s="109">
        <f t="shared" ref="R668:R674" si="534">Q668/Q$68</f>
        <v>0.62232601049414749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611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10</v>
      </c>
      <c r="Y673" s="328"/>
      <c r="Z673" s="142">
        <f t="shared" si="538"/>
        <v>10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839</v>
      </c>
      <c r="R674" s="109">
        <f t="shared" si="534"/>
        <v>1.040102635068904</v>
      </c>
      <c r="S674" s="151">
        <v>221</v>
      </c>
      <c r="T674" s="109">
        <f t="shared" si="535"/>
        <v>1.8710376058279188</v>
      </c>
      <c r="U674" s="104">
        <f t="shared" si="536"/>
        <v>1060</v>
      </c>
      <c r="V674" s="151">
        <v>4</v>
      </c>
      <c r="W674" s="109">
        <f t="shared" si="537"/>
        <v>1.075</v>
      </c>
      <c r="X674" s="151">
        <v>23</v>
      </c>
      <c r="Y674" s="328"/>
      <c r="Z674" s="142">
        <f t="shared" si="538"/>
        <v>27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1147</v>
      </c>
      <c r="R675" s="109">
        <f t="shared" ref="R675:R681" si="539">Q675/Q$68</f>
        <v>1.4219281554517673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1581</v>
      </c>
      <c r="V675" s="151">
        <v>0</v>
      </c>
      <c r="W675" s="109">
        <f t="shared" ref="W675:W681" si="542">V675/$V$68</f>
        <v>0</v>
      </c>
      <c r="X675" s="151">
        <v>17</v>
      </c>
      <c r="Y675" s="328"/>
      <c r="Z675" s="142">
        <f t="shared" ref="Z675:Z681" si="543">V675+X675</f>
        <v>17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1258</v>
      </c>
      <c r="R676" s="109">
        <f t="shared" si="539"/>
        <v>1.5595341059793577</v>
      </c>
      <c r="S676" s="151">
        <v>328</v>
      </c>
      <c r="T676" s="109">
        <f t="shared" si="540"/>
        <v>2.7769245914550109</v>
      </c>
      <c r="U676" s="104">
        <f t="shared" si="541"/>
        <v>1586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274</v>
      </c>
      <c r="R680" s="109">
        <f t="shared" si="539"/>
        <v>0.33967594995098888</v>
      </c>
      <c r="S680" s="151">
        <v>56</v>
      </c>
      <c r="T680" s="109">
        <f t="shared" si="540"/>
        <v>0.47410907658987989</v>
      </c>
      <c r="U680" s="104">
        <f t="shared" si="541"/>
        <v>330</v>
      </c>
      <c r="V680" s="151">
        <v>2</v>
      </c>
      <c r="W680" s="109">
        <f t="shared" si="542"/>
        <v>0.53749999999999998</v>
      </c>
      <c r="X680" s="151">
        <v>18</v>
      </c>
      <c r="Y680" s="328"/>
      <c r="Z680" s="142">
        <f t="shared" si="543"/>
        <v>20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323</v>
      </c>
      <c r="R681" s="109">
        <f t="shared" si="539"/>
        <v>0.40042091910280808</v>
      </c>
      <c r="S681" s="151">
        <v>58</v>
      </c>
      <c r="T681" s="109">
        <f t="shared" si="540"/>
        <v>0.49104154361094704</v>
      </c>
      <c r="U681" s="104">
        <f t="shared" si="541"/>
        <v>381</v>
      </c>
      <c r="V681" s="151">
        <v>1</v>
      </c>
      <c r="W681" s="109">
        <f t="shared" si="542"/>
        <v>0.26874999999999999</v>
      </c>
      <c r="X681" s="151">
        <v>10</v>
      </c>
      <c r="Y681" s="328"/>
      <c r="Z681" s="142">
        <f t="shared" si="543"/>
        <v>11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301</v>
      </c>
      <c r="R682" s="109">
        <f t="shared" ref="R682:R687" si="544">Q682/Q$68</f>
        <v>0.37314766764688923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379</v>
      </c>
      <c r="V682" s="151">
        <v>0</v>
      </c>
      <c r="W682" s="109">
        <f t="shared" ref="W682:W687" si="547">V682/$V$68</f>
        <v>0</v>
      </c>
      <c r="X682" s="151">
        <v>8</v>
      </c>
      <c r="Y682" s="328"/>
      <c r="Z682" s="142">
        <f t="shared" ref="Z682:Z687" si="548">V682+X682</f>
        <v>8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12</v>
      </c>
      <c r="Y683" s="328"/>
      <c r="Z683" s="142">
        <f t="shared" si="548"/>
        <v>16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13</v>
      </c>
      <c r="Y686" s="328"/>
      <c r="Z686" s="142">
        <f t="shared" si="548"/>
        <v>14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409</v>
      </c>
      <c r="R687" s="109">
        <f t="shared" si="544"/>
        <v>0.50703453843049073</v>
      </c>
      <c r="S687" s="151">
        <v>68</v>
      </c>
      <c r="T687" s="109">
        <f t="shared" si="545"/>
        <v>0.5757038787162827</v>
      </c>
      <c r="U687" s="104">
        <f t="shared" si="546"/>
        <v>477</v>
      </c>
      <c r="V687" s="151">
        <v>1</v>
      </c>
      <c r="W687" s="109">
        <f t="shared" si="547"/>
        <v>0.26874999999999999</v>
      </c>
      <c r="X687" s="151">
        <v>13</v>
      </c>
      <c r="Y687" s="328"/>
      <c r="Z687" s="142">
        <f t="shared" si="548"/>
        <v>14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348</v>
      </c>
      <c r="R688" s="109">
        <f>Q688/Q$68</f>
        <v>0.43141325030271582</v>
      </c>
      <c r="S688" s="151">
        <v>56</v>
      </c>
      <c r="T688" s="109">
        <f>S688/S$68</f>
        <v>0.47410907658987989</v>
      </c>
      <c r="U688" s="104">
        <f>Q688+S688</f>
        <v>404</v>
      </c>
      <c r="V688" s="151">
        <v>29</v>
      </c>
      <c r="W688" s="109">
        <f>V688/$V$68</f>
        <v>7.7937500000000002</v>
      </c>
      <c r="X688" s="151">
        <v>13</v>
      </c>
      <c r="Y688" s="328"/>
      <c r="Z688" s="142">
        <f>V688+X688</f>
        <v>42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383</v>
      </c>
      <c r="R689" s="109">
        <f t="shared" ref="R689:R695" si="549">Q689/Q$68</f>
        <v>0.47480251398258666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447</v>
      </c>
      <c r="V689" s="151">
        <v>2</v>
      </c>
      <c r="W689" s="109">
        <f t="shared" ref="W689:W695" si="552">V689/$V$68</f>
        <v>0.53749999999999998</v>
      </c>
      <c r="X689" s="151">
        <v>11</v>
      </c>
      <c r="Y689" s="328"/>
      <c r="Z689" s="142">
        <f t="shared" ref="Z689:Z695" si="553">V689+X689</f>
        <v>13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330</v>
      </c>
      <c r="R690" s="109">
        <f t="shared" si="549"/>
        <v>0.40909877183878224</v>
      </c>
      <c r="S690" s="151">
        <v>92</v>
      </c>
      <c r="T690" s="109">
        <f t="shared" si="550"/>
        <v>0.77889348296908834</v>
      </c>
      <c r="U690" s="104">
        <f t="shared" si="551"/>
        <v>422</v>
      </c>
      <c r="V690" s="151">
        <v>0</v>
      </c>
      <c r="W690" s="109">
        <f t="shared" si="552"/>
        <v>0</v>
      </c>
      <c r="X690" s="151">
        <v>6</v>
      </c>
      <c r="Y690" s="328"/>
      <c r="Z690" s="142">
        <f t="shared" si="553"/>
        <v>6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546</v>
      </c>
      <c r="R693" s="109">
        <f t="shared" si="549"/>
        <v>0.6768725134059852</v>
      </c>
      <c r="S693" s="151">
        <v>113</v>
      </c>
      <c r="T693" s="109">
        <f t="shared" si="550"/>
        <v>0.95668438669029332</v>
      </c>
      <c r="U693" s="104">
        <f t="shared" si="551"/>
        <v>659</v>
      </c>
      <c r="V693" s="151">
        <v>0</v>
      </c>
      <c r="W693" s="109">
        <f t="shared" si="552"/>
        <v>0</v>
      </c>
      <c r="X693" s="151">
        <v>18</v>
      </c>
      <c r="Y693" s="328"/>
      <c r="Z693" s="142">
        <f t="shared" si="553"/>
        <v>18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515</v>
      </c>
      <c r="R694" s="109">
        <f t="shared" si="549"/>
        <v>0.63844202271809958</v>
      </c>
      <c r="S694" s="151">
        <v>159</v>
      </c>
      <c r="T694" s="109">
        <f t="shared" si="550"/>
        <v>1.3461311281748376</v>
      </c>
      <c r="U694" s="104">
        <f t="shared" si="551"/>
        <v>674</v>
      </c>
      <c r="V694" s="151">
        <v>0</v>
      </c>
      <c r="W694" s="109">
        <f t="shared" si="552"/>
        <v>0</v>
      </c>
      <c r="X694" s="151">
        <v>4</v>
      </c>
      <c r="Y694" s="328"/>
      <c r="Z694" s="142">
        <f t="shared" si="553"/>
        <v>4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534</v>
      </c>
      <c r="R695" s="109">
        <f t="shared" si="549"/>
        <v>0.66199619443002944</v>
      </c>
      <c r="S695" s="151">
        <v>109</v>
      </c>
      <c r="T695" s="109">
        <f t="shared" si="550"/>
        <v>0.92281945264815912</v>
      </c>
      <c r="U695" s="104">
        <f t="shared" si="551"/>
        <v>643</v>
      </c>
      <c r="V695" s="151">
        <v>0</v>
      </c>
      <c r="W695" s="109">
        <f t="shared" si="552"/>
        <v>0</v>
      </c>
      <c r="X695" s="151">
        <v>13</v>
      </c>
      <c r="Y695" s="328"/>
      <c r="Z695" s="142">
        <f t="shared" si="553"/>
        <v>13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477</v>
      </c>
      <c r="R696" s="109">
        <f t="shared" ref="R696:R701" si="554">Q696/Q$68</f>
        <v>0.59133367929423974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586</v>
      </c>
      <c r="V696" s="151">
        <v>1</v>
      </c>
      <c r="W696" s="109">
        <f t="shared" ref="W696:W701" si="557">V696/$V$68</f>
        <v>0.26874999999999999</v>
      </c>
      <c r="X696" s="151">
        <v>13</v>
      </c>
      <c r="Y696" s="328"/>
      <c r="Z696" s="142">
        <f t="shared" ref="Z696:Z701" si="558">V696+X696</f>
        <v>14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09"/>
      <c r="D697" s="509"/>
      <c r="E697" s="509"/>
      <c r="F697" s="509"/>
      <c r="G697" s="509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402</v>
      </c>
      <c r="R697" s="109">
        <f t="shared" si="554"/>
        <v>0.49835668569451652</v>
      </c>
      <c r="S697" s="151">
        <v>112</v>
      </c>
      <c r="T697" s="109">
        <f t="shared" si="555"/>
        <v>0.94821815317975977</v>
      </c>
      <c r="U697" s="104">
        <f t="shared" si="556"/>
        <v>514</v>
      </c>
      <c r="V697" s="151">
        <v>0</v>
      </c>
      <c r="W697" s="109">
        <f t="shared" si="557"/>
        <v>0</v>
      </c>
      <c r="X697" s="151">
        <v>16</v>
      </c>
      <c r="Y697" s="328"/>
      <c r="Z697" s="142">
        <f t="shared" si="558"/>
        <v>16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09"/>
      <c r="D698" s="509"/>
      <c r="E698" s="509"/>
      <c r="F698" s="509"/>
      <c r="G698" s="509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09"/>
      <c r="D699" s="509"/>
      <c r="E699" s="509"/>
      <c r="F699" s="509"/>
      <c r="G699" s="509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09"/>
      <c r="D700" s="509"/>
      <c r="E700" s="509"/>
      <c r="F700" s="509"/>
      <c r="G700" s="509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568</v>
      </c>
      <c r="R700" s="109">
        <f t="shared" si="554"/>
        <v>0.70414576486190394</v>
      </c>
      <c r="S700" s="151">
        <v>125</v>
      </c>
      <c r="T700" s="109">
        <f t="shared" si="555"/>
        <v>1.0582791888166962</v>
      </c>
      <c r="U700" s="104">
        <f t="shared" si="556"/>
        <v>693</v>
      </c>
      <c r="V700" s="151">
        <v>0</v>
      </c>
      <c r="W700" s="109">
        <f t="shared" si="557"/>
        <v>0</v>
      </c>
      <c r="X700" s="151">
        <v>11</v>
      </c>
      <c r="Y700" s="328"/>
      <c r="Z700" s="142">
        <f t="shared" si="558"/>
        <v>11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09"/>
      <c r="D701" s="509"/>
      <c r="E701" s="509"/>
      <c r="F701" s="509"/>
      <c r="G701" s="509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688</v>
      </c>
      <c r="R701" s="109">
        <f t="shared" si="554"/>
        <v>0.8529089546214611</v>
      </c>
      <c r="S701" s="151">
        <v>108</v>
      </c>
      <c r="T701" s="109">
        <f t="shared" si="555"/>
        <v>0.91435321913762546</v>
      </c>
      <c r="U701" s="104">
        <f t="shared" si="556"/>
        <v>796</v>
      </c>
      <c r="V701" s="151">
        <v>17</v>
      </c>
      <c r="W701" s="109">
        <f t="shared" si="557"/>
        <v>4.5687499999999996</v>
      </c>
      <c r="X701" s="151">
        <v>9</v>
      </c>
      <c r="Y701" s="328"/>
      <c r="Z701" s="142">
        <f t="shared" si="558"/>
        <v>26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09"/>
      <c r="D702" s="509"/>
      <c r="E702" s="509"/>
      <c r="F702" s="509"/>
      <c r="G702" s="509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771</v>
      </c>
      <c r="R702" s="109">
        <f t="shared" ref="R702" si="559">Q702/Q$68</f>
        <v>0.95580349420515487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894</v>
      </c>
      <c r="V702" s="151">
        <v>0</v>
      </c>
      <c r="W702" s="109">
        <f t="shared" ref="W702" si="562">V702/$V$68</f>
        <v>0</v>
      </c>
      <c r="X702" s="151">
        <v>0</v>
      </c>
      <c r="Y702" s="328"/>
      <c r="Z702" s="142">
        <f t="shared" ref="Z702" si="563">V702+X702</f>
        <v>0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0"/>
      <c r="D703" s="510"/>
      <c r="E703" s="510"/>
      <c r="F703" s="510"/>
      <c r="G703" s="510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661</v>
      </c>
      <c r="R703" s="109">
        <f t="shared" ref="R703:R708" si="564">Q703/Q$68</f>
        <v>0.81943723692556081</v>
      </c>
      <c r="S703" s="151">
        <v>159</v>
      </c>
      <c r="T703" s="109">
        <f t="shared" ref="T703:T708" si="565">S703/S$68</f>
        <v>1.3461311281748376</v>
      </c>
      <c r="U703" s="104">
        <f t="shared" ref="U703:U708" si="566">Q703+S703</f>
        <v>820</v>
      </c>
      <c r="V703" s="151">
        <v>0</v>
      </c>
      <c r="W703" s="109">
        <f t="shared" ref="W703:W708" si="567">V703/$V$68</f>
        <v>0</v>
      </c>
      <c r="X703" s="151">
        <v>13</v>
      </c>
      <c r="Y703" s="328"/>
      <c r="Z703" s="142">
        <f t="shared" ref="Z703:Z708" si="568">V703+X703</f>
        <v>13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0"/>
      <c r="D704" s="510"/>
      <c r="E704" s="510"/>
      <c r="F704" s="510"/>
      <c r="G704" s="510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647</v>
      </c>
      <c r="R704" s="109">
        <f t="shared" si="564"/>
        <v>0.8020815314536125</v>
      </c>
      <c r="S704" s="151">
        <v>175</v>
      </c>
      <c r="T704" s="109">
        <f t="shared" si="565"/>
        <v>1.4815908643433746</v>
      </c>
      <c r="U704" s="104">
        <f t="shared" si="566"/>
        <v>822</v>
      </c>
      <c r="V704" s="151">
        <v>0</v>
      </c>
      <c r="W704" s="109">
        <f t="shared" si="567"/>
        <v>0</v>
      </c>
      <c r="X704" s="151">
        <v>22</v>
      </c>
      <c r="Y704" s="328"/>
      <c r="Z704" s="142">
        <f t="shared" si="568"/>
        <v>22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3" s="429" customFormat="1" ht="15" customHeight="1" x14ac:dyDescent="0.3">
      <c r="B705" s="239">
        <v>44527</v>
      </c>
      <c r="C705" s="510"/>
      <c r="D705" s="510"/>
      <c r="E705" s="510"/>
      <c r="F705" s="510"/>
      <c r="G705" s="510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3" s="429" customFormat="1" ht="15" customHeight="1" x14ac:dyDescent="0.3">
      <c r="B706" s="239">
        <v>44528</v>
      </c>
      <c r="C706" s="510"/>
      <c r="D706" s="510"/>
      <c r="E706" s="510"/>
      <c r="F706" s="510"/>
      <c r="G706" s="510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3" s="429" customFormat="1" ht="15" customHeight="1" x14ac:dyDescent="0.3">
      <c r="B707" s="239">
        <v>44529</v>
      </c>
      <c r="C707" s="510"/>
      <c r="D707" s="510"/>
      <c r="E707" s="510"/>
      <c r="F707" s="510"/>
      <c r="G707" s="510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933</v>
      </c>
      <c r="R707" s="109">
        <f t="shared" si="564"/>
        <v>1.156633800380557</v>
      </c>
      <c r="S707" s="151">
        <v>392</v>
      </c>
      <c r="T707" s="109">
        <f t="shared" si="565"/>
        <v>3.3187635361291594</v>
      </c>
      <c r="U707" s="104">
        <f t="shared" si="566"/>
        <v>1325</v>
      </c>
      <c r="V707" s="151">
        <v>0</v>
      </c>
      <c r="W707" s="109">
        <f t="shared" si="567"/>
        <v>0</v>
      </c>
      <c r="X707" s="151">
        <v>7</v>
      </c>
      <c r="Y707" s="328"/>
      <c r="Z707" s="142">
        <f t="shared" si="568"/>
        <v>7</v>
      </c>
      <c r="AA707" s="31"/>
      <c r="AB707" s="318">
        <v>3</v>
      </c>
      <c r="AC707" s="318">
        <v>39</v>
      </c>
      <c r="AD707" s="318">
        <v>-2</v>
      </c>
      <c r="AE707" s="318">
        <v>-12</v>
      </c>
      <c r="AF707" s="318">
        <v>-12</v>
      </c>
      <c r="AG707" s="318">
        <v>6</v>
      </c>
    </row>
    <row r="708" spans="2:33" s="429" customFormat="1" ht="15" customHeight="1" x14ac:dyDescent="0.3">
      <c r="B708" s="239">
        <v>44530</v>
      </c>
      <c r="C708" s="509"/>
      <c r="D708" s="509"/>
      <c r="E708" s="509"/>
      <c r="F708" s="509"/>
      <c r="G708" s="509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1177</v>
      </c>
      <c r="R708" s="109">
        <f t="shared" si="564"/>
        <v>1.4591189528916566</v>
      </c>
      <c r="S708" s="151">
        <v>369</v>
      </c>
      <c r="T708" s="109">
        <f t="shared" si="565"/>
        <v>3.1240401653868872</v>
      </c>
      <c r="U708" s="104">
        <f t="shared" si="566"/>
        <v>1546</v>
      </c>
      <c r="V708" s="151">
        <v>0</v>
      </c>
      <c r="W708" s="109">
        <f t="shared" si="567"/>
        <v>0</v>
      </c>
      <c r="X708" s="151">
        <v>8</v>
      </c>
      <c r="Y708" s="328"/>
      <c r="Z708" s="142">
        <f t="shared" si="568"/>
        <v>8</v>
      </c>
      <c r="AA708" s="31"/>
      <c r="AB708" s="318">
        <v>15</v>
      </c>
      <c r="AC708" s="318">
        <v>49</v>
      </c>
      <c r="AD708" s="318">
        <v>13</v>
      </c>
      <c r="AE708" s="318">
        <v>-7</v>
      </c>
      <c r="AF708" s="318">
        <v>-11</v>
      </c>
      <c r="AG708" s="318">
        <v>2</v>
      </c>
    </row>
    <row r="709" spans="2:33" s="429" customFormat="1" ht="15" customHeight="1" x14ac:dyDescent="0.3">
      <c r="B709" s="239">
        <v>44531</v>
      </c>
      <c r="C709" s="510"/>
      <c r="D709" s="510"/>
      <c r="E709" s="510"/>
      <c r="F709" s="510"/>
      <c r="G709" s="510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1">
        <v>0</v>
      </c>
      <c r="R709" s="109">
        <f t="shared" ref="R709:R714" si="569">Q709/Q$68</f>
        <v>0</v>
      </c>
      <c r="S709" s="151">
        <v>0</v>
      </c>
      <c r="T709" s="109">
        <f t="shared" ref="T709:T714" si="570">S709/S$68</f>
        <v>0</v>
      </c>
      <c r="U709" s="104">
        <f t="shared" ref="U709:U714" si="571">Q709+S709</f>
        <v>0</v>
      </c>
      <c r="V709" s="151">
        <v>0</v>
      </c>
      <c r="W709" s="109">
        <f t="shared" ref="W709:W714" si="572">V709/$V$68</f>
        <v>0</v>
      </c>
      <c r="X709" s="151">
        <v>0</v>
      </c>
      <c r="Y709" s="328"/>
      <c r="Z709" s="142">
        <f t="shared" ref="Z709:Z722" si="573">V709+X709</f>
        <v>0</v>
      </c>
      <c r="AA709" s="31"/>
      <c r="AB709" s="318">
        <v>-1</v>
      </c>
      <c r="AC709" s="318">
        <v>33</v>
      </c>
      <c r="AD709" s="318">
        <v>4</v>
      </c>
      <c r="AE709" s="318">
        <v>-36</v>
      </c>
      <c r="AF709" s="318">
        <v>-70</v>
      </c>
      <c r="AG709" s="318">
        <v>22</v>
      </c>
    </row>
    <row r="710" spans="2:33" s="429" customFormat="1" ht="15" customHeight="1" x14ac:dyDescent="0.3">
      <c r="B710" s="239">
        <v>44532</v>
      </c>
      <c r="C710" s="512"/>
      <c r="D710" s="512"/>
      <c r="E710" s="512"/>
      <c r="F710" s="512"/>
      <c r="G710" s="512"/>
      <c r="H710" s="155">
        <v>289</v>
      </c>
      <c r="I710" s="83"/>
      <c r="J710" s="151">
        <v>1494</v>
      </c>
      <c r="K710" s="152">
        <v>1.638157894736842</v>
      </c>
      <c r="L710" s="151">
        <v>113</v>
      </c>
      <c r="M710" s="152">
        <v>2.2599999999999998</v>
      </c>
      <c r="N710" s="153">
        <v>1607</v>
      </c>
      <c r="O710" s="83"/>
      <c r="P710" s="83"/>
      <c r="Q710" s="151">
        <v>368</v>
      </c>
      <c r="R710" s="109">
        <f t="shared" si="569"/>
        <v>0.45620711526264202</v>
      </c>
      <c r="S710" s="151">
        <v>113</v>
      </c>
      <c r="T710" s="109">
        <f t="shared" si="570"/>
        <v>0.95668438669029332</v>
      </c>
      <c r="U710" s="104">
        <f t="shared" si="571"/>
        <v>481</v>
      </c>
      <c r="V710" s="151">
        <v>0</v>
      </c>
      <c r="W710" s="109">
        <f t="shared" si="572"/>
        <v>0</v>
      </c>
      <c r="X710" s="151">
        <v>10</v>
      </c>
      <c r="Y710" s="328"/>
      <c r="Z710" s="142">
        <f t="shared" si="573"/>
        <v>10</v>
      </c>
      <c r="AA710" s="31"/>
      <c r="AB710" s="318">
        <v>7</v>
      </c>
      <c r="AC710" s="318">
        <v>48</v>
      </c>
      <c r="AD710" s="318">
        <v>6</v>
      </c>
      <c r="AE710" s="318">
        <v>-10</v>
      </c>
      <c r="AF710" s="318">
        <v>-12</v>
      </c>
      <c r="AG710" s="318">
        <v>5</v>
      </c>
    </row>
    <row r="711" spans="2:33" s="429" customFormat="1" ht="15" customHeight="1" x14ac:dyDescent="0.3">
      <c r="B711" s="239">
        <v>44533</v>
      </c>
      <c r="C711" s="512"/>
      <c r="D711" s="512"/>
      <c r="E711" s="512"/>
      <c r="F711" s="512"/>
      <c r="G711" s="512"/>
      <c r="H711" s="155">
        <v>350</v>
      </c>
      <c r="I711" s="83"/>
      <c r="J711" s="151">
        <v>1499</v>
      </c>
      <c r="K711" s="152">
        <v>1.6436403508771931</v>
      </c>
      <c r="L711" s="151">
        <v>124</v>
      </c>
      <c r="M711" s="152">
        <v>2.48</v>
      </c>
      <c r="N711" s="153">
        <v>1623</v>
      </c>
      <c r="O711" s="83"/>
      <c r="P711" s="83"/>
      <c r="Q711" s="151">
        <v>223</v>
      </c>
      <c r="R711" s="109">
        <f t="shared" si="569"/>
        <v>0.27645159430317706</v>
      </c>
      <c r="S711" s="151">
        <v>59</v>
      </c>
      <c r="T711" s="109">
        <f t="shared" si="570"/>
        <v>0.49950777712148059</v>
      </c>
      <c r="U711" s="104">
        <f t="shared" si="571"/>
        <v>282</v>
      </c>
      <c r="V711" s="151">
        <v>1</v>
      </c>
      <c r="W711" s="109">
        <f t="shared" si="572"/>
        <v>0.26874999999999999</v>
      </c>
      <c r="X711" s="151">
        <v>14</v>
      </c>
      <c r="Y711" s="328"/>
      <c r="Z711" s="142">
        <f t="shared" si="573"/>
        <v>15</v>
      </c>
      <c r="AA711" s="31"/>
      <c r="AB711" s="318">
        <v>1</v>
      </c>
      <c r="AC711" s="318">
        <v>42</v>
      </c>
      <c r="AD711" s="318">
        <v>3</v>
      </c>
      <c r="AE711" s="318">
        <v>-10</v>
      </c>
      <c r="AF711" s="318">
        <v>-12</v>
      </c>
      <c r="AG711" s="318">
        <v>5</v>
      </c>
    </row>
    <row r="712" spans="2:33" s="429" customFormat="1" ht="15" customHeight="1" x14ac:dyDescent="0.3">
      <c r="B712" s="239">
        <v>44534</v>
      </c>
      <c r="C712" s="512"/>
      <c r="D712" s="512"/>
      <c r="E712" s="512"/>
      <c r="F712" s="512"/>
      <c r="G712" s="512"/>
      <c r="H712" s="155">
        <v>311</v>
      </c>
      <c r="I712" s="83"/>
      <c r="J712" s="151">
        <v>922</v>
      </c>
      <c r="K712" s="152">
        <v>1.0109649122807018</v>
      </c>
      <c r="L712" s="151">
        <v>58</v>
      </c>
      <c r="M712" s="152">
        <v>1.1599999999999999</v>
      </c>
      <c r="N712" s="153">
        <v>980</v>
      </c>
      <c r="O712" s="83"/>
      <c r="P712" s="83"/>
      <c r="Q712" s="155">
        <v>0</v>
      </c>
      <c r="R712" s="114">
        <f t="shared" si="569"/>
        <v>0</v>
      </c>
      <c r="S712" s="155">
        <v>0</v>
      </c>
      <c r="T712" s="114">
        <f t="shared" si="570"/>
        <v>0</v>
      </c>
      <c r="U712" s="123">
        <f t="shared" si="571"/>
        <v>0</v>
      </c>
      <c r="V712" s="155">
        <v>0</v>
      </c>
      <c r="W712" s="114">
        <f t="shared" si="572"/>
        <v>0</v>
      </c>
      <c r="X712" s="155">
        <v>0</v>
      </c>
      <c r="Y712" s="156"/>
      <c r="Z712" s="124">
        <f t="shared" si="573"/>
        <v>0</v>
      </c>
      <c r="AA712" s="31"/>
      <c r="AB712" s="318">
        <v>-2</v>
      </c>
      <c r="AC712" s="318">
        <v>30</v>
      </c>
      <c r="AD712" s="318">
        <v>2</v>
      </c>
      <c r="AE712" s="318">
        <v>-5</v>
      </c>
      <c r="AF712" s="318">
        <v>0</v>
      </c>
      <c r="AG712" s="318">
        <v>4</v>
      </c>
    </row>
    <row r="713" spans="2:33" s="429" customFormat="1" ht="15" customHeight="1" x14ac:dyDescent="0.3">
      <c r="B713" s="239">
        <v>44535</v>
      </c>
      <c r="C713" s="512"/>
      <c r="D713" s="512"/>
      <c r="E713" s="512"/>
      <c r="F713" s="512"/>
      <c r="G713" s="512"/>
      <c r="H713" s="155">
        <v>337</v>
      </c>
      <c r="I713" s="83"/>
      <c r="J713" s="151">
        <v>900</v>
      </c>
      <c r="K713" s="152">
        <v>0.98684210526315785</v>
      </c>
      <c r="L713" s="151">
        <v>45</v>
      </c>
      <c r="M713" s="152">
        <v>0.9</v>
      </c>
      <c r="N713" s="153">
        <v>945</v>
      </c>
      <c r="O713" s="83"/>
      <c r="P713" s="83"/>
      <c r="Q713" s="155">
        <v>0</v>
      </c>
      <c r="R713" s="114">
        <f t="shared" si="569"/>
        <v>0</v>
      </c>
      <c r="S713" s="155">
        <v>0</v>
      </c>
      <c r="T713" s="114">
        <f t="shared" si="570"/>
        <v>0</v>
      </c>
      <c r="U713" s="123">
        <f t="shared" si="571"/>
        <v>0</v>
      </c>
      <c r="V713" s="155">
        <v>0</v>
      </c>
      <c r="W713" s="114">
        <f t="shared" si="572"/>
        <v>0</v>
      </c>
      <c r="X713" s="155">
        <v>0</v>
      </c>
      <c r="Y713" s="156"/>
      <c r="Z713" s="124">
        <f t="shared" si="573"/>
        <v>0</v>
      </c>
      <c r="AA713" s="31"/>
      <c r="AB713" s="318">
        <v>-5</v>
      </c>
      <c r="AC713" s="318">
        <v>23</v>
      </c>
      <c r="AD713" s="318">
        <v>-5</v>
      </c>
      <c r="AE713" s="318">
        <v>-7</v>
      </c>
      <c r="AF713" s="318">
        <v>-1</v>
      </c>
      <c r="AG713" s="318">
        <v>4</v>
      </c>
    </row>
    <row r="714" spans="2:33" s="429" customFormat="1" ht="15" customHeight="1" x14ac:dyDescent="0.3">
      <c r="B714" s="239">
        <v>44536</v>
      </c>
      <c r="C714" s="512"/>
      <c r="D714" s="512"/>
      <c r="E714" s="512"/>
      <c r="F714" s="512"/>
      <c r="G714" s="512"/>
      <c r="H714" s="155">
        <v>322</v>
      </c>
      <c r="I714" s="83"/>
      <c r="J714" s="151">
        <v>1504</v>
      </c>
      <c r="K714" s="152">
        <v>1.6491228070175439</v>
      </c>
      <c r="L714" s="151">
        <v>99</v>
      </c>
      <c r="M714" s="152">
        <v>1.98</v>
      </c>
      <c r="N714" s="153">
        <v>1603</v>
      </c>
      <c r="O714" s="83"/>
      <c r="P714" s="83"/>
      <c r="Q714" s="151">
        <v>374</v>
      </c>
      <c r="R714" s="109">
        <f t="shared" si="569"/>
        <v>0.46364527475061984</v>
      </c>
      <c r="S714" s="151">
        <v>128</v>
      </c>
      <c r="T714" s="109">
        <f t="shared" si="570"/>
        <v>1.0836778893482968</v>
      </c>
      <c r="U714" s="104">
        <f t="shared" si="571"/>
        <v>502</v>
      </c>
      <c r="V714" s="151">
        <v>3</v>
      </c>
      <c r="W714" s="109">
        <f t="shared" si="572"/>
        <v>0.80625000000000002</v>
      </c>
      <c r="X714" s="151">
        <v>6</v>
      </c>
      <c r="Y714" s="328"/>
      <c r="Z714" s="142">
        <f t="shared" si="573"/>
        <v>9</v>
      </c>
      <c r="AA714" s="31"/>
      <c r="AB714" s="318">
        <v>7</v>
      </c>
      <c r="AC714" s="318">
        <v>44</v>
      </c>
      <c r="AD714" s="318">
        <v>14</v>
      </c>
      <c r="AE714" s="318">
        <v>-11</v>
      </c>
      <c r="AF714" s="318">
        <v>-12</v>
      </c>
      <c r="AG714" s="318">
        <v>6</v>
      </c>
    </row>
    <row r="715" spans="2:33" s="429" customFormat="1" ht="15" customHeight="1" x14ac:dyDescent="0.3">
      <c r="B715" s="239">
        <v>44537</v>
      </c>
      <c r="C715" s="509"/>
      <c r="D715" s="509"/>
      <c r="E715" s="509"/>
      <c r="F715" s="509"/>
      <c r="G715" s="509"/>
      <c r="H715" s="155">
        <v>251</v>
      </c>
      <c r="I715" s="83"/>
      <c r="J715" s="151">
        <v>1492</v>
      </c>
      <c r="K715" s="152">
        <v>1.6359649122807018</v>
      </c>
      <c r="L715" s="151">
        <v>121</v>
      </c>
      <c r="M715" s="152">
        <v>2.42</v>
      </c>
      <c r="N715" s="153">
        <v>1613</v>
      </c>
      <c r="O715" s="83"/>
      <c r="P715" s="83"/>
      <c r="Q715" s="151">
        <v>429</v>
      </c>
      <c r="R715" s="109">
        <f t="shared" ref="R715:R722" si="574">Q715/Q$68</f>
        <v>0.53182840339041693</v>
      </c>
      <c r="S715" s="151">
        <v>99</v>
      </c>
      <c r="T715" s="109">
        <f t="shared" ref="T715:T722" si="575">S715/S$68</f>
        <v>0.8381571175428234</v>
      </c>
      <c r="U715" s="104">
        <f t="shared" ref="U715:U722" si="576">Q715+S715</f>
        <v>528</v>
      </c>
      <c r="V715" s="151">
        <v>1</v>
      </c>
      <c r="W715" s="109">
        <f t="shared" ref="W715:W722" si="577">V715/$V$68</f>
        <v>0.26874999999999999</v>
      </c>
      <c r="X715" s="151">
        <v>15</v>
      </c>
      <c r="Y715" s="328"/>
      <c r="Z715" s="142">
        <f t="shared" si="573"/>
        <v>16</v>
      </c>
      <c r="AA715" s="31"/>
      <c r="AB715" s="318">
        <v>12</v>
      </c>
      <c r="AC715" s="318">
        <v>46</v>
      </c>
      <c r="AD715" s="318">
        <v>1</v>
      </c>
      <c r="AE715" s="318">
        <v>-11</v>
      </c>
      <c r="AF715" s="318">
        <v>-11</v>
      </c>
      <c r="AG715" s="318">
        <v>4</v>
      </c>
    </row>
    <row r="716" spans="2:33" s="429" customFormat="1" ht="15" customHeight="1" x14ac:dyDescent="0.3">
      <c r="B716" s="239">
        <v>44538</v>
      </c>
      <c r="C716" s="512"/>
      <c r="D716" s="512"/>
      <c r="E716" s="512"/>
      <c r="F716" s="512"/>
      <c r="G716" s="512"/>
      <c r="H716" s="155">
        <v>286</v>
      </c>
      <c r="I716" s="83"/>
      <c r="J716" s="151">
        <v>911</v>
      </c>
      <c r="K716" s="152">
        <v>0.99890350877192979</v>
      </c>
      <c r="L716" s="151">
        <v>48</v>
      </c>
      <c r="M716" s="152">
        <v>0.96</v>
      </c>
      <c r="N716" s="153">
        <v>959</v>
      </c>
      <c r="O716" s="83"/>
      <c r="P716" s="83"/>
      <c r="Q716" s="155">
        <v>0</v>
      </c>
      <c r="R716" s="114">
        <f t="shared" si="574"/>
        <v>0</v>
      </c>
      <c r="S716" s="155">
        <v>0</v>
      </c>
      <c r="T716" s="114">
        <f t="shared" si="575"/>
        <v>0</v>
      </c>
      <c r="U716" s="123">
        <f t="shared" si="576"/>
        <v>0</v>
      </c>
      <c r="V716" s="155">
        <v>0</v>
      </c>
      <c r="W716" s="114">
        <f t="shared" si="577"/>
        <v>0</v>
      </c>
      <c r="X716" s="155">
        <v>0</v>
      </c>
      <c r="Y716" s="156"/>
      <c r="Z716" s="124">
        <f t="shared" si="573"/>
        <v>0</v>
      </c>
      <c r="AA716" s="31"/>
      <c r="AB716" s="318">
        <v>3</v>
      </c>
      <c r="AC716" s="318">
        <v>34</v>
      </c>
      <c r="AD716" s="318">
        <v>12</v>
      </c>
      <c r="AE716" s="318">
        <v>-36</v>
      </c>
      <c r="AF716" s="318">
        <v>-71</v>
      </c>
      <c r="AG716" s="318">
        <v>22</v>
      </c>
    </row>
    <row r="717" spans="2:33" s="429" customFormat="1" ht="15" customHeight="1" x14ac:dyDescent="0.3">
      <c r="B717" s="239">
        <v>44539</v>
      </c>
      <c r="C717" s="511"/>
      <c r="D717" s="511"/>
      <c r="E717" s="511"/>
      <c r="F717" s="511"/>
      <c r="G717" s="511"/>
      <c r="H717" s="155">
        <v>284</v>
      </c>
      <c r="I717" s="83"/>
      <c r="J717" s="151">
        <v>1493</v>
      </c>
      <c r="K717" s="152">
        <v>1.6370614035087718</v>
      </c>
      <c r="L717" s="151">
        <v>110</v>
      </c>
      <c r="M717" s="152">
        <v>2.2000000000000002</v>
      </c>
      <c r="N717" s="153">
        <v>1603</v>
      </c>
      <c r="O717" s="83"/>
      <c r="P717" s="83"/>
      <c r="Q717" s="151">
        <v>497</v>
      </c>
      <c r="R717" s="109">
        <f t="shared" si="574"/>
        <v>0.61612754425416594</v>
      </c>
      <c r="S717" s="151">
        <v>104</v>
      </c>
      <c r="T717" s="109">
        <f t="shared" si="575"/>
        <v>0.88048828509549126</v>
      </c>
      <c r="U717" s="104">
        <f t="shared" si="576"/>
        <v>601</v>
      </c>
      <c r="V717" s="151">
        <v>0</v>
      </c>
      <c r="W717" s="109">
        <f t="shared" si="577"/>
        <v>0</v>
      </c>
      <c r="X717" s="151">
        <v>56</v>
      </c>
      <c r="Y717" s="328"/>
      <c r="Z717" s="124">
        <f t="shared" si="573"/>
        <v>56</v>
      </c>
      <c r="AA717" s="31"/>
      <c r="AB717" s="318">
        <v>8</v>
      </c>
      <c r="AC717" s="318">
        <v>47</v>
      </c>
      <c r="AD717" s="318">
        <v>-1</v>
      </c>
      <c r="AE717" s="318">
        <v>-13</v>
      </c>
      <c r="AF717" s="318">
        <v>-10</v>
      </c>
      <c r="AG717" s="318">
        <v>5</v>
      </c>
    </row>
    <row r="718" spans="2:33" s="429" customFormat="1" ht="15" customHeight="1" x14ac:dyDescent="0.3">
      <c r="B718" s="239">
        <v>44540</v>
      </c>
      <c r="C718" s="513"/>
      <c r="D718" s="513"/>
      <c r="E718" s="513"/>
      <c r="F718" s="513"/>
      <c r="G718" s="513"/>
      <c r="H718" s="155">
        <v>346</v>
      </c>
      <c r="I718" s="83"/>
      <c r="J718" s="151">
        <v>1503</v>
      </c>
      <c r="K718" s="152">
        <v>1.6480263157894737</v>
      </c>
      <c r="L718" s="151">
        <v>117</v>
      </c>
      <c r="M718" s="152">
        <v>2.34</v>
      </c>
      <c r="N718" s="153">
        <v>1620</v>
      </c>
      <c r="O718" s="83"/>
      <c r="P718" s="83"/>
      <c r="Q718" s="151">
        <v>421</v>
      </c>
      <c r="R718" s="109">
        <f t="shared" si="574"/>
        <v>0.52191085740644638</v>
      </c>
      <c r="S718" s="151">
        <v>62</v>
      </c>
      <c r="T718" s="109">
        <f t="shared" si="575"/>
        <v>0.52490647765308129</v>
      </c>
      <c r="U718" s="104">
        <f t="shared" si="576"/>
        <v>483</v>
      </c>
      <c r="V718" s="151">
        <v>0</v>
      </c>
      <c r="W718" s="109">
        <f t="shared" si="577"/>
        <v>0</v>
      </c>
      <c r="X718" s="151">
        <v>21</v>
      </c>
      <c r="Y718" s="328"/>
      <c r="Z718" s="124">
        <f t="shared" si="573"/>
        <v>21</v>
      </c>
      <c r="AA718" s="31"/>
      <c r="AB718" s="318">
        <v>1</v>
      </c>
      <c r="AC718" s="318">
        <v>42</v>
      </c>
      <c r="AD718" s="318">
        <v>-5</v>
      </c>
      <c r="AE718" s="318">
        <v>-13</v>
      </c>
      <c r="AF718" s="318">
        <v>-10</v>
      </c>
      <c r="AG718" s="318">
        <v>6</v>
      </c>
    </row>
    <row r="719" spans="2:33" s="429" customFormat="1" ht="15" customHeight="1" x14ac:dyDescent="0.3">
      <c r="B719" s="239">
        <v>44541</v>
      </c>
      <c r="C719" s="513"/>
      <c r="D719" s="513"/>
      <c r="E719" s="513"/>
      <c r="F719" s="513"/>
      <c r="G719" s="513"/>
      <c r="H719" s="155">
        <v>312</v>
      </c>
      <c r="I719" s="83"/>
      <c r="J719" s="151">
        <v>919</v>
      </c>
      <c r="K719" s="152">
        <v>1.0076754385964912</v>
      </c>
      <c r="L719" s="151">
        <v>66</v>
      </c>
      <c r="M719" s="152">
        <v>1.32</v>
      </c>
      <c r="N719" s="153">
        <v>985</v>
      </c>
      <c r="O719" s="83"/>
      <c r="P719" s="83"/>
      <c r="Q719" s="155">
        <v>0</v>
      </c>
      <c r="R719" s="114">
        <f t="shared" si="574"/>
        <v>0</v>
      </c>
      <c r="S719" s="155">
        <v>0</v>
      </c>
      <c r="T719" s="114">
        <f t="shared" si="575"/>
        <v>0</v>
      </c>
      <c r="U719" s="123">
        <f t="shared" si="576"/>
        <v>0</v>
      </c>
      <c r="V719" s="155">
        <v>0</v>
      </c>
      <c r="W719" s="114">
        <f t="shared" si="577"/>
        <v>0</v>
      </c>
      <c r="X719" s="155">
        <v>0</v>
      </c>
      <c r="Y719" s="156"/>
      <c r="Z719" s="124">
        <f t="shared" si="573"/>
        <v>0</v>
      </c>
      <c r="AA719" s="31"/>
      <c r="AB719" s="318">
        <v>2</v>
      </c>
      <c r="AC719" s="318">
        <v>30</v>
      </c>
      <c r="AD719" s="318">
        <v>15</v>
      </c>
      <c r="AE719" s="318">
        <v>-1</v>
      </c>
      <c r="AF719" s="318">
        <v>5</v>
      </c>
      <c r="AG719" s="318">
        <v>2</v>
      </c>
    </row>
    <row r="720" spans="2:33" s="429" customFormat="1" ht="15" customHeight="1" x14ac:dyDescent="0.3">
      <c r="B720" s="239">
        <v>44542</v>
      </c>
      <c r="C720" s="513"/>
      <c r="D720" s="513"/>
      <c r="E720" s="513"/>
      <c r="F720" s="513"/>
      <c r="G720" s="513"/>
      <c r="H720" s="155">
        <v>335</v>
      </c>
      <c r="I720" s="83"/>
      <c r="J720" s="151">
        <v>901</v>
      </c>
      <c r="K720" s="152">
        <v>0.98793859649122806</v>
      </c>
      <c r="L720" s="151">
        <v>45</v>
      </c>
      <c r="M720" s="152">
        <v>0.9</v>
      </c>
      <c r="N720" s="153">
        <v>946</v>
      </c>
      <c r="O720" s="83"/>
      <c r="P720" s="83"/>
      <c r="Q720" s="155">
        <v>0</v>
      </c>
      <c r="R720" s="114">
        <f t="shared" si="574"/>
        <v>0</v>
      </c>
      <c r="S720" s="155">
        <v>0</v>
      </c>
      <c r="T720" s="114">
        <f t="shared" si="575"/>
        <v>0</v>
      </c>
      <c r="U720" s="123">
        <f t="shared" si="576"/>
        <v>0</v>
      </c>
      <c r="V720" s="155">
        <v>0</v>
      </c>
      <c r="W720" s="114">
        <f t="shared" si="577"/>
        <v>0</v>
      </c>
      <c r="X720" s="155">
        <v>0</v>
      </c>
      <c r="Y720" s="156"/>
      <c r="Z720" s="124">
        <f t="shared" si="573"/>
        <v>0</v>
      </c>
      <c r="AA720" s="31"/>
      <c r="AB720" s="318">
        <v>-1</v>
      </c>
      <c r="AC720" s="318">
        <v>24</v>
      </c>
      <c r="AD720" s="318">
        <v>8</v>
      </c>
      <c r="AE720" s="318">
        <v>-6</v>
      </c>
      <c r="AF720" s="318">
        <v>5</v>
      </c>
      <c r="AG720" s="318">
        <v>3</v>
      </c>
    </row>
    <row r="721" spans="2:33" s="429" customFormat="1" ht="15" customHeight="1" x14ac:dyDescent="0.3">
      <c r="B721" s="239">
        <v>44543</v>
      </c>
      <c r="C721" s="513"/>
      <c r="D721" s="513"/>
      <c r="E721" s="513"/>
      <c r="F721" s="513"/>
      <c r="G721" s="513"/>
      <c r="H721" s="155">
        <v>327</v>
      </c>
      <c r="I721" s="83"/>
      <c r="J721" s="151">
        <v>1496</v>
      </c>
      <c r="K721" s="152">
        <v>1.6403508771929824</v>
      </c>
      <c r="L721" s="151">
        <v>96</v>
      </c>
      <c r="M721" s="152">
        <v>1.92</v>
      </c>
      <c r="N721" s="153">
        <v>1592</v>
      </c>
      <c r="O721" s="83"/>
      <c r="P721" s="83"/>
      <c r="Q721" s="151">
        <v>579</v>
      </c>
      <c r="R721" s="109">
        <f t="shared" si="574"/>
        <v>0.71778239058986337</v>
      </c>
      <c r="S721" s="151">
        <v>81</v>
      </c>
      <c r="T721" s="109">
        <f t="shared" si="575"/>
        <v>0.68576491435321918</v>
      </c>
      <c r="U721" s="104">
        <f t="shared" si="576"/>
        <v>660</v>
      </c>
      <c r="V721" s="151">
        <v>0</v>
      </c>
      <c r="W721" s="109">
        <f t="shared" si="577"/>
        <v>0</v>
      </c>
      <c r="X721" s="151">
        <v>17</v>
      </c>
      <c r="Y721" s="328"/>
      <c r="Z721" s="124">
        <f t="shared" si="573"/>
        <v>17</v>
      </c>
      <c r="AA721" s="31"/>
      <c r="AB721" s="318">
        <v>5</v>
      </c>
      <c r="AC721" s="318">
        <v>43</v>
      </c>
      <c r="AD721" s="318">
        <v>1</v>
      </c>
      <c r="AE721" s="318">
        <v>-14</v>
      </c>
      <c r="AF721" s="318">
        <v>-8</v>
      </c>
      <c r="AG721" s="318">
        <v>5</v>
      </c>
    </row>
    <row r="722" spans="2:33" s="429" customFormat="1" ht="15" customHeight="1" x14ac:dyDescent="0.3">
      <c r="B722" s="239">
        <v>44544</v>
      </c>
      <c r="C722" s="513"/>
      <c r="D722" s="513"/>
      <c r="E722" s="513"/>
      <c r="F722" s="513"/>
      <c r="G722" s="513"/>
      <c r="H722" s="155">
        <v>269</v>
      </c>
      <c r="I722" s="83"/>
      <c r="J722" s="151">
        <v>1500</v>
      </c>
      <c r="K722" s="152">
        <v>1.6447368421052631</v>
      </c>
      <c r="L722" s="151">
        <v>114</v>
      </c>
      <c r="M722" s="152">
        <v>2.2799999999999998</v>
      </c>
      <c r="N722" s="153">
        <v>1614</v>
      </c>
      <c r="O722" s="83"/>
      <c r="P722" s="83"/>
      <c r="Q722" s="151">
        <v>606</v>
      </c>
      <c r="R722" s="109">
        <f t="shared" si="574"/>
        <v>0.75125410828576378</v>
      </c>
      <c r="S722" s="151">
        <v>96</v>
      </c>
      <c r="T722" s="109">
        <f t="shared" si="575"/>
        <v>0.81275841701122264</v>
      </c>
      <c r="U722" s="104">
        <f t="shared" si="576"/>
        <v>702</v>
      </c>
      <c r="V722" s="151">
        <v>0</v>
      </c>
      <c r="W722" s="109">
        <f t="shared" si="577"/>
        <v>0</v>
      </c>
      <c r="X722" s="151">
        <v>14</v>
      </c>
      <c r="Y722" s="328"/>
      <c r="Z722" s="124">
        <f t="shared" si="573"/>
        <v>14</v>
      </c>
      <c r="AA722" s="31"/>
      <c r="AB722" s="318">
        <v>8</v>
      </c>
      <c r="AC722" s="318">
        <v>45</v>
      </c>
      <c r="AD722" s="318">
        <v>3</v>
      </c>
      <c r="AE722" s="318">
        <v>-11</v>
      </c>
      <c r="AF722" s="318">
        <v>-8</v>
      </c>
      <c r="AG722" s="318">
        <v>5</v>
      </c>
    </row>
    <row r="723" spans="2:33" s="429" customFormat="1" ht="15" customHeight="1" x14ac:dyDescent="0.3">
      <c r="B723" s="239">
        <v>44545</v>
      </c>
      <c r="C723" s="513"/>
      <c r="D723" s="513"/>
      <c r="E723" s="513"/>
      <c r="F723" s="513"/>
      <c r="G723" s="513"/>
      <c r="H723" s="155">
        <v>300</v>
      </c>
      <c r="I723" s="83"/>
      <c r="J723" s="151">
        <v>1501</v>
      </c>
      <c r="K723" s="152">
        <v>1.6458333333333333</v>
      </c>
      <c r="L723" s="151">
        <v>115</v>
      </c>
      <c r="M723" s="152">
        <v>2.2999999999999998</v>
      </c>
      <c r="N723" s="153">
        <v>1616</v>
      </c>
      <c r="O723" s="83"/>
      <c r="P723" s="83"/>
      <c r="Q723" s="151">
        <v>673</v>
      </c>
      <c r="R723" s="109">
        <f t="shared" ref="R723:R730" si="578">Q723/Q$68</f>
        <v>0.83431355590151646</v>
      </c>
      <c r="S723" s="151">
        <v>101</v>
      </c>
      <c r="T723" s="109">
        <f t="shared" ref="T723:T730" si="579">S723/S$68</f>
        <v>0.8550895845638905</v>
      </c>
      <c r="U723" s="104">
        <f t="shared" ref="U723:U730" si="580">Q723+S723</f>
        <v>774</v>
      </c>
      <c r="V723" s="151">
        <v>104</v>
      </c>
      <c r="W723" s="109">
        <f t="shared" ref="W723:W730" si="581">V723/$V$68</f>
        <v>27.95</v>
      </c>
      <c r="X723" s="151">
        <v>9</v>
      </c>
      <c r="Y723" s="328"/>
      <c r="Z723" s="124">
        <f t="shared" ref="Z723:Z730" si="582">V723+X723</f>
        <v>113</v>
      </c>
      <c r="AA723" s="31"/>
      <c r="AB723" s="318">
        <v>11</v>
      </c>
      <c r="AC723" s="318">
        <v>45</v>
      </c>
      <c r="AD723" s="318">
        <v>11</v>
      </c>
      <c r="AE723" s="318">
        <v>-8</v>
      </c>
      <c r="AF723" s="318">
        <v>-7</v>
      </c>
      <c r="AG723" s="318">
        <v>4</v>
      </c>
    </row>
    <row r="724" spans="2:33" s="429" customFormat="1" ht="15" customHeight="1" x14ac:dyDescent="0.3">
      <c r="B724" s="239">
        <v>44546</v>
      </c>
      <c r="C724" s="514"/>
      <c r="D724" s="514"/>
      <c r="E724" s="514"/>
      <c r="F724" s="514"/>
      <c r="G724" s="514"/>
      <c r="H724" s="155">
        <v>318</v>
      </c>
      <c r="I724" s="83"/>
      <c r="J724" s="151">
        <v>1496</v>
      </c>
      <c r="K724" s="152">
        <v>1.6403508771929824</v>
      </c>
      <c r="L724" s="151">
        <v>112</v>
      </c>
      <c r="M724" s="152">
        <v>2.2400000000000002</v>
      </c>
      <c r="N724" s="153">
        <v>1608</v>
      </c>
      <c r="O724" s="83"/>
      <c r="P724" s="83"/>
      <c r="Q724" s="151">
        <v>652</v>
      </c>
      <c r="R724" s="109">
        <f t="shared" si="578"/>
        <v>0.80827999769359404</v>
      </c>
      <c r="S724" s="151">
        <v>160</v>
      </c>
      <c r="T724" s="109">
        <f t="shared" si="579"/>
        <v>1.354597361685371</v>
      </c>
      <c r="U724" s="104">
        <f t="shared" si="580"/>
        <v>812</v>
      </c>
      <c r="V724" s="151">
        <v>1</v>
      </c>
      <c r="W724" s="109">
        <f t="shared" si="581"/>
        <v>0.26874999999999999</v>
      </c>
      <c r="X724" s="151">
        <v>4</v>
      </c>
      <c r="Y724" s="328"/>
      <c r="Z724" s="124">
        <f t="shared" si="582"/>
        <v>5</v>
      </c>
      <c r="AA724" s="31"/>
      <c r="AB724" s="318">
        <v>15</v>
      </c>
      <c r="AC724" s="318">
        <v>51</v>
      </c>
      <c r="AD724" s="318">
        <v>13</v>
      </c>
      <c r="AE724" s="318">
        <v>-8</v>
      </c>
      <c r="AF724" s="318">
        <v>-8</v>
      </c>
      <c r="AG724" s="318">
        <v>4</v>
      </c>
    </row>
    <row r="725" spans="2:33" s="429" customFormat="1" ht="15" customHeight="1" x14ac:dyDescent="0.3">
      <c r="B725" s="239">
        <v>44547</v>
      </c>
      <c r="C725" s="514"/>
      <c r="D725" s="514"/>
      <c r="E725" s="514"/>
      <c r="F725" s="514"/>
      <c r="G725" s="514"/>
      <c r="H725" s="155">
        <v>380</v>
      </c>
      <c r="I725" s="83"/>
      <c r="J725" s="151">
        <v>1497</v>
      </c>
      <c r="K725" s="152">
        <v>1.6414473684210527</v>
      </c>
      <c r="L725" s="151">
        <v>114</v>
      </c>
      <c r="M725" s="152">
        <v>2.2799999999999998</v>
      </c>
      <c r="N725" s="153">
        <v>1611</v>
      </c>
      <c r="O725" s="83"/>
      <c r="P725" s="83"/>
      <c r="Q725" s="151">
        <v>620</v>
      </c>
      <c r="R725" s="109">
        <f t="shared" si="578"/>
        <v>0.76860981375771209</v>
      </c>
      <c r="S725" s="151">
        <v>244</v>
      </c>
      <c r="T725" s="109">
        <f t="shared" si="579"/>
        <v>2.065760976570191</v>
      </c>
      <c r="U725" s="104">
        <f t="shared" si="580"/>
        <v>864</v>
      </c>
      <c r="V725" s="151">
        <v>0</v>
      </c>
      <c r="W725" s="109">
        <f t="shared" si="581"/>
        <v>0</v>
      </c>
      <c r="X725" s="151">
        <v>8</v>
      </c>
      <c r="Y725" s="328"/>
      <c r="Z725" s="124">
        <f t="shared" si="582"/>
        <v>8</v>
      </c>
      <c r="AA725" s="31"/>
      <c r="AB725" s="318">
        <v>8</v>
      </c>
      <c r="AC725" s="318">
        <v>47</v>
      </c>
      <c r="AD725" s="318">
        <v>8</v>
      </c>
      <c r="AE725" s="318">
        <v>-8</v>
      </c>
      <c r="AF725" s="318">
        <v>-8</v>
      </c>
      <c r="AG725" s="318">
        <v>4</v>
      </c>
    </row>
    <row r="726" spans="2:33" s="429" customFormat="1" ht="15" customHeight="1" x14ac:dyDescent="0.3">
      <c r="B726" s="239">
        <v>44548</v>
      </c>
      <c r="C726" s="514"/>
      <c r="D726" s="514"/>
      <c r="E726" s="514"/>
      <c r="F726" s="514"/>
      <c r="G726" s="514"/>
      <c r="H726" s="155">
        <v>377</v>
      </c>
      <c r="I726" s="83"/>
      <c r="J726" s="151">
        <v>921</v>
      </c>
      <c r="K726" s="152">
        <v>1.0098684210526316</v>
      </c>
      <c r="L726" s="151">
        <v>65</v>
      </c>
      <c r="M726" s="152">
        <v>1.3</v>
      </c>
      <c r="N726" s="153">
        <v>986</v>
      </c>
      <c r="O726" s="83"/>
      <c r="P726" s="83"/>
      <c r="Q726" s="155">
        <v>0</v>
      </c>
      <c r="R726" s="114">
        <f t="shared" si="578"/>
        <v>0</v>
      </c>
      <c r="S726" s="155">
        <v>0</v>
      </c>
      <c r="T726" s="114">
        <f t="shared" si="579"/>
        <v>0</v>
      </c>
      <c r="U726" s="123">
        <f t="shared" si="580"/>
        <v>0</v>
      </c>
      <c r="V726" s="155">
        <v>0</v>
      </c>
      <c r="W726" s="114">
        <f t="shared" si="581"/>
        <v>0</v>
      </c>
      <c r="X726" s="155">
        <v>0</v>
      </c>
      <c r="Y726" s="156"/>
      <c r="Z726" s="124">
        <f t="shared" si="582"/>
        <v>0</v>
      </c>
      <c r="AA726" s="31"/>
      <c r="AB726" s="318">
        <v>7</v>
      </c>
      <c r="AC726" s="318">
        <v>38</v>
      </c>
      <c r="AD726" s="318">
        <v>16</v>
      </c>
      <c r="AE726" s="318">
        <v>6</v>
      </c>
      <c r="AF726" s="318">
        <v>6</v>
      </c>
      <c r="AG726" s="318">
        <v>1</v>
      </c>
    </row>
    <row r="727" spans="2:33" s="429" customFormat="1" ht="15" customHeight="1" x14ac:dyDescent="0.3">
      <c r="B727" s="239">
        <v>44549</v>
      </c>
      <c r="C727" s="514"/>
      <c r="D727" s="514"/>
      <c r="E727" s="514"/>
      <c r="F727" s="514"/>
      <c r="G727" s="514"/>
      <c r="H727" s="155">
        <v>378</v>
      </c>
      <c r="I727" s="83"/>
      <c r="J727" s="151">
        <v>900</v>
      </c>
      <c r="K727" s="152">
        <v>0.98684210526315785</v>
      </c>
      <c r="L727" s="151">
        <v>52</v>
      </c>
      <c r="M727" s="152">
        <v>1.04</v>
      </c>
      <c r="N727" s="153">
        <v>952</v>
      </c>
      <c r="O727" s="83"/>
      <c r="P727" s="83"/>
      <c r="Q727" s="155">
        <v>0</v>
      </c>
      <c r="R727" s="114">
        <f t="shared" si="578"/>
        <v>0</v>
      </c>
      <c r="S727" s="155">
        <v>0</v>
      </c>
      <c r="T727" s="114">
        <f t="shared" si="579"/>
        <v>0</v>
      </c>
      <c r="U727" s="123">
        <f t="shared" si="580"/>
        <v>0</v>
      </c>
      <c r="V727" s="155">
        <v>0</v>
      </c>
      <c r="W727" s="114">
        <f t="shared" si="581"/>
        <v>0</v>
      </c>
      <c r="X727" s="155">
        <v>0</v>
      </c>
      <c r="Y727" s="156"/>
      <c r="Z727" s="124">
        <f t="shared" si="582"/>
        <v>0</v>
      </c>
      <c r="AA727" s="31"/>
      <c r="AB727" s="318">
        <v>6</v>
      </c>
      <c r="AC727" s="318">
        <v>32</v>
      </c>
      <c r="AD727" s="318">
        <v>-1</v>
      </c>
      <c r="AE727" s="318">
        <v>-3</v>
      </c>
      <c r="AF727" s="318">
        <v>7</v>
      </c>
      <c r="AG727" s="318">
        <v>2</v>
      </c>
    </row>
    <row r="728" spans="2:33" s="429" customFormat="1" ht="15" customHeight="1" x14ac:dyDescent="0.3">
      <c r="B728" s="239">
        <v>44550</v>
      </c>
      <c r="C728" s="514"/>
      <c r="D728" s="514"/>
      <c r="E728" s="514"/>
      <c r="F728" s="514"/>
      <c r="G728" s="514"/>
      <c r="H728" s="155">
        <v>365</v>
      </c>
      <c r="I728" s="83"/>
      <c r="J728" s="151">
        <v>1499</v>
      </c>
      <c r="K728" s="152">
        <v>1.6436403508771931</v>
      </c>
      <c r="L728" s="151">
        <v>95</v>
      </c>
      <c r="M728" s="152">
        <v>1.9</v>
      </c>
      <c r="N728" s="153">
        <v>1594</v>
      </c>
      <c r="O728" s="83"/>
      <c r="P728" s="83"/>
      <c r="Q728" s="151">
        <v>761</v>
      </c>
      <c r="R728" s="109">
        <f t="shared" si="578"/>
        <v>0.94340656172519177</v>
      </c>
      <c r="S728" s="151">
        <v>204</v>
      </c>
      <c r="T728" s="109">
        <f t="shared" si="579"/>
        <v>1.7271116361488481</v>
      </c>
      <c r="U728" s="104">
        <f t="shared" si="580"/>
        <v>965</v>
      </c>
      <c r="V728" s="151">
        <v>0</v>
      </c>
      <c r="W728" s="109">
        <f t="shared" si="581"/>
        <v>0</v>
      </c>
      <c r="X728" s="151">
        <v>13</v>
      </c>
      <c r="Y728" s="328"/>
      <c r="Z728" s="124">
        <f t="shared" si="582"/>
        <v>13</v>
      </c>
      <c r="AA728" s="31"/>
      <c r="AB728" s="318">
        <v>12</v>
      </c>
      <c r="AC728" s="318">
        <v>52</v>
      </c>
      <c r="AD728" s="318">
        <v>-18</v>
      </c>
      <c r="AE728" s="318">
        <v>-18</v>
      </c>
      <c r="AF728" s="318">
        <v>-19</v>
      </c>
      <c r="AG728" s="318">
        <v>8</v>
      </c>
    </row>
    <row r="729" spans="2:33" s="429" customFormat="1" ht="15" customHeight="1" x14ac:dyDescent="0.3">
      <c r="B729" s="239">
        <v>44551</v>
      </c>
      <c r="C729" s="513"/>
      <c r="D729" s="513"/>
      <c r="E729" s="513"/>
      <c r="F729" s="513"/>
      <c r="G729" s="513"/>
      <c r="H729" s="155">
        <v>318</v>
      </c>
      <c r="I729" s="83"/>
      <c r="J729" s="151">
        <v>1499</v>
      </c>
      <c r="K729" s="152">
        <v>1.6436403508771931</v>
      </c>
      <c r="L729" s="151">
        <v>120</v>
      </c>
      <c r="M729" s="152">
        <v>2.4</v>
      </c>
      <c r="N729" s="153">
        <v>1619</v>
      </c>
      <c r="O729" s="83"/>
      <c r="P729" s="83"/>
      <c r="Q729" s="151">
        <v>773</v>
      </c>
      <c r="R729" s="109">
        <f t="shared" si="578"/>
        <v>0.95828288070114753</v>
      </c>
      <c r="S729" s="151">
        <v>127</v>
      </c>
      <c r="T729" s="109">
        <f t="shared" si="579"/>
        <v>1.0752116558377633</v>
      </c>
      <c r="U729" s="104">
        <f t="shared" si="580"/>
        <v>900</v>
      </c>
      <c r="V729" s="151">
        <v>0</v>
      </c>
      <c r="W729" s="109">
        <f t="shared" si="581"/>
        <v>0</v>
      </c>
      <c r="X729" s="151">
        <v>10</v>
      </c>
      <c r="Y729" s="328"/>
      <c r="Z729" s="124">
        <f t="shared" si="582"/>
        <v>10</v>
      </c>
      <c r="AA729" s="31"/>
      <c r="AB729" s="318">
        <v>21</v>
      </c>
      <c r="AC729" s="318">
        <v>66</v>
      </c>
      <c r="AD729" s="318">
        <v>-5</v>
      </c>
      <c r="AE729" s="318">
        <v>-11</v>
      </c>
      <c r="AF729" s="318">
        <v>-19</v>
      </c>
      <c r="AG729" s="318">
        <v>6</v>
      </c>
    </row>
    <row r="730" spans="2:33" s="429" customFormat="1" ht="15" customHeight="1" x14ac:dyDescent="0.3">
      <c r="B730" s="239">
        <v>44552</v>
      </c>
      <c r="C730" s="514"/>
      <c r="D730" s="514"/>
      <c r="E730" s="514"/>
      <c r="F730" s="514"/>
      <c r="G730" s="514"/>
      <c r="H730" s="155">
        <v>355</v>
      </c>
      <c r="I730" s="83"/>
      <c r="J730" s="151">
        <v>1497</v>
      </c>
      <c r="K730" s="152">
        <v>1.6414473684210527</v>
      </c>
      <c r="L730" s="151">
        <v>112</v>
      </c>
      <c r="M730" s="152">
        <v>2.2400000000000002</v>
      </c>
      <c r="N730" s="153">
        <v>1609</v>
      </c>
      <c r="O730" s="83"/>
      <c r="P730" s="83"/>
      <c r="Q730" s="151">
        <v>565</v>
      </c>
      <c r="R730" s="109">
        <f t="shared" si="578"/>
        <v>0.70042668511791506</v>
      </c>
      <c r="S730" s="151">
        <v>194</v>
      </c>
      <c r="T730" s="109">
        <f t="shared" si="579"/>
        <v>1.6424493010435124</v>
      </c>
      <c r="U730" s="104">
        <f t="shared" si="580"/>
        <v>759</v>
      </c>
      <c r="V730" s="151">
        <v>1</v>
      </c>
      <c r="W730" s="109">
        <f t="shared" si="581"/>
        <v>0.26874999999999999</v>
      </c>
      <c r="X730" s="151">
        <v>26</v>
      </c>
      <c r="Y730" s="328"/>
      <c r="Z730" s="124">
        <f t="shared" si="582"/>
        <v>27</v>
      </c>
      <c r="AA730" s="31"/>
      <c r="AB730" s="318">
        <v>26</v>
      </c>
      <c r="AC730" s="318">
        <v>79</v>
      </c>
      <c r="AD730" s="318">
        <v>9</v>
      </c>
      <c r="AE730" s="318">
        <v>-8</v>
      </c>
      <c r="AF730" s="318">
        <v>-21</v>
      </c>
      <c r="AG730" s="318">
        <v>5</v>
      </c>
    </row>
    <row r="731" spans="2:33" s="429" customFormat="1" ht="15" customHeight="1" x14ac:dyDescent="0.3">
      <c r="B731" s="239">
        <v>44553</v>
      </c>
      <c r="C731" s="515"/>
      <c r="D731" s="515"/>
      <c r="E731" s="515"/>
      <c r="F731" s="515"/>
      <c r="G731" s="515"/>
      <c r="H731" s="155">
        <v>353</v>
      </c>
      <c r="I731" s="83"/>
      <c r="J731" s="151">
        <v>1494</v>
      </c>
      <c r="K731" s="152">
        <v>1.638157894736842</v>
      </c>
      <c r="L731" s="151">
        <v>96</v>
      </c>
      <c r="M731" s="152">
        <v>1.92</v>
      </c>
      <c r="N731" s="153">
        <v>1590</v>
      </c>
      <c r="O731" s="83"/>
      <c r="P731" s="83"/>
      <c r="Q731" s="151">
        <v>839</v>
      </c>
      <c r="R731" s="109">
        <f t="shared" ref="R731:R735" si="583">Q731/Q$68</f>
        <v>1.040102635068904</v>
      </c>
      <c r="S731" s="151">
        <v>203</v>
      </c>
      <c r="T731" s="109">
        <f t="shared" ref="T731:T735" si="584">S731/S$68</f>
        <v>1.7186454026383147</v>
      </c>
      <c r="U731" s="104">
        <f t="shared" ref="U731:U735" si="585">Q731+S731</f>
        <v>1042</v>
      </c>
      <c r="V731" s="151">
        <v>1</v>
      </c>
      <c r="W731" s="109">
        <f t="shared" ref="W731:W735" si="586">V731/$V$68</f>
        <v>0.26874999999999999</v>
      </c>
      <c r="X731" s="151">
        <v>18</v>
      </c>
      <c r="Y731" s="328"/>
      <c r="Z731" s="124">
        <f t="shared" ref="Z731:Z735" si="587">V731+X731</f>
        <v>19</v>
      </c>
      <c r="AA731" s="31"/>
      <c r="AB731" s="318">
        <v>34</v>
      </c>
      <c r="AC731" s="318">
        <v>101</v>
      </c>
      <c r="AD731" s="318">
        <v>18</v>
      </c>
      <c r="AE731" s="318">
        <v>-8</v>
      </c>
      <c r="AF731" s="318">
        <v>-29</v>
      </c>
      <c r="AG731" s="318">
        <v>6</v>
      </c>
    </row>
    <row r="732" spans="2:33" s="429" customFormat="1" ht="15" customHeight="1" x14ac:dyDescent="0.3">
      <c r="B732" s="239">
        <v>44554</v>
      </c>
      <c r="C732" s="515"/>
      <c r="D732" s="515"/>
      <c r="E732" s="515"/>
      <c r="F732" s="515"/>
      <c r="G732" s="515"/>
      <c r="H732" s="155">
        <v>312</v>
      </c>
      <c r="I732" s="83"/>
      <c r="J732" s="151">
        <v>1356</v>
      </c>
      <c r="K732" s="152">
        <v>1.486842105263158</v>
      </c>
      <c r="L732" s="151">
        <v>35</v>
      </c>
      <c r="M732" s="152">
        <v>0.7</v>
      </c>
      <c r="N732" s="153">
        <v>1391</v>
      </c>
      <c r="O732" s="83"/>
      <c r="P732" s="83"/>
      <c r="Q732" s="151">
        <v>184</v>
      </c>
      <c r="R732" s="109">
        <f t="shared" si="583"/>
        <v>0.22810355763132101</v>
      </c>
      <c r="S732" s="151">
        <v>54</v>
      </c>
      <c r="T732" s="109">
        <f t="shared" si="584"/>
        <v>0.45717660956881273</v>
      </c>
      <c r="U732" s="104">
        <f t="shared" si="585"/>
        <v>238</v>
      </c>
      <c r="V732" s="151">
        <v>0</v>
      </c>
      <c r="W732" s="109">
        <f t="shared" si="586"/>
        <v>0</v>
      </c>
      <c r="X732" s="151">
        <v>1</v>
      </c>
      <c r="Y732" s="328"/>
      <c r="Z732" s="124">
        <f t="shared" si="587"/>
        <v>1</v>
      </c>
      <c r="AA732" s="31"/>
      <c r="AB732" s="318">
        <v>-13</v>
      </c>
      <c r="AC732" s="318">
        <v>62</v>
      </c>
      <c r="AD732" s="318">
        <v>-18</v>
      </c>
      <c r="AE732" s="318">
        <v>-39</v>
      </c>
      <c r="AF732" s="318">
        <v>-65</v>
      </c>
      <c r="AG732" s="318">
        <v>15</v>
      </c>
    </row>
    <row r="733" spans="2:33" s="429" customFormat="1" ht="15" customHeight="1" x14ac:dyDescent="0.3">
      <c r="B733" s="239">
        <v>44555</v>
      </c>
      <c r="C733" s="515"/>
      <c r="D733" s="515"/>
      <c r="E733" s="515"/>
      <c r="F733" s="515"/>
      <c r="G733" s="515"/>
      <c r="H733" s="155">
        <v>237</v>
      </c>
      <c r="I733" s="83"/>
      <c r="J733" s="151">
        <v>803</v>
      </c>
      <c r="K733" s="152">
        <v>0.88048245614035092</v>
      </c>
      <c r="L733" s="151">
        <v>2</v>
      </c>
      <c r="M733" s="152">
        <v>0.04</v>
      </c>
      <c r="N733" s="153">
        <v>805</v>
      </c>
      <c r="O733" s="83"/>
      <c r="P733" s="83"/>
      <c r="Q733" s="155">
        <v>0</v>
      </c>
      <c r="R733" s="114">
        <f t="shared" si="583"/>
        <v>0</v>
      </c>
      <c r="S733" s="155">
        <v>0</v>
      </c>
      <c r="T733" s="114">
        <f t="shared" si="584"/>
        <v>0</v>
      </c>
      <c r="U733" s="123">
        <f t="shared" si="585"/>
        <v>0</v>
      </c>
      <c r="V733" s="155">
        <v>0</v>
      </c>
      <c r="W733" s="114">
        <f t="shared" si="586"/>
        <v>0</v>
      </c>
      <c r="X733" s="155">
        <v>0</v>
      </c>
      <c r="Y733" s="156"/>
      <c r="Z733" s="124">
        <f t="shared" si="587"/>
        <v>0</v>
      </c>
      <c r="AA733" s="31"/>
      <c r="AB733" s="318">
        <v>-73</v>
      </c>
      <c r="AC733" s="318">
        <v>-78</v>
      </c>
      <c r="AD733" s="318">
        <v>-34</v>
      </c>
      <c r="AE733" s="318">
        <v>-55</v>
      </c>
      <c r="AF733" s="318">
        <v>-67</v>
      </c>
      <c r="AG733" s="318">
        <v>11</v>
      </c>
    </row>
    <row r="734" spans="2:33" s="429" customFormat="1" ht="15" customHeight="1" x14ac:dyDescent="0.3">
      <c r="B734" s="239">
        <v>44556</v>
      </c>
      <c r="C734" s="515"/>
      <c r="D734" s="515"/>
      <c r="E734" s="515"/>
      <c r="F734" s="515"/>
      <c r="G734" s="515"/>
      <c r="H734" s="155">
        <v>347</v>
      </c>
      <c r="I734" s="83"/>
      <c r="J734" s="151">
        <v>904</v>
      </c>
      <c r="K734" s="152">
        <v>0.99122807017543857</v>
      </c>
      <c r="L734" s="151">
        <v>28</v>
      </c>
      <c r="M734" s="152">
        <v>0.56000000000000005</v>
      </c>
      <c r="N734" s="153">
        <v>932</v>
      </c>
      <c r="O734" s="83"/>
      <c r="P734" s="83"/>
      <c r="Q734" s="155">
        <v>0</v>
      </c>
      <c r="R734" s="114">
        <f t="shared" si="583"/>
        <v>0</v>
      </c>
      <c r="S734" s="155">
        <v>0</v>
      </c>
      <c r="T734" s="114">
        <f t="shared" si="584"/>
        <v>0</v>
      </c>
      <c r="U734" s="123">
        <f t="shared" si="585"/>
        <v>0</v>
      </c>
      <c r="V734" s="155">
        <v>0</v>
      </c>
      <c r="W734" s="114">
        <f t="shared" si="586"/>
        <v>0</v>
      </c>
      <c r="X734" s="155">
        <v>0</v>
      </c>
      <c r="Y734" s="156"/>
      <c r="Z734" s="124">
        <f t="shared" si="587"/>
        <v>0</v>
      </c>
      <c r="AA734" s="31"/>
      <c r="AB734" s="318">
        <v>-34</v>
      </c>
      <c r="AC734" s="318">
        <v>1</v>
      </c>
      <c r="AD734" s="318">
        <v>-49</v>
      </c>
      <c r="AE734" s="318">
        <v>-31</v>
      </c>
      <c r="AF734" s="318">
        <v>-15</v>
      </c>
      <c r="AG734" s="318">
        <v>9</v>
      </c>
    </row>
    <row r="735" spans="2:33" s="429" customFormat="1" ht="15" customHeight="1" x14ac:dyDescent="0.3">
      <c r="B735" s="239">
        <v>44557</v>
      </c>
      <c r="C735" s="515"/>
      <c r="D735" s="515"/>
      <c r="E735" s="515"/>
      <c r="F735" s="515"/>
      <c r="G735" s="515"/>
      <c r="H735" s="155">
        <v>355</v>
      </c>
      <c r="I735" s="83"/>
      <c r="J735" s="151">
        <v>1489</v>
      </c>
      <c r="K735" s="152">
        <v>1.6326754385964912</v>
      </c>
      <c r="L735" s="151">
        <v>92</v>
      </c>
      <c r="M735" s="152">
        <v>1.84</v>
      </c>
      <c r="N735" s="153">
        <v>1581</v>
      </c>
      <c r="O735" s="83"/>
      <c r="P735" s="83"/>
      <c r="Q735" s="151">
        <v>724</v>
      </c>
      <c r="R735" s="109">
        <f t="shared" si="583"/>
        <v>0.89753791154932827</v>
      </c>
      <c r="S735" s="151">
        <v>189</v>
      </c>
      <c r="T735" s="109">
        <f t="shared" si="584"/>
        <v>1.6001181334908445</v>
      </c>
      <c r="U735" s="104">
        <f t="shared" si="585"/>
        <v>913</v>
      </c>
      <c r="V735" s="151">
        <v>0</v>
      </c>
      <c r="W735" s="109">
        <f t="shared" si="586"/>
        <v>0</v>
      </c>
      <c r="X735" s="151">
        <v>15</v>
      </c>
      <c r="Y735" s="328"/>
      <c r="Z735" s="124">
        <f t="shared" si="587"/>
        <v>15</v>
      </c>
      <c r="AA735" s="31"/>
      <c r="AB735" s="318">
        <v>6</v>
      </c>
      <c r="AC735" s="318">
        <v>52</v>
      </c>
      <c r="AD735" s="318">
        <v>16</v>
      </c>
      <c r="AE735" s="318">
        <v>-26</v>
      </c>
      <c r="AF735" s="318">
        <v>-43</v>
      </c>
      <c r="AG735" s="318">
        <v>15</v>
      </c>
    </row>
    <row r="736" spans="2:33" s="429" customFormat="1" ht="15" customHeight="1" x14ac:dyDescent="0.3">
      <c r="B736" s="239">
        <v>44558</v>
      </c>
      <c r="C736" s="515"/>
      <c r="D736" s="515"/>
      <c r="E736" s="515"/>
      <c r="F736" s="515"/>
      <c r="G736" s="515"/>
      <c r="H736" s="155">
        <v>313</v>
      </c>
      <c r="I736" s="83"/>
      <c r="J736" s="151">
        <v>1496</v>
      </c>
      <c r="K736" s="152">
        <v>1.6403508771929824</v>
      </c>
      <c r="L736" s="151">
        <v>109</v>
      </c>
      <c r="M736" s="152">
        <v>2.1800000000000002</v>
      </c>
      <c r="N736" s="153">
        <v>1605</v>
      </c>
      <c r="O736" s="83"/>
      <c r="P736" s="83"/>
      <c r="Q736" s="151">
        <v>815</v>
      </c>
      <c r="R736" s="109">
        <f t="shared" ref="R736" si="588">Q736/Q$68</f>
        <v>1.0103499971169925</v>
      </c>
      <c r="S736" s="151">
        <v>331</v>
      </c>
      <c r="T736" s="109">
        <f t="shared" ref="T736" si="589">S736/S$68</f>
        <v>2.8023232919866117</v>
      </c>
      <c r="U736" s="104">
        <f t="shared" ref="U736" si="590">Q736+S736</f>
        <v>1146</v>
      </c>
      <c r="V736" s="151">
        <v>1</v>
      </c>
      <c r="W736" s="109">
        <f t="shared" ref="W736" si="591">V736/$V$68</f>
        <v>0.26874999999999999</v>
      </c>
      <c r="X736" s="151">
        <v>14</v>
      </c>
      <c r="Y736" s="328"/>
      <c r="Z736" s="124">
        <f t="shared" ref="Z736" si="592">V736+X736</f>
        <v>15</v>
      </c>
      <c r="AA736" s="31"/>
      <c r="AB736" s="318">
        <v>8</v>
      </c>
      <c r="AC736" s="318">
        <v>55</v>
      </c>
      <c r="AD736" s="318">
        <v>15</v>
      </c>
      <c r="AE736" s="318">
        <v>-24</v>
      </c>
      <c r="AF736" s="318">
        <v>-42</v>
      </c>
      <c r="AG736" s="318">
        <v>15</v>
      </c>
    </row>
    <row r="737" spans="2:33" s="429" customFormat="1" ht="15" customHeight="1" x14ac:dyDescent="0.3">
      <c r="B737" s="239">
        <v>44559</v>
      </c>
      <c r="C737" s="515"/>
      <c r="D737" s="515"/>
      <c r="E737" s="515"/>
      <c r="F737" s="515"/>
      <c r="G737" s="515"/>
      <c r="H737" s="155">
        <v>354</v>
      </c>
      <c r="I737" s="83"/>
      <c r="J737" s="151">
        <v>1500</v>
      </c>
      <c r="K737" s="152">
        <v>1.6447368421052631</v>
      </c>
      <c r="L737" s="151">
        <v>110</v>
      </c>
      <c r="M737" s="152">
        <v>2.2000000000000002</v>
      </c>
      <c r="N737" s="153">
        <v>1610</v>
      </c>
      <c r="O737" s="83"/>
      <c r="P737" s="83"/>
      <c r="Q737" s="151">
        <v>1028</v>
      </c>
      <c r="R737" s="109">
        <f t="shared" ref="R737:R744" si="593">Q737/Q$68</f>
        <v>1.2744046589402065</v>
      </c>
      <c r="S737" s="151">
        <v>330</v>
      </c>
      <c r="T737" s="109">
        <f t="shared" ref="T737:T744" si="594">S737/S$68</f>
        <v>2.7938570584760778</v>
      </c>
      <c r="U737" s="104">
        <f t="shared" ref="U737:U744" si="595">Q737+S737</f>
        <v>1358</v>
      </c>
      <c r="V737" s="151">
        <v>1</v>
      </c>
      <c r="W737" s="109">
        <f t="shared" ref="W737:W744" si="596">V737/$V$68</f>
        <v>0.26874999999999999</v>
      </c>
      <c r="X737" s="151">
        <v>6</v>
      </c>
      <c r="Y737" s="328"/>
      <c r="Z737" s="124">
        <f t="shared" ref="Z737:Z744" si="597">V737+X737</f>
        <v>7</v>
      </c>
      <c r="AA737" s="31"/>
      <c r="AB737" s="318">
        <v>11</v>
      </c>
      <c r="AC737" s="318">
        <v>62</v>
      </c>
      <c r="AD737" s="318">
        <v>36</v>
      </c>
      <c r="AE737" s="318">
        <v>-21</v>
      </c>
      <c r="AF737" s="318">
        <v>-42</v>
      </c>
      <c r="AG737" s="318">
        <v>14</v>
      </c>
    </row>
    <row r="738" spans="2:33" s="517" customFormat="1" ht="15" customHeight="1" x14ac:dyDescent="0.3">
      <c r="B738" s="239">
        <v>44560</v>
      </c>
      <c r="C738" s="516"/>
      <c r="D738" s="516"/>
      <c r="E738" s="516"/>
      <c r="F738" s="516"/>
      <c r="G738" s="516"/>
      <c r="H738" s="155">
        <v>346</v>
      </c>
      <c r="I738" s="83"/>
      <c r="J738" s="151">
        <v>1493</v>
      </c>
      <c r="K738" s="152">
        <v>1.6370614035087718</v>
      </c>
      <c r="L738" s="151">
        <v>83</v>
      </c>
      <c r="M738" s="152">
        <v>1.66</v>
      </c>
      <c r="N738" s="153">
        <v>1576</v>
      </c>
      <c r="O738" s="83"/>
      <c r="P738" s="83"/>
      <c r="Q738" s="151">
        <v>1204</v>
      </c>
      <c r="R738" s="109">
        <f t="shared" si="593"/>
        <v>1.4925906705875569</v>
      </c>
      <c r="S738" s="151">
        <v>328</v>
      </c>
      <c r="T738" s="109">
        <f t="shared" si="594"/>
        <v>2.7769245914550109</v>
      </c>
      <c r="U738" s="104">
        <f t="shared" si="595"/>
        <v>1532</v>
      </c>
      <c r="V738" s="151">
        <v>0</v>
      </c>
      <c r="W738" s="109">
        <f t="shared" si="596"/>
        <v>0</v>
      </c>
      <c r="X738" s="151">
        <v>1</v>
      </c>
      <c r="Y738" s="328"/>
      <c r="Z738" s="124">
        <f t="shared" si="597"/>
        <v>1</v>
      </c>
      <c r="AA738" s="31"/>
      <c r="AB738" s="318">
        <v>16</v>
      </c>
      <c r="AC738" s="318">
        <v>85</v>
      </c>
      <c r="AD738" s="318">
        <v>49</v>
      </c>
      <c r="AE738" s="318">
        <v>-21</v>
      </c>
      <c r="AF738" s="318">
        <v>-43</v>
      </c>
      <c r="AG738" s="318">
        <v>13</v>
      </c>
    </row>
    <row r="739" spans="2:33" s="517" customFormat="1" ht="15" customHeight="1" x14ac:dyDescent="0.3">
      <c r="B739" s="239">
        <v>44561</v>
      </c>
      <c r="C739" s="516"/>
      <c r="D739" s="516"/>
      <c r="E739" s="516"/>
      <c r="F739" s="516"/>
      <c r="G739" s="516"/>
      <c r="H739" s="155">
        <v>325</v>
      </c>
      <c r="I739" s="83"/>
      <c r="J739" s="151">
        <v>1430</v>
      </c>
      <c r="K739" s="152">
        <v>1.5679824561403508</v>
      </c>
      <c r="L739" s="151">
        <v>26</v>
      </c>
      <c r="M739" s="152">
        <v>0.52</v>
      </c>
      <c r="N739" s="153">
        <v>1456</v>
      </c>
      <c r="O739" s="83"/>
      <c r="P739" s="83"/>
      <c r="Q739" s="151">
        <v>272</v>
      </c>
      <c r="R739" s="109">
        <f t="shared" si="593"/>
        <v>0.33719656345499627</v>
      </c>
      <c r="S739" s="151">
        <v>74</v>
      </c>
      <c r="T739" s="109">
        <f t="shared" si="594"/>
        <v>0.62650127977948411</v>
      </c>
      <c r="U739" s="104">
        <f t="shared" si="595"/>
        <v>346</v>
      </c>
      <c r="V739" s="151">
        <v>0</v>
      </c>
      <c r="W739" s="109">
        <f t="shared" si="596"/>
        <v>0</v>
      </c>
      <c r="X739" s="151">
        <v>7</v>
      </c>
      <c r="Y739" s="328"/>
      <c r="Z739" s="124">
        <f t="shared" si="597"/>
        <v>7</v>
      </c>
      <c r="AA739" s="31"/>
      <c r="AB739" s="318">
        <v>-13</v>
      </c>
      <c r="AC739" s="318">
        <v>72</v>
      </c>
      <c r="AD739" s="318">
        <v>33</v>
      </c>
      <c r="AE739" s="318">
        <v>-36</v>
      </c>
      <c r="AF739" s="318">
        <v>-61</v>
      </c>
      <c r="AG739" s="318">
        <v>18</v>
      </c>
    </row>
    <row r="740" spans="2:33" s="517" customFormat="1" ht="15" customHeight="1" x14ac:dyDescent="0.3">
      <c r="B740" s="239">
        <v>44562</v>
      </c>
      <c r="C740" s="516"/>
      <c r="D740" s="516"/>
      <c r="E740" s="516"/>
      <c r="F740" s="516"/>
      <c r="G740" s="516"/>
      <c r="H740" s="155">
        <v>329</v>
      </c>
      <c r="I740" s="83"/>
      <c r="J740" s="151">
        <v>829</v>
      </c>
      <c r="K740" s="152">
        <v>0.9252232142857143</v>
      </c>
      <c r="L740" s="151">
        <v>2</v>
      </c>
      <c r="M740" s="152">
        <v>3.3898305084745763E-2</v>
      </c>
      <c r="N740" s="153">
        <v>831</v>
      </c>
      <c r="O740" s="83"/>
      <c r="P740" s="83"/>
      <c r="Q740" s="155">
        <v>0</v>
      </c>
      <c r="R740" s="114">
        <f t="shared" si="593"/>
        <v>0</v>
      </c>
      <c r="S740" s="155">
        <v>0</v>
      </c>
      <c r="T740" s="114">
        <f t="shared" si="594"/>
        <v>0</v>
      </c>
      <c r="U740" s="123">
        <f t="shared" si="595"/>
        <v>0</v>
      </c>
      <c r="V740" s="155">
        <v>0</v>
      </c>
      <c r="W740" s="114">
        <f t="shared" si="596"/>
        <v>0</v>
      </c>
      <c r="X740" s="155">
        <v>0</v>
      </c>
      <c r="Y740" s="328"/>
      <c r="Z740" s="124">
        <f t="shared" si="597"/>
        <v>0</v>
      </c>
      <c r="AA740" s="31"/>
      <c r="AB740" s="318">
        <v>-64</v>
      </c>
      <c r="AC740" s="318">
        <v>-75</v>
      </c>
      <c r="AD740" s="318">
        <v>21</v>
      </c>
      <c r="AE740" s="318">
        <v>-43</v>
      </c>
      <c r="AF740" s="318">
        <v>-62</v>
      </c>
      <c r="AG740" s="318">
        <v>13</v>
      </c>
    </row>
    <row r="741" spans="2:33" s="517" customFormat="1" ht="15" customHeight="1" x14ac:dyDescent="0.3">
      <c r="B741" s="239">
        <v>44563</v>
      </c>
      <c r="C741" s="516"/>
      <c r="D741" s="516"/>
      <c r="E741" s="516"/>
      <c r="F741" s="516"/>
      <c r="G741" s="516"/>
      <c r="H741" s="155">
        <v>374</v>
      </c>
      <c r="I741" s="83"/>
      <c r="J741" s="151">
        <v>904</v>
      </c>
      <c r="K741" s="152">
        <v>1.0237825594563987</v>
      </c>
      <c r="L741" s="151">
        <v>27</v>
      </c>
      <c r="M741" s="152">
        <v>1.0384615384615385</v>
      </c>
      <c r="N741" s="153">
        <v>931</v>
      </c>
      <c r="O741" s="83"/>
      <c r="P741" s="83"/>
      <c r="Q741" s="155">
        <v>0</v>
      </c>
      <c r="R741" s="114">
        <f t="shared" si="593"/>
        <v>0</v>
      </c>
      <c r="S741" s="155">
        <v>0</v>
      </c>
      <c r="T741" s="114">
        <f t="shared" si="594"/>
        <v>0</v>
      </c>
      <c r="U741" s="123">
        <f t="shared" si="595"/>
        <v>0</v>
      </c>
      <c r="V741" s="155">
        <v>0</v>
      </c>
      <c r="W741" s="114">
        <f t="shared" si="596"/>
        <v>0</v>
      </c>
      <c r="X741" s="155">
        <v>0</v>
      </c>
      <c r="Y741" s="328"/>
      <c r="Z741" s="124">
        <f t="shared" si="597"/>
        <v>0</v>
      </c>
      <c r="AA741" s="31"/>
      <c r="AB741" s="318">
        <v>-20</v>
      </c>
      <c r="AC741" s="318">
        <v>19</v>
      </c>
      <c r="AD741" s="318">
        <v>1</v>
      </c>
      <c r="AE741" s="318">
        <v>-18</v>
      </c>
      <c r="AF741" s="318">
        <v>-9</v>
      </c>
      <c r="AG741" s="318">
        <v>7</v>
      </c>
    </row>
    <row r="742" spans="2:33" s="517" customFormat="1" ht="15" customHeight="1" x14ac:dyDescent="0.3">
      <c r="B742" s="239">
        <v>44564</v>
      </c>
      <c r="C742" s="516"/>
      <c r="D742" s="516"/>
      <c r="E742" s="516"/>
      <c r="F742" s="516"/>
      <c r="G742" s="516"/>
      <c r="H742" s="155">
        <v>361</v>
      </c>
      <c r="I742" s="83"/>
      <c r="J742" s="151">
        <v>1496</v>
      </c>
      <c r="K742" s="152">
        <v>1.0121786197564275</v>
      </c>
      <c r="L742" s="151">
        <v>79</v>
      </c>
      <c r="M742" s="152">
        <v>0.89772727272727271</v>
      </c>
      <c r="N742" s="153">
        <v>1575</v>
      </c>
      <c r="O742" s="83"/>
      <c r="P742" s="83"/>
      <c r="Q742" s="151">
        <v>403</v>
      </c>
      <c r="R742" s="109">
        <f t="shared" si="593"/>
        <v>0.49959637894251285</v>
      </c>
      <c r="S742" s="151">
        <v>108</v>
      </c>
      <c r="T742" s="109">
        <f t="shared" si="594"/>
        <v>0.91435321913762546</v>
      </c>
      <c r="U742" s="104">
        <f t="shared" si="595"/>
        <v>511</v>
      </c>
      <c r="V742" s="151">
        <v>0</v>
      </c>
      <c r="W742" s="109">
        <f t="shared" si="596"/>
        <v>0</v>
      </c>
      <c r="X742" s="151">
        <v>45</v>
      </c>
      <c r="Y742" s="328"/>
      <c r="Z742" s="124">
        <f t="shared" si="597"/>
        <v>45</v>
      </c>
      <c r="AA742" s="31"/>
      <c r="AB742" s="318">
        <v>-7</v>
      </c>
      <c r="AC742" s="318">
        <v>42</v>
      </c>
      <c r="AD742" s="318">
        <v>1</v>
      </c>
      <c r="AE742" s="318">
        <v>-28</v>
      </c>
      <c r="AF742" s="318">
        <v>-34</v>
      </c>
      <c r="AG742" s="318">
        <v>15</v>
      </c>
    </row>
    <row r="743" spans="2:33" s="517" customFormat="1" ht="15" customHeight="1" x14ac:dyDescent="0.3">
      <c r="B743" s="239">
        <v>44565</v>
      </c>
      <c r="C743" s="516"/>
      <c r="D743" s="516"/>
      <c r="E743" s="516"/>
      <c r="F743" s="516"/>
      <c r="G743" s="516"/>
      <c r="H743" s="155">
        <v>299</v>
      </c>
      <c r="I743" s="83"/>
      <c r="J743" s="151">
        <v>1493</v>
      </c>
      <c r="K743" s="152">
        <v>1.0081026333558407</v>
      </c>
      <c r="L743" s="151">
        <v>105</v>
      </c>
      <c r="M743" s="152">
        <v>0.95454545454545459</v>
      </c>
      <c r="N743" s="153">
        <v>1598</v>
      </c>
      <c r="O743" s="83"/>
      <c r="P743" s="83"/>
      <c r="Q743" s="151">
        <v>575</v>
      </c>
      <c r="R743" s="109">
        <f t="shared" si="593"/>
        <v>0.71282361759787816</v>
      </c>
      <c r="S743" s="151">
        <v>86</v>
      </c>
      <c r="T743" s="109">
        <f t="shared" si="594"/>
        <v>0.72809608190588693</v>
      </c>
      <c r="U743" s="104">
        <f t="shared" si="595"/>
        <v>661</v>
      </c>
      <c r="V743" s="151">
        <v>18</v>
      </c>
      <c r="W743" s="109">
        <f t="shared" si="596"/>
        <v>4.8375000000000004</v>
      </c>
      <c r="X743" s="151">
        <v>40</v>
      </c>
      <c r="Y743" s="328"/>
      <c r="Z743" s="124">
        <f t="shared" si="597"/>
        <v>58</v>
      </c>
      <c r="AA743" s="31"/>
      <c r="AB743" s="318">
        <v>-9</v>
      </c>
      <c r="AC743" s="318">
        <v>40</v>
      </c>
      <c r="AD743" s="318">
        <v>-16</v>
      </c>
      <c r="AE743" s="318">
        <v>-30</v>
      </c>
      <c r="AF743" s="318">
        <v>-33</v>
      </c>
      <c r="AG743" s="318">
        <v>16</v>
      </c>
    </row>
    <row r="744" spans="2:33" s="517" customFormat="1" ht="15" customHeight="1" x14ac:dyDescent="0.3">
      <c r="B744" s="239">
        <v>44566</v>
      </c>
      <c r="C744" s="516"/>
      <c r="D744" s="516"/>
      <c r="E744" s="516"/>
      <c r="F744" s="516"/>
      <c r="G744" s="516"/>
      <c r="H744" s="155">
        <v>303</v>
      </c>
      <c r="I744" s="83"/>
      <c r="J744" s="151">
        <v>1501</v>
      </c>
      <c r="K744" s="152">
        <v>1.0141891891891892</v>
      </c>
      <c r="L744" s="151">
        <v>111</v>
      </c>
      <c r="M744" s="152">
        <v>0.88095238095238093</v>
      </c>
      <c r="N744" s="153">
        <v>1612</v>
      </c>
      <c r="O744" s="83"/>
      <c r="P744" s="83"/>
      <c r="Q744" s="151">
        <v>398</v>
      </c>
      <c r="R744" s="109">
        <f t="shared" si="593"/>
        <v>0.4933979127025313</v>
      </c>
      <c r="S744" s="151">
        <v>66</v>
      </c>
      <c r="T744" s="109">
        <f t="shared" si="594"/>
        <v>0.5587714116952156</v>
      </c>
      <c r="U744" s="104">
        <f t="shared" si="595"/>
        <v>464</v>
      </c>
      <c r="V744" s="151">
        <v>6</v>
      </c>
      <c r="W744" s="109">
        <f t="shared" si="596"/>
        <v>1.6125</v>
      </c>
      <c r="X744" s="151">
        <v>20</v>
      </c>
      <c r="Y744" s="328"/>
      <c r="Z744" s="124">
        <f t="shared" si="597"/>
        <v>26</v>
      </c>
      <c r="AA744" s="31"/>
      <c r="AB744" s="318">
        <v>-10</v>
      </c>
      <c r="AC744" s="318">
        <v>37</v>
      </c>
      <c r="AD744" s="318">
        <v>-13</v>
      </c>
      <c r="AE744" s="318">
        <v>-31</v>
      </c>
      <c r="AF744" s="318">
        <v>-32</v>
      </c>
      <c r="AG744" s="318">
        <v>15</v>
      </c>
    </row>
    <row r="745" spans="2:33" s="517" customFormat="1" ht="15" customHeight="1" x14ac:dyDescent="0.3">
      <c r="B745" s="239">
        <v>44567</v>
      </c>
      <c r="C745" s="523"/>
      <c r="D745" s="523"/>
      <c r="E745" s="523"/>
      <c r="F745" s="523"/>
      <c r="G745" s="523"/>
      <c r="H745" s="155">
        <v>301</v>
      </c>
      <c r="I745" s="83"/>
      <c r="J745" s="151">
        <v>1496</v>
      </c>
      <c r="K745" s="152">
        <v>1.0087660148347943</v>
      </c>
      <c r="L745" s="151">
        <v>85</v>
      </c>
      <c r="M745" s="152">
        <v>0.94444444444444442</v>
      </c>
      <c r="N745" s="153">
        <v>1581</v>
      </c>
      <c r="O745" s="83"/>
      <c r="P745" s="83"/>
      <c r="Q745" s="151">
        <v>371</v>
      </c>
      <c r="R745" s="109">
        <f t="shared" ref="R745:R751" si="598">Q745/Q$68</f>
        <v>0.45992619500663096</v>
      </c>
      <c r="S745" s="151">
        <v>44</v>
      </c>
      <c r="T745" s="109">
        <f t="shared" ref="T745:T751" si="599">S745/S$68</f>
        <v>0.37251427446347707</v>
      </c>
      <c r="U745" s="104">
        <f t="shared" ref="U745:U751" si="600">Q745+S745</f>
        <v>415</v>
      </c>
      <c r="V745" s="151">
        <v>1</v>
      </c>
      <c r="W745" s="109">
        <f t="shared" ref="W745:W751" si="601">V745/$V$68</f>
        <v>0.26874999999999999</v>
      </c>
      <c r="X745" s="151">
        <v>28</v>
      </c>
      <c r="Y745" s="328"/>
      <c r="Z745" s="124">
        <f t="shared" ref="Z745:Z751" si="602">V745+X745</f>
        <v>29</v>
      </c>
      <c r="AA745" s="31"/>
      <c r="AB745" s="318">
        <v>-4</v>
      </c>
      <c r="AC745" s="318">
        <v>42</v>
      </c>
      <c r="AD745" s="318">
        <v>5</v>
      </c>
      <c r="AE745" s="318">
        <v>-30</v>
      </c>
      <c r="AF745" s="318">
        <v>-32</v>
      </c>
      <c r="AG745" s="318">
        <v>15</v>
      </c>
    </row>
    <row r="746" spans="2:33" s="517" customFormat="1" ht="15" customHeight="1" x14ac:dyDescent="0.3">
      <c r="B746" s="239">
        <v>44568</v>
      </c>
      <c r="C746" s="523"/>
      <c r="D746" s="523"/>
      <c r="E746" s="523"/>
      <c r="F746" s="523"/>
      <c r="G746" s="523"/>
      <c r="H746" s="155">
        <v>348</v>
      </c>
      <c r="I746" s="83"/>
      <c r="J746" s="151">
        <v>1503</v>
      </c>
      <c r="K746" s="152">
        <v>1.0114401076716015</v>
      </c>
      <c r="L746" s="151">
        <v>22</v>
      </c>
      <c r="M746" s="152">
        <v>0.21359223300970873</v>
      </c>
      <c r="N746" s="153">
        <v>1525</v>
      </c>
      <c r="O746" s="83"/>
      <c r="P746" s="83"/>
      <c r="Q746" s="151">
        <v>289</v>
      </c>
      <c r="R746" s="109">
        <f t="shared" si="598"/>
        <v>0.35827134867093352</v>
      </c>
      <c r="S746" s="151">
        <v>26</v>
      </c>
      <c r="T746" s="109">
        <f t="shared" si="599"/>
        <v>0.22012207127387282</v>
      </c>
      <c r="U746" s="104">
        <f t="shared" si="600"/>
        <v>315</v>
      </c>
      <c r="V746" s="151">
        <v>7</v>
      </c>
      <c r="W746" s="109">
        <f t="shared" si="601"/>
        <v>1.8812500000000001</v>
      </c>
      <c r="X746" s="151">
        <v>17</v>
      </c>
      <c r="Y746" s="328"/>
      <c r="Z746" s="124">
        <f t="shared" si="602"/>
        <v>24</v>
      </c>
      <c r="AA746" s="31"/>
      <c r="AB746" s="318">
        <v>-12</v>
      </c>
      <c r="AC746" s="318">
        <v>35</v>
      </c>
      <c r="AD746" s="318">
        <v>0</v>
      </c>
      <c r="AE746" s="318">
        <v>-30</v>
      </c>
      <c r="AF746" s="318">
        <v>-30</v>
      </c>
      <c r="AG746" s="318">
        <v>16</v>
      </c>
    </row>
    <row r="747" spans="2:33" s="517" customFormat="1" ht="15" customHeight="1" x14ac:dyDescent="0.3">
      <c r="B747" s="239">
        <v>44569</v>
      </c>
      <c r="C747" s="523"/>
      <c r="D747" s="523"/>
      <c r="E747" s="523"/>
      <c r="F747" s="523"/>
      <c r="G747" s="523"/>
      <c r="H747" s="155">
        <v>328</v>
      </c>
      <c r="I747" s="83"/>
      <c r="J747" s="151">
        <v>920</v>
      </c>
      <c r="K747" s="152">
        <v>1.0267857142857142</v>
      </c>
      <c r="L747" s="151">
        <v>51</v>
      </c>
      <c r="M747" s="152">
        <v>0.86440677966101698</v>
      </c>
      <c r="N747" s="153">
        <v>971</v>
      </c>
      <c r="O747" s="83"/>
      <c r="P747" s="83"/>
      <c r="Q747" s="155">
        <v>0</v>
      </c>
      <c r="R747" s="114">
        <f t="shared" si="598"/>
        <v>0</v>
      </c>
      <c r="S747" s="155">
        <v>0</v>
      </c>
      <c r="T747" s="114">
        <f t="shared" si="599"/>
        <v>0</v>
      </c>
      <c r="U747" s="123">
        <f t="shared" si="600"/>
        <v>0</v>
      </c>
      <c r="V747" s="155">
        <v>0</v>
      </c>
      <c r="W747" s="114">
        <f t="shared" si="601"/>
        <v>0</v>
      </c>
      <c r="X747" s="155">
        <v>0</v>
      </c>
      <c r="Y747" s="156"/>
      <c r="Z747" s="124">
        <f t="shared" si="602"/>
        <v>0</v>
      </c>
      <c r="AA747" s="31"/>
      <c r="AB747" s="318">
        <v>-15</v>
      </c>
      <c r="AC747" s="318">
        <v>25</v>
      </c>
      <c r="AD747" s="318">
        <v>-3</v>
      </c>
      <c r="AE747" s="318">
        <v>-20</v>
      </c>
      <c r="AF747" s="318">
        <v>-5</v>
      </c>
      <c r="AG747" s="318">
        <v>8</v>
      </c>
    </row>
    <row r="748" spans="2:33" s="517" customFormat="1" ht="15" customHeight="1" x14ac:dyDescent="0.3">
      <c r="B748" s="239">
        <v>44570</v>
      </c>
      <c r="C748" s="523"/>
      <c r="D748" s="523"/>
      <c r="E748" s="523"/>
      <c r="F748" s="523"/>
      <c r="G748" s="523"/>
      <c r="H748" s="155">
        <v>346</v>
      </c>
      <c r="I748" s="83"/>
      <c r="J748" s="151">
        <v>898</v>
      </c>
      <c r="K748" s="152">
        <v>1.0169875424688561</v>
      </c>
      <c r="L748" s="151">
        <v>38</v>
      </c>
      <c r="M748" s="152">
        <v>1.4615384615384615</v>
      </c>
      <c r="N748" s="153">
        <v>936</v>
      </c>
      <c r="O748" s="83"/>
      <c r="P748" s="83"/>
      <c r="Q748" s="155">
        <v>0</v>
      </c>
      <c r="R748" s="114">
        <f t="shared" si="598"/>
        <v>0</v>
      </c>
      <c r="S748" s="155">
        <v>0</v>
      </c>
      <c r="T748" s="114">
        <f t="shared" si="599"/>
        <v>0</v>
      </c>
      <c r="U748" s="123">
        <f t="shared" si="600"/>
        <v>0</v>
      </c>
      <c r="V748" s="155">
        <v>0</v>
      </c>
      <c r="W748" s="114">
        <f t="shared" si="601"/>
        <v>0</v>
      </c>
      <c r="X748" s="155">
        <v>0</v>
      </c>
      <c r="Y748" s="156"/>
      <c r="Z748" s="124">
        <f t="shared" si="602"/>
        <v>0</v>
      </c>
      <c r="AA748" s="31"/>
      <c r="AB748" s="318">
        <v>-23</v>
      </c>
      <c r="AC748" s="318">
        <v>12</v>
      </c>
      <c r="AD748" s="318">
        <v>-33</v>
      </c>
      <c r="AE748" s="318">
        <v>-26</v>
      </c>
      <c r="AF748" s="318">
        <v>-4</v>
      </c>
      <c r="AG748" s="318">
        <v>9</v>
      </c>
    </row>
    <row r="749" spans="2:33" s="517" customFormat="1" ht="15" customHeight="1" x14ac:dyDescent="0.3">
      <c r="B749" s="239">
        <v>44571</v>
      </c>
      <c r="C749" s="523"/>
      <c r="D749" s="523"/>
      <c r="E749" s="523"/>
      <c r="F749" s="523"/>
      <c r="G749" s="523"/>
      <c r="H749" s="155">
        <v>286</v>
      </c>
      <c r="I749" s="83"/>
      <c r="J749" s="151">
        <v>1499</v>
      </c>
      <c r="K749" s="152">
        <v>1.0142083897158323</v>
      </c>
      <c r="L749" s="151">
        <v>89</v>
      </c>
      <c r="M749" s="152">
        <v>1.0113636363636365</v>
      </c>
      <c r="N749" s="153">
        <v>1588</v>
      </c>
      <c r="O749" s="83"/>
      <c r="P749" s="83"/>
      <c r="Q749" s="151">
        <v>352</v>
      </c>
      <c r="R749" s="109">
        <f t="shared" si="598"/>
        <v>0.43637202329470104</v>
      </c>
      <c r="S749" s="151">
        <v>53</v>
      </c>
      <c r="T749" s="109">
        <f t="shared" si="599"/>
        <v>0.44871037605827918</v>
      </c>
      <c r="U749" s="104">
        <f t="shared" si="600"/>
        <v>405</v>
      </c>
      <c r="V749" s="151">
        <v>0</v>
      </c>
      <c r="W749" s="109">
        <f t="shared" si="601"/>
        <v>0</v>
      </c>
      <c r="X749" s="151">
        <v>14</v>
      </c>
      <c r="Y749" s="328"/>
      <c r="Z749" s="124">
        <f t="shared" si="602"/>
        <v>14</v>
      </c>
      <c r="AA749" s="31"/>
      <c r="AB749" s="318">
        <v>-3</v>
      </c>
      <c r="AC749" s="318">
        <v>41</v>
      </c>
      <c r="AD749" s="318">
        <v>-12</v>
      </c>
      <c r="AE749" s="318">
        <v>-23</v>
      </c>
      <c r="AF749" s="318">
        <v>-16</v>
      </c>
      <c r="AG749" s="318">
        <v>10</v>
      </c>
    </row>
    <row r="750" spans="2:33" s="517" customFormat="1" ht="15" customHeight="1" x14ac:dyDescent="0.3">
      <c r="B750" s="239">
        <v>44572</v>
      </c>
      <c r="C750" s="523"/>
      <c r="D750" s="523"/>
      <c r="E750" s="523"/>
      <c r="F750" s="523"/>
      <c r="G750" s="523"/>
      <c r="H750" s="155">
        <v>197</v>
      </c>
      <c r="I750" s="83"/>
      <c r="J750" s="151">
        <v>1501</v>
      </c>
      <c r="K750" s="152">
        <v>1.013504388926401</v>
      </c>
      <c r="L750" s="151">
        <v>118</v>
      </c>
      <c r="M750" s="152">
        <v>1.0727272727272728</v>
      </c>
      <c r="N750" s="153">
        <v>1619</v>
      </c>
      <c r="O750" s="83"/>
      <c r="P750" s="83"/>
      <c r="Q750" s="151">
        <v>365</v>
      </c>
      <c r="R750" s="109">
        <f t="shared" si="598"/>
        <v>0.45248803551865308</v>
      </c>
      <c r="S750" s="151">
        <v>57</v>
      </c>
      <c r="T750" s="109">
        <f t="shared" si="599"/>
        <v>0.48257531010041343</v>
      </c>
      <c r="U750" s="104">
        <f t="shared" si="600"/>
        <v>422</v>
      </c>
      <c r="V750" s="151">
        <v>0</v>
      </c>
      <c r="W750" s="109">
        <f t="shared" si="601"/>
        <v>0</v>
      </c>
      <c r="X750" s="151">
        <v>16</v>
      </c>
      <c r="Y750" s="328"/>
      <c r="Z750" s="124">
        <f t="shared" si="602"/>
        <v>16</v>
      </c>
      <c r="AA750" s="31"/>
      <c r="AB750" s="318">
        <v>-1</v>
      </c>
      <c r="AC750" s="318">
        <v>39</v>
      </c>
      <c r="AD750" s="318">
        <v>-2</v>
      </c>
      <c r="AE750" s="318">
        <v>-22</v>
      </c>
      <c r="AF750" s="318">
        <v>-15</v>
      </c>
      <c r="AG750" s="318">
        <v>9</v>
      </c>
    </row>
    <row r="751" spans="2:33" s="517" customFormat="1" ht="15" customHeight="1" x14ac:dyDescent="0.3">
      <c r="B751" s="239">
        <v>44573</v>
      </c>
      <c r="C751" s="523"/>
      <c r="D751" s="523"/>
      <c r="E751" s="523"/>
      <c r="F751" s="523"/>
      <c r="G751" s="523"/>
      <c r="H751" s="155">
        <v>238</v>
      </c>
      <c r="I751" s="83"/>
      <c r="J751" s="151">
        <v>1497</v>
      </c>
      <c r="K751" s="152">
        <v>1.0114864864864865</v>
      </c>
      <c r="L751" s="151">
        <v>114</v>
      </c>
      <c r="M751" s="152">
        <v>0.90476190476190477</v>
      </c>
      <c r="N751" s="153">
        <v>1611</v>
      </c>
      <c r="O751" s="83"/>
      <c r="P751" s="83"/>
      <c r="Q751" s="151">
        <v>436</v>
      </c>
      <c r="R751" s="109">
        <f t="shared" si="598"/>
        <v>0.54050625612639103</v>
      </c>
      <c r="S751" s="151">
        <v>47</v>
      </c>
      <c r="T751" s="109">
        <f t="shared" si="599"/>
        <v>0.39791297499507777</v>
      </c>
      <c r="U751" s="104">
        <f t="shared" si="600"/>
        <v>483</v>
      </c>
      <c r="V751" s="151">
        <v>0</v>
      </c>
      <c r="W751" s="109">
        <f t="shared" si="601"/>
        <v>0</v>
      </c>
      <c r="X751" s="151">
        <v>12</v>
      </c>
      <c r="Y751" s="328"/>
      <c r="Z751" s="124">
        <f t="shared" si="602"/>
        <v>12</v>
      </c>
      <c r="AA751" s="31"/>
      <c r="AB751" s="318">
        <v>-3</v>
      </c>
      <c r="AC751" s="318">
        <v>36</v>
      </c>
      <c r="AD751" s="318">
        <v>3</v>
      </c>
      <c r="AE751" s="318">
        <v>-22</v>
      </c>
      <c r="AF751" s="318">
        <v>-15</v>
      </c>
      <c r="AG751" s="318">
        <v>9</v>
      </c>
    </row>
    <row r="752" spans="2:33" s="517" customFormat="1" ht="15" customHeight="1" x14ac:dyDescent="0.3">
      <c r="B752" s="239">
        <v>44574</v>
      </c>
      <c r="C752" s="524"/>
      <c r="D752" s="524"/>
      <c r="E752" s="524"/>
      <c r="F752" s="524"/>
      <c r="G752" s="524"/>
      <c r="H752" s="155">
        <v>213</v>
      </c>
      <c r="I752" s="83"/>
      <c r="J752" s="151">
        <v>1497</v>
      </c>
      <c r="K752" s="152">
        <v>1.0094403236682401</v>
      </c>
      <c r="L752" s="151">
        <v>102</v>
      </c>
      <c r="M752" s="152">
        <v>1.1333333333333333</v>
      </c>
      <c r="N752" s="153">
        <v>1599</v>
      </c>
      <c r="O752" s="83"/>
      <c r="P752" s="83"/>
      <c r="Q752" s="151">
        <v>327</v>
      </c>
      <c r="R752" s="109">
        <f t="shared" ref="R752:R757" si="603">Q752/Q$68</f>
        <v>0.4053796920947933</v>
      </c>
      <c r="S752" s="151">
        <v>41</v>
      </c>
      <c r="T752" s="109">
        <f t="shared" ref="T752:T757" si="604">S752/S$68</f>
        <v>0.34711557393187636</v>
      </c>
      <c r="U752" s="104">
        <f t="shared" ref="U752:U757" si="605">Q752+S752</f>
        <v>368</v>
      </c>
      <c r="V752" s="151">
        <v>0</v>
      </c>
      <c r="W752" s="109">
        <f t="shared" ref="W752:W757" si="606">V752/$V$68</f>
        <v>0</v>
      </c>
      <c r="X752" s="151">
        <v>9</v>
      </c>
      <c r="Y752" s="328"/>
      <c r="Z752" s="124">
        <f t="shared" ref="Z752:Z757" si="607">V752+X752</f>
        <v>9</v>
      </c>
      <c r="AA752" s="31"/>
      <c r="AB752" s="318">
        <v>-1</v>
      </c>
      <c r="AC752" s="318">
        <v>39</v>
      </c>
      <c r="AD752" s="318">
        <v>4</v>
      </c>
      <c r="AE752" s="318">
        <v>-23</v>
      </c>
      <c r="AF752" s="318">
        <v>-16</v>
      </c>
      <c r="AG752" s="318">
        <v>9</v>
      </c>
    </row>
    <row r="753" spans="2:33" s="517" customFormat="1" ht="15" customHeight="1" x14ac:dyDescent="0.3">
      <c r="B753" s="239">
        <v>44575</v>
      </c>
      <c r="C753" s="524"/>
      <c r="D753" s="524"/>
      <c r="E753" s="524"/>
      <c r="F753" s="524"/>
      <c r="G753" s="524"/>
      <c r="H753" s="155">
        <v>312</v>
      </c>
      <c r="I753" s="83"/>
      <c r="J753" s="151">
        <v>1503</v>
      </c>
      <c r="K753" s="152">
        <v>1.0114401076716015</v>
      </c>
      <c r="L753" s="151">
        <v>112</v>
      </c>
      <c r="M753" s="152">
        <v>1.087378640776699</v>
      </c>
      <c r="N753" s="153">
        <v>1615</v>
      </c>
      <c r="O753" s="83"/>
      <c r="P753" s="83"/>
      <c r="Q753" s="151">
        <v>284</v>
      </c>
      <c r="R753" s="109">
        <f t="shared" si="603"/>
        <v>0.35207288243095197</v>
      </c>
      <c r="S753" s="151">
        <v>54</v>
      </c>
      <c r="T753" s="109">
        <f t="shared" si="604"/>
        <v>0.45717660956881273</v>
      </c>
      <c r="U753" s="104">
        <f t="shared" si="605"/>
        <v>338</v>
      </c>
      <c r="V753" s="151">
        <v>4</v>
      </c>
      <c r="W753" s="109">
        <f t="shared" si="606"/>
        <v>1.075</v>
      </c>
      <c r="X753" s="151">
        <v>4</v>
      </c>
      <c r="Y753" s="328"/>
      <c r="Z753" s="124">
        <f t="shared" si="607"/>
        <v>8</v>
      </c>
      <c r="AA753" s="31"/>
      <c r="AB753" s="318">
        <v>-8</v>
      </c>
      <c r="AC753" s="318">
        <v>36</v>
      </c>
      <c r="AD753" s="318">
        <v>-6</v>
      </c>
      <c r="AE753" s="318">
        <v>-22</v>
      </c>
      <c r="AF753" s="318">
        <v>-15</v>
      </c>
      <c r="AG753" s="318">
        <v>10</v>
      </c>
    </row>
    <row r="754" spans="2:33" s="517" customFormat="1" ht="15" customHeight="1" x14ac:dyDescent="0.3">
      <c r="B754" s="239">
        <v>44576</v>
      </c>
      <c r="C754" s="524"/>
      <c r="D754" s="524"/>
      <c r="E754" s="524"/>
      <c r="F754" s="524"/>
      <c r="G754" s="524"/>
      <c r="H754" s="155">
        <v>256</v>
      </c>
      <c r="I754" s="83"/>
      <c r="J754" s="151">
        <v>920</v>
      </c>
      <c r="K754" s="152">
        <v>1.0267857142857142</v>
      </c>
      <c r="L754" s="151">
        <v>68</v>
      </c>
      <c r="M754" s="152">
        <v>1.152542372881356</v>
      </c>
      <c r="N754" s="153">
        <v>988</v>
      </c>
      <c r="O754" s="83"/>
      <c r="P754" s="83"/>
      <c r="Q754" s="155">
        <v>0</v>
      </c>
      <c r="R754" s="114">
        <f t="shared" si="603"/>
        <v>0</v>
      </c>
      <c r="S754" s="155">
        <v>0</v>
      </c>
      <c r="T754" s="114">
        <f t="shared" si="604"/>
        <v>0</v>
      </c>
      <c r="U754" s="123">
        <f t="shared" si="605"/>
        <v>0</v>
      </c>
      <c r="V754" s="155">
        <v>0</v>
      </c>
      <c r="W754" s="114">
        <f t="shared" si="606"/>
        <v>0</v>
      </c>
      <c r="X754" s="155">
        <v>0</v>
      </c>
      <c r="Y754" s="328"/>
      <c r="Z754" s="124">
        <f t="shared" si="607"/>
        <v>0</v>
      </c>
      <c r="AA754" s="31"/>
      <c r="AB754" s="318">
        <v>-11</v>
      </c>
      <c r="AC754" s="318">
        <v>23</v>
      </c>
      <c r="AD754" s="318">
        <v>-10</v>
      </c>
      <c r="AE754" s="318">
        <v>-21</v>
      </c>
      <c r="AF754" s="318">
        <v>-1</v>
      </c>
      <c r="AG754" s="318">
        <v>6</v>
      </c>
    </row>
    <row r="755" spans="2:33" s="517" customFormat="1" ht="15" customHeight="1" x14ac:dyDescent="0.3">
      <c r="B755" s="239">
        <v>44577</v>
      </c>
      <c r="C755" s="524"/>
      <c r="D755" s="524"/>
      <c r="E755" s="524"/>
      <c r="F755" s="524"/>
      <c r="G755" s="524"/>
      <c r="H755" s="155">
        <v>295</v>
      </c>
      <c r="I755" s="83"/>
      <c r="J755" s="151">
        <v>899</v>
      </c>
      <c r="K755" s="152">
        <v>1.0181200453001134</v>
      </c>
      <c r="L755" s="151">
        <v>43</v>
      </c>
      <c r="M755" s="152">
        <v>1.6538461538461537</v>
      </c>
      <c r="N755" s="153">
        <v>942</v>
      </c>
      <c r="O755" s="83"/>
      <c r="P755" s="83"/>
      <c r="Q755" s="155">
        <v>0</v>
      </c>
      <c r="R755" s="114">
        <f t="shared" si="603"/>
        <v>0</v>
      </c>
      <c r="S755" s="155">
        <v>0</v>
      </c>
      <c r="T755" s="114">
        <f t="shared" si="604"/>
        <v>0</v>
      </c>
      <c r="U755" s="123">
        <f t="shared" si="605"/>
        <v>0</v>
      </c>
      <c r="V755" s="155">
        <v>0</v>
      </c>
      <c r="W755" s="114">
        <f t="shared" si="606"/>
        <v>0</v>
      </c>
      <c r="X755" s="155">
        <v>0</v>
      </c>
      <c r="Y755" s="328"/>
      <c r="Z755" s="124">
        <f t="shared" si="607"/>
        <v>0</v>
      </c>
      <c r="AA755" s="31"/>
      <c r="AB755" s="318">
        <v>-14</v>
      </c>
      <c r="AC755" s="318">
        <v>15</v>
      </c>
      <c r="AD755" s="318">
        <v>-10</v>
      </c>
      <c r="AE755" s="318">
        <v>-24</v>
      </c>
      <c r="AF755" s="318">
        <v>-2</v>
      </c>
      <c r="AG755" s="318">
        <v>6</v>
      </c>
    </row>
    <row r="756" spans="2:33" s="517" customFormat="1" ht="15" customHeight="1" x14ac:dyDescent="0.3">
      <c r="B756" s="239">
        <v>44578</v>
      </c>
      <c r="C756" s="524"/>
      <c r="D756" s="524"/>
      <c r="E756" s="524"/>
      <c r="F756" s="524"/>
      <c r="G756" s="524"/>
      <c r="H756" s="155">
        <v>274</v>
      </c>
      <c r="I756" s="83"/>
      <c r="J756" s="151">
        <v>1497</v>
      </c>
      <c r="K756" s="152">
        <v>1.0128552097428958</v>
      </c>
      <c r="L756" s="151">
        <v>84</v>
      </c>
      <c r="M756" s="152">
        <v>0.95454545454545459</v>
      </c>
      <c r="N756" s="153">
        <v>1581</v>
      </c>
      <c r="O756" s="83"/>
      <c r="P756" s="83"/>
      <c r="Q756" s="151">
        <v>313</v>
      </c>
      <c r="R756" s="109">
        <f t="shared" si="603"/>
        <v>0.38802398662284499</v>
      </c>
      <c r="S756" s="151">
        <v>58</v>
      </c>
      <c r="T756" s="109">
        <f t="shared" si="604"/>
        <v>0.49104154361094704</v>
      </c>
      <c r="U756" s="104">
        <f t="shared" si="605"/>
        <v>371</v>
      </c>
      <c r="V756" s="151">
        <v>0</v>
      </c>
      <c r="W756" s="109">
        <f t="shared" si="606"/>
        <v>0</v>
      </c>
      <c r="X756" s="151">
        <v>8</v>
      </c>
      <c r="Y756" s="328"/>
      <c r="Z756" s="124">
        <f t="shared" si="607"/>
        <v>8</v>
      </c>
      <c r="AA756" s="31"/>
      <c r="AB756" s="318">
        <v>-6</v>
      </c>
      <c r="AC756" s="318">
        <v>36</v>
      </c>
      <c r="AD756" s="318">
        <v>-2</v>
      </c>
      <c r="AE756" s="318">
        <v>-23</v>
      </c>
      <c r="AF756" s="318">
        <v>-14</v>
      </c>
      <c r="AG756" s="318">
        <v>9</v>
      </c>
    </row>
    <row r="757" spans="2:33" s="517" customFormat="1" ht="15" customHeight="1" x14ac:dyDescent="0.3">
      <c r="B757" s="239">
        <v>44579</v>
      </c>
      <c r="C757" s="524"/>
      <c r="D757" s="524"/>
      <c r="E757" s="524"/>
      <c r="F757" s="524"/>
      <c r="G757" s="524"/>
      <c r="H757" s="155">
        <v>180</v>
      </c>
      <c r="I757" s="83"/>
      <c r="J757" s="151">
        <v>1491</v>
      </c>
      <c r="K757" s="152">
        <v>1.0067521944632005</v>
      </c>
      <c r="L757" s="151">
        <v>122</v>
      </c>
      <c r="M757" s="152">
        <v>1.1090909090909091</v>
      </c>
      <c r="N757" s="153">
        <v>1613</v>
      </c>
      <c r="O757" s="83"/>
      <c r="P757" s="83"/>
      <c r="Q757" s="151">
        <v>381</v>
      </c>
      <c r="R757" s="109">
        <f t="shared" si="603"/>
        <v>0.47232312748659405</v>
      </c>
      <c r="S757" s="151">
        <v>113</v>
      </c>
      <c r="T757" s="109">
        <f t="shared" si="604"/>
        <v>0.95668438669029332</v>
      </c>
      <c r="U757" s="104">
        <f t="shared" si="605"/>
        <v>494</v>
      </c>
      <c r="V757" s="151">
        <v>0</v>
      </c>
      <c r="W757" s="109">
        <f t="shared" si="606"/>
        <v>0</v>
      </c>
      <c r="X757" s="151">
        <v>6</v>
      </c>
      <c r="Y757" s="328"/>
      <c r="Z757" s="124">
        <f t="shared" si="607"/>
        <v>6</v>
      </c>
      <c r="AA757" s="31"/>
      <c r="AB757" s="318">
        <v>-5</v>
      </c>
      <c r="AC757" s="318">
        <v>35</v>
      </c>
      <c r="AD757" s="318">
        <v>-5</v>
      </c>
      <c r="AE757" s="318">
        <v>-23</v>
      </c>
      <c r="AF757" s="318">
        <v>-14</v>
      </c>
      <c r="AG757" s="318">
        <v>9</v>
      </c>
    </row>
    <row r="758" spans="2:33" s="517" customFormat="1" ht="15" customHeight="1" x14ac:dyDescent="0.3">
      <c r="B758" s="239">
        <v>44580</v>
      </c>
      <c r="C758" s="524"/>
      <c r="D758" s="524"/>
      <c r="E758" s="524"/>
      <c r="F758" s="524"/>
      <c r="G758" s="524"/>
      <c r="H758" s="155">
        <v>228</v>
      </c>
      <c r="I758" s="83"/>
      <c r="J758" s="151">
        <v>1501</v>
      </c>
      <c r="K758" s="152">
        <v>1.0141891891891892</v>
      </c>
      <c r="L758" s="151">
        <v>120</v>
      </c>
      <c r="M758" s="152">
        <v>0.95238095238095233</v>
      </c>
      <c r="N758" s="153">
        <v>1621</v>
      </c>
      <c r="O758" s="83"/>
      <c r="P758" s="83"/>
      <c r="Q758" s="151">
        <v>371</v>
      </c>
      <c r="R758" s="109">
        <f t="shared" ref="R758:R765" si="608">Q758/Q$68</f>
        <v>0.45992619500663096</v>
      </c>
      <c r="S758" s="151">
        <v>93</v>
      </c>
      <c r="T758" s="109">
        <f t="shared" ref="T758:T765" si="609">S758/S$68</f>
        <v>0.787359716479622</v>
      </c>
      <c r="U758" s="104">
        <f t="shared" ref="U758:U765" si="610">Q758+S758</f>
        <v>464</v>
      </c>
      <c r="V758" s="151">
        <v>0</v>
      </c>
      <c r="W758" s="109">
        <f t="shared" ref="W758:W765" si="611">V758/$V$68</f>
        <v>0</v>
      </c>
      <c r="X758" s="151">
        <v>20</v>
      </c>
      <c r="Y758" s="328"/>
      <c r="Z758" s="124">
        <f t="shared" ref="Z758:Z765" si="612">V758+X758</f>
        <v>20</v>
      </c>
      <c r="AA758" s="31"/>
      <c r="AB758" s="318">
        <v>-4</v>
      </c>
      <c r="AC758" s="318">
        <v>37</v>
      </c>
      <c r="AD758" s="318">
        <v>2</v>
      </c>
      <c r="AE758" s="318">
        <v>-22</v>
      </c>
      <c r="AF758" s="318">
        <v>-14</v>
      </c>
      <c r="AG758" s="318">
        <v>9</v>
      </c>
    </row>
    <row r="759" spans="2:33" s="517" customFormat="1" ht="15" customHeight="1" x14ac:dyDescent="0.3">
      <c r="B759" s="239">
        <v>44581</v>
      </c>
      <c r="C759" s="525"/>
      <c r="D759" s="525"/>
      <c r="E759" s="525"/>
      <c r="F759" s="525"/>
      <c r="G759" s="525"/>
      <c r="H759" s="155">
        <v>208</v>
      </c>
      <c r="I759" s="83"/>
      <c r="J759" s="151">
        <v>1497</v>
      </c>
      <c r="K759" s="152">
        <v>1.0094403236682401</v>
      </c>
      <c r="L759" s="151">
        <v>103</v>
      </c>
      <c r="M759" s="152">
        <v>1.1444444444444444</v>
      </c>
      <c r="N759" s="153">
        <v>1600</v>
      </c>
      <c r="O759" s="83"/>
      <c r="P759" s="83"/>
      <c r="Q759" s="151">
        <v>381</v>
      </c>
      <c r="R759" s="109">
        <f t="shared" si="608"/>
        <v>0.47232312748659405</v>
      </c>
      <c r="S759" s="151">
        <v>129</v>
      </c>
      <c r="T759" s="109">
        <f t="shared" si="609"/>
        <v>1.0921441228588304</v>
      </c>
      <c r="U759" s="104">
        <f t="shared" si="610"/>
        <v>510</v>
      </c>
      <c r="V759" s="151">
        <v>1</v>
      </c>
      <c r="W759" s="109">
        <f t="shared" si="611"/>
        <v>0.26874999999999999</v>
      </c>
      <c r="X759" s="151">
        <v>12</v>
      </c>
      <c r="Y759" s="328"/>
      <c r="Z759" s="124">
        <f t="shared" si="612"/>
        <v>13</v>
      </c>
      <c r="AA759" s="31"/>
      <c r="AB759" s="318">
        <v>-2</v>
      </c>
      <c r="AC759" s="318">
        <v>39</v>
      </c>
      <c r="AD759" s="318">
        <v>5</v>
      </c>
      <c r="AE759" s="318">
        <v>-23</v>
      </c>
      <c r="AF759" s="318">
        <v>-15</v>
      </c>
      <c r="AG759" s="318">
        <v>9</v>
      </c>
    </row>
    <row r="760" spans="2:33" s="517" customFormat="1" ht="15" customHeight="1" x14ac:dyDescent="0.3">
      <c r="B760" s="239">
        <v>44582</v>
      </c>
      <c r="C760" s="525"/>
      <c r="D760" s="525"/>
      <c r="E760" s="525"/>
      <c r="F760" s="525"/>
      <c r="G760" s="525"/>
      <c r="H760" s="155">
        <v>305</v>
      </c>
      <c r="I760" s="83"/>
      <c r="J760" s="151">
        <v>1503</v>
      </c>
      <c r="K760" s="152">
        <v>1.0114401076716015</v>
      </c>
      <c r="L760" s="151">
        <v>118</v>
      </c>
      <c r="M760" s="152">
        <v>1.145631067961165</v>
      </c>
      <c r="N760" s="153">
        <v>1621</v>
      </c>
      <c r="O760" s="83"/>
      <c r="P760" s="83"/>
      <c r="Q760" s="151">
        <v>253</v>
      </c>
      <c r="R760" s="109">
        <f t="shared" si="608"/>
        <v>0.31364239174306641</v>
      </c>
      <c r="S760" s="151">
        <v>45</v>
      </c>
      <c r="T760" s="109">
        <f t="shared" si="609"/>
        <v>0.38098050797401062</v>
      </c>
      <c r="U760" s="104">
        <f t="shared" si="610"/>
        <v>298</v>
      </c>
      <c r="V760" s="151">
        <v>0</v>
      </c>
      <c r="W760" s="109">
        <f t="shared" si="611"/>
        <v>0</v>
      </c>
      <c r="X760" s="151">
        <v>1</v>
      </c>
      <c r="Y760" s="328"/>
      <c r="Z760" s="124">
        <f t="shared" si="612"/>
        <v>1</v>
      </c>
      <c r="AA760" s="31"/>
      <c r="AB760" s="318">
        <v>-9</v>
      </c>
      <c r="AC760" s="318">
        <v>38</v>
      </c>
      <c r="AD760" s="318">
        <v>-6</v>
      </c>
      <c r="AE760" s="318">
        <v>-22</v>
      </c>
      <c r="AF760" s="318">
        <v>-15</v>
      </c>
      <c r="AG760" s="318">
        <v>10</v>
      </c>
    </row>
    <row r="761" spans="2:33" s="517" customFormat="1" ht="15" customHeight="1" x14ac:dyDescent="0.3">
      <c r="B761" s="239">
        <v>44583</v>
      </c>
      <c r="C761" s="525"/>
      <c r="D761" s="525"/>
      <c r="E761" s="525"/>
      <c r="F761" s="525"/>
      <c r="G761" s="525"/>
      <c r="H761" s="155">
        <v>245</v>
      </c>
      <c r="I761" s="83"/>
      <c r="J761" s="151">
        <v>922</v>
      </c>
      <c r="K761" s="152">
        <v>1.0290178571428572</v>
      </c>
      <c r="L761" s="151">
        <v>65</v>
      </c>
      <c r="M761" s="152">
        <v>1.1016949152542372</v>
      </c>
      <c r="N761" s="153">
        <v>987</v>
      </c>
      <c r="O761" s="83"/>
      <c r="P761" s="83"/>
      <c r="Q761" s="155">
        <v>0</v>
      </c>
      <c r="R761" s="114">
        <f t="shared" si="608"/>
        <v>0</v>
      </c>
      <c r="S761" s="155">
        <v>0</v>
      </c>
      <c r="T761" s="114">
        <f t="shared" si="609"/>
        <v>0</v>
      </c>
      <c r="U761" s="123">
        <f t="shared" si="610"/>
        <v>0</v>
      </c>
      <c r="V761" s="155">
        <v>0</v>
      </c>
      <c r="W761" s="114">
        <f t="shared" si="611"/>
        <v>0</v>
      </c>
      <c r="X761" s="155">
        <v>0</v>
      </c>
      <c r="Y761" s="156"/>
      <c r="Z761" s="124">
        <f t="shared" si="612"/>
        <v>0</v>
      </c>
      <c r="AA761" s="31"/>
      <c r="AB761" s="318">
        <v>-12</v>
      </c>
      <c r="AC761" s="318">
        <v>24</v>
      </c>
      <c r="AD761" s="318">
        <v>-2</v>
      </c>
      <c r="AE761" s="318">
        <v>-22</v>
      </c>
      <c r="AF761" s="318">
        <v>-2</v>
      </c>
      <c r="AG761" s="318">
        <v>7</v>
      </c>
    </row>
    <row r="762" spans="2:33" s="517" customFormat="1" ht="15" customHeight="1" x14ac:dyDescent="0.3">
      <c r="B762" s="239">
        <v>44584</v>
      </c>
      <c r="C762" s="525"/>
      <c r="D762" s="525"/>
      <c r="E762" s="525"/>
      <c r="F762" s="525"/>
      <c r="G762" s="525"/>
      <c r="H762" s="155">
        <v>291</v>
      </c>
      <c r="I762" s="83"/>
      <c r="J762" s="151">
        <v>898</v>
      </c>
      <c r="K762" s="152">
        <v>1.0169875424688561</v>
      </c>
      <c r="L762" s="151">
        <v>41</v>
      </c>
      <c r="M762" s="152">
        <v>1.5769230769230769</v>
      </c>
      <c r="N762" s="153">
        <v>939</v>
      </c>
      <c r="O762" s="83"/>
      <c r="P762" s="83"/>
      <c r="Q762" s="155">
        <v>0</v>
      </c>
      <c r="R762" s="114">
        <f t="shared" si="608"/>
        <v>0</v>
      </c>
      <c r="S762" s="155">
        <v>0</v>
      </c>
      <c r="T762" s="114">
        <f t="shared" si="609"/>
        <v>0</v>
      </c>
      <c r="U762" s="123">
        <f t="shared" si="610"/>
        <v>0</v>
      </c>
      <c r="V762" s="155">
        <v>0</v>
      </c>
      <c r="W762" s="114">
        <f t="shared" si="611"/>
        <v>0</v>
      </c>
      <c r="X762" s="155">
        <v>0</v>
      </c>
      <c r="Y762" s="156"/>
      <c r="Z762" s="124">
        <f t="shared" si="612"/>
        <v>0</v>
      </c>
      <c r="AA762" s="31"/>
      <c r="AB762" s="318">
        <v>-14</v>
      </c>
      <c r="AC762" s="318">
        <v>15</v>
      </c>
      <c r="AD762" s="318">
        <v>-4</v>
      </c>
      <c r="AE762" s="318">
        <v>-24</v>
      </c>
      <c r="AF762" s="318">
        <v>-2</v>
      </c>
      <c r="AG762" s="318">
        <v>7</v>
      </c>
    </row>
    <row r="763" spans="2:33" s="517" customFormat="1" ht="15" customHeight="1" x14ac:dyDescent="0.3">
      <c r="B763" s="239">
        <v>44585</v>
      </c>
      <c r="C763" s="525"/>
      <c r="D763" s="525"/>
      <c r="E763" s="525"/>
      <c r="F763" s="525"/>
      <c r="G763" s="525"/>
      <c r="H763" s="155">
        <v>277</v>
      </c>
      <c r="I763" s="83"/>
      <c r="J763" s="151">
        <v>1498</v>
      </c>
      <c r="K763" s="152">
        <v>1.013531799729364</v>
      </c>
      <c r="L763" s="151">
        <v>91</v>
      </c>
      <c r="M763" s="152">
        <v>1.0340909090909092</v>
      </c>
      <c r="N763" s="153">
        <v>1589</v>
      </c>
      <c r="O763" s="83"/>
      <c r="P763" s="83"/>
      <c r="Q763" s="151">
        <v>426</v>
      </c>
      <c r="R763" s="109">
        <f t="shared" si="608"/>
        <v>0.52810932364642793</v>
      </c>
      <c r="S763" s="151">
        <v>139</v>
      </c>
      <c r="T763" s="109">
        <f t="shared" si="609"/>
        <v>1.1768064579641662</v>
      </c>
      <c r="U763" s="104">
        <f t="shared" si="610"/>
        <v>565</v>
      </c>
      <c r="V763" s="151">
        <v>0</v>
      </c>
      <c r="W763" s="109">
        <f t="shared" si="611"/>
        <v>0</v>
      </c>
      <c r="X763" s="151">
        <v>4</v>
      </c>
      <c r="Y763" s="328"/>
      <c r="Z763" s="124">
        <f t="shared" si="612"/>
        <v>4</v>
      </c>
      <c r="AA763" s="31"/>
      <c r="AB763" s="318">
        <v>-8</v>
      </c>
      <c r="AC763" s="318">
        <v>36</v>
      </c>
      <c r="AD763" s="318">
        <v>-4</v>
      </c>
      <c r="AE763" s="318">
        <v>-25</v>
      </c>
      <c r="AF763" s="318">
        <v>-16</v>
      </c>
      <c r="AG763" s="318">
        <v>10</v>
      </c>
    </row>
    <row r="764" spans="2:33" s="517" customFormat="1" ht="15" customHeight="1" x14ac:dyDescent="0.3">
      <c r="B764" s="239">
        <v>44586</v>
      </c>
      <c r="C764" s="525"/>
      <c r="D764" s="525"/>
      <c r="E764" s="525"/>
      <c r="F764" s="525"/>
      <c r="G764" s="525"/>
      <c r="H764" s="155">
        <v>186</v>
      </c>
      <c r="I764" s="83"/>
      <c r="J764" s="151">
        <v>1488</v>
      </c>
      <c r="K764" s="152">
        <v>1.0047265361242403</v>
      </c>
      <c r="L764" s="151">
        <v>136</v>
      </c>
      <c r="M764" s="152">
        <v>1.2363636363636363</v>
      </c>
      <c r="N764" s="153">
        <v>1624</v>
      </c>
      <c r="O764" s="83"/>
      <c r="P764" s="83"/>
      <c r="Q764" s="151">
        <v>508</v>
      </c>
      <c r="R764" s="109">
        <f t="shared" si="608"/>
        <v>0.62976416998212537</v>
      </c>
      <c r="S764" s="151">
        <v>124</v>
      </c>
      <c r="T764" s="109">
        <f t="shared" si="609"/>
        <v>1.0498129553061626</v>
      </c>
      <c r="U764" s="104">
        <f t="shared" si="610"/>
        <v>632</v>
      </c>
      <c r="V764" s="151">
        <v>0</v>
      </c>
      <c r="W764" s="109">
        <f t="shared" si="611"/>
        <v>0</v>
      </c>
      <c r="X764" s="151">
        <v>30</v>
      </c>
      <c r="Y764" s="328"/>
      <c r="Z764" s="124">
        <f t="shared" si="612"/>
        <v>30</v>
      </c>
      <c r="AA764" s="31"/>
      <c r="AB764" s="318">
        <v>-6</v>
      </c>
      <c r="AC764" s="318">
        <v>36</v>
      </c>
      <c r="AD764" s="318">
        <v>-3</v>
      </c>
      <c r="AE764" s="318">
        <v>-24</v>
      </c>
      <c r="AF764" s="318">
        <v>-16</v>
      </c>
      <c r="AG764" s="318">
        <v>10</v>
      </c>
    </row>
    <row r="765" spans="2:33" s="517" customFormat="1" ht="15" customHeight="1" x14ac:dyDescent="0.3">
      <c r="B765" s="239">
        <v>44587</v>
      </c>
      <c r="C765" s="525"/>
      <c r="D765" s="525"/>
      <c r="E765" s="525"/>
      <c r="F765" s="525"/>
      <c r="G765" s="525"/>
      <c r="H765" s="155">
        <v>230</v>
      </c>
      <c r="I765" s="83"/>
      <c r="J765" s="151">
        <v>1501</v>
      </c>
      <c r="K765" s="152">
        <v>1.0141891891891892</v>
      </c>
      <c r="L765" s="151">
        <v>124</v>
      </c>
      <c r="M765" s="152">
        <v>0.98412698412698407</v>
      </c>
      <c r="N765" s="153">
        <v>1625</v>
      </c>
      <c r="O765" s="83"/>
      <c r="P765" s="83"/>
      <c r="Q765" s="151">
        <v>572</v>
      </c>
      <c r="R765" s="109">
        <f t="shared" si="608"/>
        <v>0.70910453785388916</v>
      </c>
      <c r="S765" s="151">
        <v>123</v>
      </c>
      <c r="T765" s="109">
        <f t="shared" si="609"/>
        <v>1.0413467217956291</v>
      </c>
      <c r="U765" s="104">
        <f t="shared" si="610"/>
        <v>695</v>
      </c>
      <c r="V765" s="151">
        <v>0</v>
      </c>
      <c r="W765" s="109">
        <f t="shared" si="611"/>
        <v>0</v>
      </c>
      <c r="X765" s="151">
        <v>8</v>
      </c>
      <c r="Y765" s="328"/>
      <c r="Z765" s="124">
        <f t="shared" si="612"/>
        <v>8</v>
      </c>
      <c r="AA765" s="31"/>
      <c r="AB765" s="318">
        <v>-6</v>
      </c>
      <c r="AC765" s="318">
        <v>34</v>
      </c>
      <c r="AD765" s="318">
        <v>0</v>
      </c>
      <c r="AE765" s="318">
        <v>-23</v>
      </c>
      <c r="AF765" s="318">
        <v>-16</v>
      </c>
      <c r="AG765" s="318">
        <v>10</v>
      </c>
    </row>
    <row r="766" spans="2:33" s="517" customFormat="1" ht="15" customHeight="1" x14ac:dyDescent="0.3">
      <c r="B766" s="239">
        <v>44588</v>
      </c>
      <c r="C766" s="526"/>
      <c r="D766" s="526"/>
      <c r="E766" s="526"/>
      <c r="F766" s="526"/>
      <c r="G766" s="526"/>
      <c r="H766" s="155">
        <v>209</v>
      </c>
      <c r="I766" s="83"/>
      <c r="J766" s="151">
        <v>1498</v>
      </c>
      <c r="K766" s="152">
        <v>1.0101146325016859</v>
      </c>
      <c r="L766" s="151">
        <v>110</v>
      </c>
      <c r="M766" s="152">
        <v>1.2222222222222223</v>
      </c>
      <c r="N766" s="153">
        <v>1608</v>
      </c>
      <c r="O766" s="83"/>
      <c r="P766" s="83"/>
      <c r="Q766" s="151">
        <v>739</v>
      </c>
      <c r="R766" s="109">
        <f t="shared" ref="R766:R771" si="613">Q766/Q$68</f>
        <v>0.91613331026927292</v>
      </c>
      <c r="S766" s="151">
        <v>144</v>
      </c>
      <c r="T766" s="109">
        <f t="shared" ref="T766:T771" si="614">S766/S$68</f>
        <v>1.219137625516834</v>
      </c>
      <c r="U766" s="104">
        <f t="shared" ref="U766:U771" si="615">Q766+S766</f>
        <v>883</v>
      </c>
      <c r="V766" s="151">
        <v>0</v>
      </c>
      <c r="W766" s="109">
        <f t="shared" ref="W766:W771" si="616">V766/$V$68</f>
        <v>0</v>
      </c>
      <c r="X766" s="151">
        <v>5</v>
      </c>
      <c r="Y766" s="328"/>
      <c r="Z766" s="124">
        <f t="shared" ref="Z766:Z771" si="617">V766+X766</f>
        <v>5</v>
      </c>
      <c r="AA766" s="31"/>
      <c r="AB766" s="318">
        <v>-3</v>
      </c>
      <c r="AC766" s="318">
        <v>36</v>
      </c>
      <c r="AD766" s="318">
        <v>5</v>
      </c>
      <c r="AE766" s="318">
        <v>-23</v>
      </c>
      <c r="AF766" s="318">
        <v>-16</v>
      </c>
      <c r="AG766" s="318">
        <v>10</v>
      </c>
    </row>
    <row r="767" spans="2:33" s="517" customFormat="1" ht="15" customHeight="1" x14ac:dyDescent="0.3">
      <c r="B767" s="239">
        <v>44589</v>
      </c>
      <c r="C767" s="526"/>
      <c r="D767" s="526"/>
      <c r="E767" s="526"/>
      <c r="F767" s="526"/>
      <c r="G767" s="526"/>
      <c r="H767" s="155">
        <v>311</v>
      </c>
      <c r="I767" s="83"/>
      <c r="J767" s="151">
        <v>1499</v>
      </c>
      <c r="K767" s="152">
        <v>1.0087483176312249</v>
      </c>
      <c r="L767" s="151">
        <v>109</v>
      </c>
      <c r="M767" s="152">
        <v>1.058252427184466</v>
      </c>
      <c r="N767" s="153">
        <v>1608</v>
      </c>
      <c r="O767" s="83"/>
      <c r="P767" s="83"/>
      <c r="Q767" s="151">
        <v>978</v>
      </c>
      <c r="R767" s="109">
        <f t="shared" si="613"/>
        <v>1.212419996540391</v>
      </c>
      <c r="S767" s="151">
        <v>165</v>
      </c>
      <c r="T767" s="109">
        <f t="shared" si="614"/>
        <v>1.3969285292380389</v>
      </c>
      <c r="U767" s="104">
        <f t="shared" si="615"/>
        <v>1143</v>
      </c>
      <c r="V767" s="151">
        <v>0</v>
      </c>
      <c r="W767" s="109">
        <f t="shared" si="616"/>
        <v>0</v>
      </c>
      <c r="X767" s="151">
        <v>2</v>
      </c>
      <c r="Y767" s="328"/>
      <c r="Z767" s="124">
        <f t="shared" si="617"/>
        <v>2</v>
      </c>
      <c r="AA767" s="31"/>
      <c r="AB767" s="318">
        <v>-7</v>
      </c>
      <c r="AC767" s="318">
        <v>36</v>
      </c>
      <c r="AD767" s="318">
        <v>-1</v>
      </c>
      <c r="AE767" s="318">
        <v>-21</v>
      </c>
      <c r="AF767" s="318">
        <v>-15</v>
      </c>
      <c r="AG767" s="318">
        <v>10</v>
      </c>
    </row>
    <row r="768" spans="2:33" s="517" customFormat="1" ht="15" customHeight="1" x14ac:dyDescent="0.3">
      <c r="B768" s="239">
        <v>44590</v>
      </c>
      <c r="C768" s="526"/>
      <c r="D768" s="526"/>
      <c r="E768" s="526"/>
      <c r="F768" s="526"/>
      <c r="G768" s="526"/>
      <c r="H768" s="155">
        <v>257</v>
      </c>
      <c r="I768" s="83"/>
      <c r="J768" s="151">
        <v>922</v>
      </c>
      <c r="K768" s="152">
        <v>1.0290178571428572</v>
      </c>
      <c r="L768" s="151">
        <v>80</v>
      </c>
      <c r="M768" s="152">
        <v>1.3559322033898304</v>
      </c>
      <c r="N768" s="153">
        <v>1002</v>
      </c>
      <c r="O768" s="83"/>
      <c r="P768" s="83"/>
      <c r="Q768" s="155">
        <v>0</v>
      </c>
      <c r="R768" s="114">
        <f t="shared" si="613"/>
        <v>0</v>
      </c>
      <c r="S768" s="155">
        <v>0</v>
      </c>
      <c r="T768" s="114">
        <f t="shared" si="614"/>
        <v>0</v>
      </c>
      <c r="U768" s="123">
        <f t="shared" si="615"/>
        <v>0</v>
      </c>
      <c r="V768" s="155">
        <v>0</v>
      </c>
      <c r="W768" s="114">
        <f t="shared" si="616"/>
        <v>0</v>
      </c>
      <c r="X768" s="155">
        <v>0</v>
      </c>
      <c r="Y768" s="156"/>
      <c r="Z768" s="124">
        <f t="shared" si="617"/>
        <v>0</v>
      </c>
      <c r="AA768" s="161"/>
      <c r="AB768" s="318">
        <v>-10</v>
      </c>
      <c r="AC768" s="318">
        <v>24</v>
      </c>
      <c r="AD768" s="318">
        <v>5</v>
      </c>
      <c r="AE768" s="318">
        <v>-19</v>
      </c>
      <c r="AF768" s="318">
        <v>-1</v>
      </c>
      <c r="AG768" s="318">
        <v>6</v>
      </c>
    </row>
    <row r="769" spans="2:33" s="517" customFormat="1" ht="15" customHeight="1" x14ac:dyDescent="0.3">
      <c r="B769" s="239">
        <v>44591</v>
      </c>
      <c r="C769" s="526"/>
      <c r="D769" s="526"/>
      <c r="E769" s="526"/>
      <c r="F769" s="526"/>
      <c r="G769" s="526"/>
      <c r="H769" s="155">
        <v>298</v>
      </c>
      <c r="I769" s="83"/>
      <c r="J769" s="151">
        <v>899</v>
      </c>
      <c r="K769" s="152">
        <v>1.0181200453001134</v>
      </c>
      <c r="L769" s="151">
        <v>43</v>
      </c>
      <c r="M769" s="152">
        <v>1.6538461538461537</v>
      </c>
      <c r="N769" s="153">
        <v>942</v>
      </c>
      <c r="O769" s="83"/>
      <c r="P769" s="83"/>
      <c r="Q769" s="155">
        <v>0</v>
      </c>
      <c r="R769" s="114">
        <f t="shared" si="613"/>
        <v>0</v>
      </c>
      <c r="S769" s="155">
        <v>0</v>
      </c>
      <c r="T769" s="114">
        <f t="shared" si="614"/>
        <v>0</v>
      </c>
      <c r="U769" s="123">
        <f t="shared" si="615"/>
        <v>0</v>
      </c>
      <c r="V769" s="155">
        <v>0</v>
      </c>
      <c r="W769" s="114">
        <f t="shared" si="616"/>
        <v>0</v>
      </c>
      <c r="X769" s="155">
        <v>0</v>
      </c>
      <c r="Y769" s="156"/>
      <c r="Z769" s="124">
        <f t="shared" si="617"/>
        <v>0</v>
      </c>
      <c r="AA769" s="161"/>
      <c r="AB769" s="318">
        <v>-5</v>
      </c>
      <c r="AC769" s="318">
        <v>25</v>
      </c>
      <c r="AD769" s="318">
        <v>3</v>
      </c>
      <c r="AE769" s="318">
        <v>-16</v>
      </c>
      <c r="AF769" s="318">
        <v>2</v>
      </c>
      <c r="AG769" s="318">
        <v>4</v>
      </c>
    </row>
    <row r="770" spans="2:33" s="517" customFormat="1" ht="15" customHeight="1" x14ac:dyDescent="0.3">
      <c r="B770" s="239">
        <v>44592</v>
      </c>
      <c r="C770" s="526"/>
      <c r="D770" s="526"/>
      <c r="E770" s="526"/>
      <c r="F770" s="526"/>
      <c r="G770" s="526"/>
      <c r="H770" s="155">
        <v>271</v>
      </c>
      <c r="I770" s="83"/>
      <c r="J770" s="151">
        <v>1499</v>
      </c>
      <c r="K770" s="152">
        <v>1.0142083897158323</v>
      </c>
      <c r="L770" s="151">
        <v>84</v>
      </c>
      <c r="M770" s="152">
        <v>0.95454545454545459</v>
      </c>
      <c r="N770" s="153">
        <v>1583</v>
      </c>
      <c r="O770" s="83"/>
      <c r="P770" s="83"/>
      <c r="Q770" s="151">
        <v>1106</v>
      </c>
      <c r="R770" s="109">
        <f t="shared" si="613"/>
        <v>1.3711007322839186</v>
      </c>
      <c r="S770" s="151">
        <v>179</v>
      </c>
      <c r="T770" s="109">
        <f t="shared" si="614"/>
        <v>1.515455798385509</v>
      </c>
      <c r="U770" s="104">
        <f t="shared" si="615"/>
        <v>1285</v>
      </c>
      <c r="V770" s="151">
        <v>0</v>
      </c>
      <c r="W770" s="109">
        <f t="shared" si="616"/>
        <v>0</v>
      </c>
      <c r="X770" s="151">
        <v>3</v>
      </c>
      <c r="Y770" s="328"/>
      <c r="Z770" s="124">
        <f t="shared" si="617"/>
        <v>3</v>
      </c>
      <c r="AA770" s="31"/>
      <c r="AB770" s="318">
        <v>-3</v>
      </c>
      <c r="AC770" s="318">
        <v>38</v>
      </c>
      <c r="AD770" s="318">
        <v>2</v>
      </c>
      <c r="AE770" s="318">
        <v>-21</v>
      </c>
      <c r="AF770" s="318">
        <v>-15</v>
      </c>
      <c r="AG770" s="318">
        <v>9</v>
      </c>
    </row>
    <row r="771" spans="2:33" s="517" customFormat="1" ht="15" customHeight="1" x14ac:dyDescent="0.3">
      <c r="B771" s="239">
        <v>44593</v>
      </c>
      <c r="C771" s="526"/>
      <c r="D771" s="526"/>
      <c r="E771" s="526"/>
      <c r="F771" s="526"/>
      <c r="G771" s="526"/>
      <c r="H771" s="155">
        <v>199</v>
      </c>
      <c r="I771" s="83"/>
      <c r="J771" s="151">
        <v>1501</v>
      </c>
      <c r="K771" s="152">
        <v>1.013504388926401</v>
      </c>
      <c r="L771" s="151">
        <v>103</v>
      </c>
      <c r="M771" s="152">
        <v>0.9363636363636364</v>
      </c>
      <c r="N771" s="153">
        <v>1604</v>
      </c>
      <c r="O771" s="83"/>
      <c r="P771" s="83"/>
      <c r="Q771" s="151">
        <v>532</v>
      </c>
      <c r="R771" s="109">
        <f t="shared" si="613"/>
        <v>0.65951680793403678</v>
      </c>
      <c r="S771" s="151">
        <v>46</v>
      </c>
      <c r="T771" s="109">
        <f t="shared" si="614"/>
        <v>0.38944674148454417</v>
      </c>
      <c r="U771" s="104">
        <f t="shared" si="615"/>
        <v>578</v>
      </c>
      <c r="V771" s="151">
        <v>3</v>
      </c>
      <c r="W771" s="109">
        <f t="shared" si="616"/>
        <v>0.80625000000000002</v>
      </c>
      <c r="X771" s="151">
        <v>11</v>
      </c>
      <c r="Y771" s="328"/>
      <c r="Z771" s="124">
        <f t="shared" si="617"/>
        <v>14</v>
      </c>
      <c r="AA771" s="31"/>
      <c r="AB771" s="318">
        <v>0</v>
      </c>
      <c r="AC771" s="318">
        <v>41</v>
      </c>
      <c r="AD771" s="318">
        <v>4</v>
      </c>
      <c r="AE771" s="318">
        <v>-18</v>
      </c>
      <c r="AF771" s="318">
        <v>-14</v>
      </c>
      <c r="AG771" s="318">
        <v>8</v>
      </c>
    </row>
    <row r="772" spans="2:33" s="517" customFormat="1" ht="15" customHeight="1" x14ac:dyDescent="0.3">
      <c r="B772" s="239">
        <v>44594</v>
      </c>
      <c r="C772" s="526"/>
      <c r="D772" s="526"/>
      <c r="E772" s="526"/>
      <c r="F772" s="526"/>
      <c r="G772" s="526"/>
      <c r="H772" s="155">
        <v>240</v>
      </c>
      <c r="I772" s="83"/>
      <c r="J772" s="151">
        <v>1499</v>
      </c>
      <c r="K772" s="152">
        <v>1.0128378378378378</v>
      </c>
      <c r="L772" s="151">
        <v>95</v>
      </c>
      <c r="M772" s="152">
        <v>0.75396825396825395</v>
      </c>
      <c r="N772" s="153">
        <v>1594</v>
      </c>
      <c r="O772" s="83"/>
      <c r="P772" s="83"/>
      <c r="Q772" s="151">
        <v>371</v>
      </c>
      <c r="R772" s="109">
        <f t="shared" ref="R772:R779" si="618">Q772/Q$68</f>
        <v>0.45992619500663096</v>
      </c>
      <c r="S772" s="151">
        <v>46</v>
      </c>
      <c r="T772" s="109">
        <f t="shared" ref="T772:T779" si="619">S772/S$68</f>
        <v>0.38944674148454417</v>
      </c>
      <c r="U772" s="104">
        <f t="shared" ref="U772:U779" si="620">Q772+S772</f>
        <v>417</v>
      </c>
      <c r="V772" s="151">
        <v>0</v>
      </c>
      <c r="W772" s="109">
        <f t="shared" ref="W772:W779" si="621">V772/$V$68</f>
        <v>0</v>
      </c>
      <c r="X772" s="151">
        <v>18</v>
      </c>
      <c r="Y772" s="328"/>
      <c r="Z772" s="124">
        <f t="shared" ref="Z772:Z779" si="622">V772+X772</f>
        <v>18</v>
      </c>
      <c r="AA772" s="31"/>
      <c r="AB772" s="318">
        <v>1</v>
      </c>
      <c r="AC772" s="318">
        <v>39</v>
      </c>
      <c r="AD772" s="318">
        <v>10</v>
      </c>
      <c r="AE772" s="318">
        <v>-17</v>
      </c>
      <c r="AF772" s="318">
        <v>-13</v>
      </c>
      <c r="AG772" s="318">
        <v>8</v>
      </c>
    </row>
    <row r="773" spans="2:33" s="517" customFormat="1" ht="15" customHeight="1" x14ac:dyDescent="0.3">
      <c r="B773" s="239">
        <v>44595</v>
      </c>
      <c r="C773" s="527"/>
      <c r="D773" s="527"/>
      <c r="E773" s="527"/>
      <c r="F773" s="527"/>
      <c r="G773" s="527"/>
      <c r="H773" s="155">
        <v>240</v>
      </c>
      <c r="I773" s="83"/>
      <c r="J773" s="151">
        <v>1487</v>
      </c>
      <c r="K773" s="152">
        <v>1.0026972353337829</v>
      </c>
      <c r="L773" s="151">
        <v>100</v>
      </c>
      <c r="M773" s="152">
        <v>1.1111111111111112</v>
      </c>
      <c r="N773" s="153">
        <v>1587</v>
      </c>
      <c r="O773" s="83"/>
      <c r="P773" s="83"/>
      <c r="Q773" s="151">
        <v>306</v>
      </c>
      <c r="R773" s="109">
        <f t="shared" si="618"/>
        <v>0.37934613388687077</v>
      </c>
      <c r="S773" s="151">
        <v>71</v>
      </c>
      <c r="T773" s="109">
        <f t="shared" si="619"/>
        <v>0.60110257924788346</v>
      </c>
      <c r="U773" s="104">
        <f t="shared" si="620"/>
        <v>377</v>
      </c>
      <c r="V773" s="151">
        <v>1</v>
      </c>
      <c r="W773" s="109">
        <f t="shared" si="621"/>
        <v>0.26874999999999999</v>
      </c>
      <c r="X773" s="151">
        <v>12</v>
      </c>
      <c r="Y773" s="328"/>
      <c r="Z773" s="124">
        <f t="shared" si="622"/>
        <v>13</v>
      </c>
      <c r="AA773" s="31"/>
      <c r="AB773" s="318">
        <v>2</v>
      </c>
      <c r="AC773" s="318">
        <v>39</v>
      </c>
      <c r="AD773" s="318">
        <v>6</v>
      </c>
      <c r="AE773" s="318">
        <v>-19</v>
      </c>
      <c r="AF773" s="318">
        <v>-13</v>
      </c>
      <c r="AG773" s="318">
        <v>8</v>
      </c>
    </row>
    <row r="774" spans="2:33" s="517" customFormat="1" ht="15" customHeight="1" x14ac:dyDescent="0.3">
      <c r="B774" s="239">
        <v>44596</v>
      </c>
      <c r="C774" s="527"/>
      <c r="D774" s="527"/>
      <c r="E774" s="527"/>
      <c r="F774" s="527"/>
      <c r="G774" s="527"/>
      <c r="H774" s="155">
        <v>318</v>
      </c>
      <c r="I774" s="83"/>
      <c r="J774" s="151">
        <v>1503</v>
      </c>
      <c r="K774" s="152">
        <v>1.0114401076716015</v>
      </c>
      <c r="L774" s="151">
        <v>102</v>
      </c>
      <c r="M774" s="152">
        <v>0.99029126213592233</v>
      </c>
      <c r="N774" s="153">
        <v>1605</v>
      </c>
      <c r="O774" s="83"/>
      <c r="P774" s="83"/>
      <c r="Q774" s="151">
        <v>241</v>
      </c>
      <c r="R774" s="109">
        <f t="shared" si="618"/>
        <v>0.29876607276711065</v>
      </c>
      <c r="S774" s="151">
        <v>52</v>
      </c>
      <c r="T774" s="109">
        <f t="shared" si="619"/>
        <v>0.44024414254774563</v>
      </c>
      <c r="U774" s="104">
        <f t="shared" si="620"/>
        <v>293</v>
      </c>
      <c r="V774" s="151">
        <v>4</v>
      </c>
      <c r="W774" s="109">
        <f t="shared" si="621"/>
        <v>1.075</v>
      </c>
      <c r="X774" s="151">
        <v>7</v>
      </c>
      <c r="Y774" s="328"/>
      <c r="Z774" s="124">
        <f t="shared" si="622"/>
        <v>11</v>
      </c>
      <c r="AA774" s="31"/>
      <c r="AB774" s="318">
        <v>-5</v>
      </c>
      <c r="AC774" s="318">
        <v>36</v>
      </c>
      <c r="AD774" s="318">
        <v>-5</v>
      </c>
      <c r="AE774" s="318">
        <v>-18</v>
      </c>
      <c r="AF774" s="318">
        <v>-12</v>
      </c>
      <c r="AG774" s="318">
        <v>9</v>
      </c>
    </row>
    <row r="775" spans="2:33" s="517" customFormat="1" ht="15" customHeight="1" x14ac:dyDescent="0.3">
      <c r="B775" s="239">
        <v>44597</v>
      </c>
      <c r="C775" s="527"/>
      <c r="D775" s="527"/>
      <c r="E775" s="527"/>
      <c r="F775" s="527"/>
      <c r="G775" s="527"/>
      <c r="H775" s="155">
        <v>287</v>
      </c>
      <c r="I775" s="83"/>
      <c r="J775" s="151">
        <v>918</v>
      </c>
      <c r="K775" s="152">
        <v>1.0245535714285714</v>
      </c>
      <c r="L775" s="151">
        <v>60</v>
      </c>
      <c r="M775" s="152">
        <v>1.0169491525423728</v>
      </c>
      <c r="N775" s="153">
        <v>978</v>
      </c>
      <c r="O775" s="83"/>
      <c r="P775" s="83"/>
      <c r="Q775" s="155">
        <v>0</v>
      </c>
      <c r="R775" s="114">
        <f t="shared" si="618"/>
        <v>0</v>
      </c>
      <c r="S775" s="155">
        <v>0</v>
      </c>
      <c r="T775" s="114">
        <f t="shared" si="619"/>
        <v>0</v>
      </c>
      <c r="U775" s="123">
        <f t="shared" si="620"/>
        <v>0</v>
      </c>
      <c r="V775" s="155">
        <v>0</v>
      </c>
      <c r="W775" s="114">
        <f t="shared" si="621"/>
        <v>0</v>
      </c>
      <c r="X775" s="155">
        <v>0</v>
      </c>
      <c r="Y775" s="156"/>
      <c r="Z775" s="124">
        <f t="shared" si="622"/>
        <v>0</v>
      </c>
      <c r="AA775" s="31"/>
      <c r="AB775" s="318">
        <v>-4</v>
      </c>
      <c r="AC775" s="318">
        <v>27</v>
      </c>
      <c r="AD775" s="318">
        <v>12</v>
      </c>
      <c r="AE775" s="318">
        <v>-13</v>
      </c>
      <c r="AF775" s="318">
        <v>2</v>
      </c>
      <c r="AG775" s="318">
        <v>4</v>
      </c>
    </row>
    <row r="776" spans="2:33" s="517" customFormat="1" ht="15" customHeight="1" x14ac:dyDescent="0.3">
      <c r="B776" s="239">
        <v>44598</v>
      </c>
      <c r="C776" s="527"/>
      <c r="D776" s="527"/>
      <c r="E776" s="527"/>
      <c r="F776" s="527"/>
      <c r="G776" s="527"/>
      <c r="H776" s="155">
        <v>293</v>
      </c>
      <c r="I776" s="83"/>
      <c r="J776" s="151">
        <v>900</v>
      </c>
      <c r="K776" s="152">
        <v>1.0192525481313703</v>
      </c>
      <c r="L776" s="151">
        <v>45</v>
      </c>
      <c r="M776" s="152">
        <v>1.7307692307692308</v>
      </c>
      <c r="N776" s="153">
        <v>945</v>
      </c>
      <c r="O776" s="83"/>
      <c r="P776" s="83"/>
      <c r="Q776" s="155">
        <v>0</v>
      </c>
      <c r="R776" s="114">
        <f t="shared" si="618"/>
        <v>0</v>
      </c>
      <c r="S776" s="155">
        <v>0</v>
      </c>
      <c r="T776" s="114">
        <f t="shared" si="619"/>
        <v>0</v>
      </c>
      <c r="U776" s="123">
        <f t="shared" si="620"/>
        <v>0</v>
      </c>
      <c r="V776" s="155">
        <v>0</v>
      </c>
      <c r="W776" s="114">
        <f t="shared" si="621"/>
        <v>0</v>
      </c>
      <c r="X776" s="155">
        <v>0</v>
      </c>
      <c r="Y776" s="156"/>
      <c r="Z776" s="124">
        <f t="shared" si="622"/>
        <v>0</v>
      </c>
      <c r="AA776" s="31"/>
      <c r="AB776" s="318">
        <v>-6</v>
      </c>
      <c r="AC776" s="318">
        <v>19</v>
      </c>
      <c r="AD776" s="318">
        <v>13</v>
      </c>
      <c r="AE776" s="318">
        <v>-14</v>
      </c>
      <c r="AF776" s="318">
        <v>2</v>
      </c>
      <c r="AG776" s="318">
        <v>4</v>
      </c>
    </row>
    <row r="777" spans="2:33" s="517" customFormat="1" ht="15" customHeight="1" x14ac:dyDescent="0.3">
      <c r="B777" s="239">
        <v>44599</v>
      </c>
      <c r="C777" s="527"/>
      <c r="D777" s="527"/>
      <c r="E777" s="527"/>
      <c r="F777" s="527"/>
      <c r="G777" s="527"/>
      <c r="H777" s="155">
        <v>297</v>
      </c>
      <c r="I777" s="83"/>
      <c r="J777" s="151">
        <v>1500</v>
      </c>
      <c r="K777" s="152">
        <v>1.0148849797023005</v>
      </c>
      <c r="L777" s="151">
        <v>88</v>
      </c>
      <c r="M777" s="152">
        <v>1</v>
      </c>
      <c r="N777" s="153">
        <v>1588</v>
      </c>
      <c r="O777" s="83"/>
      <c r="P777" s="83"/>
      <c r="Q777" s="151">
        <v>305</v>
      </c>
      <c r="R777" s="109">
        <f t="shared" si="618"/>
        <v>0.3781064406388745</v>
      </c>
      <c r="S777" s="151">
        <v>76</v>
      </c>
      <c r="T777" s="109">
        <f t="shared" si="619"/>
        <v>0.64343374680055132</v>
      </c>
      <c r="U777" s="104">
        <f t="shared" si="620"/>
        <v>381</v>
      </c>
      <c r="V777" s="151">
        <v>0</v>
      </c>
      <c r="W777" s="109">
        <f t="shared" si="621"/>
        <v>0</v>
      </c>
      <c r="X777" s="151">
        <v>34</v>
      </c>
      <c r="Y777" s="328"/>
      <c r="Z777" s="124">
        <f t="shared" si="622"/>
        <v>34</v>
      </c>
      <c r="AA777" s="31"/>
      <c r="AB777" s="318">
        <v>0</v>
      </c>
      <c r="AC777" s="318">
        <v>37</v>
      </c>
      <c r="AD777" s="318">
        <v>10</v>
      </c>
      <c r="AE777" s="318">
        <v>-17</v>
      </c>
      <c r="AF777" s="318">
        <v>-11</v>
      </c>
      <c r="AG777" s="318">
        <v>7</v>
      </c>
    </row>
    <row r="778" spans="2:33" s="517" customFormat="1" ht="15" customHeight="1" x14ac:dyDescent="0.3">
      <c r="B778" s="239">
        <v>44600</v>
      </c>
      <c r="C778" s="527"/>
      <c r="D778" s="527"/>
      <c r="E778" s="527"/>
      <c r="F778" s="527"/>
      <c r="G778" s="527"/>
      <c r="H778" s="155">
        <v>215</v>
      </c>
      <c r="I778" s="83"/>
      <c r="J778" s="151">
        <v>1501</v>
      </c>
      <c r="K778" s="152">
        <v>1.013504388926401</v>
      </c>
      <c r="L778" s="151">
        <v>107</v>
      </c>
      <c r="M778" s="152">
        <v>0.97272727272727277</v>
      </c>
      <c r="N778" s="153">
        <v>1608</v>
      </c>
      <c r="O778" s="83"/>
      <c r="P778" s="83"/>
      <c r="Q778" s="151">
        <v>330</v>
      </c>
      <c r="R778" s="109">
        <f t="shared" si="618"/>
        <v>0.40909877183878224</v>
      </c>
      <c r="S778" s="151">
        <v>63</v>
      </c>
      <c r="T778" s="109">
        <f t="shared" si="619"/>
        <v>0.53337271116361484</v>
      </c>
      <c r="U778" s="104">
        <f t="shared" si="620"/>
        <v>393</v>
      </c>
      <c r="V778" s="151">
        <v>0</v>
      </c>
      <c r="W778" s="109">
        <f t="shared" si="621"/>
        <v>0</v>
      </c>
      <c r="X778" s="151">
        <v>11</v>
      </c>
      <c r="Y778" s="328"/>
      <c r="Z778" s="124">
        <f t="shared" si="622"/>
        <v>11</v>
      </c>
      <c r="AA778" s="31"/>
      <c r="AB778" s="318">
        <v>2</v>
      </c>
      <c r="AC778" s="318">
        <v>40</v>
      </c>
      <c r="AD778" s="318">
        <v>11</v>
      </c>
      <c r="AE778" s="318">
        <v>-15</v>
      </c>
      <c r="AF778" s="318">
        <v>-11</v>
      </c>
      <c r="AG778" s="318">
        <v>6</v>
      </c>
    </row>
    <row r="779" spans="2:33" s="517" customFormat="1" ht="15" customHeight="1" x14ac:dyDescent="0.3">
      <c r="B779" s="239">
        <v>44601</v>
      </c>
      <c r="C779" s="527"/>
      <c r="D779" s="527"/>
      <c r="E779" s="527"/>
      <c r="F779" s="527"/>
      <c r="G779" s="527"/>
      <c r="H779" s="155">
        <v>243</v>
      </c>
      <c r="I779" s="83"/>
      <c r="J779" s="151">
        <v>1501</v>
      </c>
      <c r="K779" s="152">
        <v>1.0141891891891892</v>
      </c>
      <c r="L779" s="151">
        <v>117</v>
      </c>
      <c r="M779" s="152">
        <v>0.9285714285714286</v>
      </c>
      <c r="N779" s="153">
        <v>1618</v>
      </c>
      <c r="O779" s="83"/>
      <c r="P779" s="83"/>
      <c r="Q779" s="151">
        <v>317</v>
      </c>
      <c r="R779" s="109">
        <f t="shared" si="618"/>
        <v>0.3929827596148302</v>
      </c>
      <c r="S779" s="151">
        <v>50</v>
      </c>
      <c r="T779" s="109">
        <f t="shared" si="619"/>
        <v>0.42331167552667848</v>
      </c>
      <c r="U779" s="104">
        <f t="shared" si="620"/>
        <v>367</v>
      </c>
      <c r="V779" s="151">
        <v>1</v>
      </c>
      <c r="W779" s="109">
        <f t="shared" si="621"/>
        <v>0.26874999999999999</v>
      </c>
      <c r="X779" s="151">
        <v>12</v>
      </c>
      <c r="Y779" s="328"/>
      <c r="Z779" s="124">
        <f t="shared" si="622"/>
        <v>13</v>
      </c>
      <c r="AA779" s="31"/>
      <c r="AB779" s="318">
        <v>3</v>
      </c>
      <c r="AC779" s="318">
        <v>39</v>
      </c>
      <c r="AD779" s="318">
        <v>16</v>
      </c>
      <c r="AE779" s="318">
        <v>-13</v>
      </c>
      <c r="AF779" s="318">
        <v>-10</v>
      </c>
      <c r="AG779" s="318">
        <v>6</v>
      </c>
    </row>
    <row r="780" spans="2:33" s="517" customFormat="1" ht="15" customHeight="1" x14ac:dyDescent="0.3">
      <c r="B780" s="239">
        <v>44602</v>
      </c>
      <c r="C780" s="528"/>
      <c r="D780" s="528"/>
      <c r="E780" s="528"/>
      <c r="F780" s="528"/>
      <c r="G780" s="528"/>
      <c r="H780" s="155">
        <v>281</v>
      </c>
      <c r="I780" s="83"/>
      <c r="J780" s="151">
        <v>1497</v>
      </c>
      <c r="K780" s="152">
        <v>1.0094403236682401</v>
      </c>
      <c r="L780" s="151">
        <v>98</v>
      </c>
      <c r="M780" s="152">
        <v>1.0888888888888888</v>
      </c>
      <c r="N780" s="153">
        <v>1595</v>
      </c>
      <c r="O780" s="83"/>
      <c r="P780" s="83"/>
      <c r="Q780" s="151">
        <v>336</v>
      </c>
      <c r="R780" s="109">
        <f t="shared" ref="R780:R786" si="623">Q780/Q$68</f>
        <v>0.41653693132676012</v>
      </c>
      <c r="S780" s="151">
        <v>64</v>
      </c>
      <c r="T780" s="109">
        <f t="shared" ref="T780:T786" si="624">S780/S$68</f>
        <v>0.54183894467414839</v>
      </c>
      <c r="U780" s="104">
        <f t="shared" ref="U780:U786" si="625">Q780+S780</f>
        <v>400</v>
      </c>
      <c r="V780" s="151">
        <v>1</v>
      </c>
      <c r="W780" s="109">
        <f t="shared" ref="W780:W786" si="626">V780/$V$68</f>
        <v>0.26874999999999999</v>
      </c>
      <c r="X780" s="151">
        <v>0</v>
      </c>
      <c r="Y780" s="328"/>
      <c r="Z780" s="124">
        <f t="shared" ref="Z780:Z786" si="627">V780+X780</f>
        <v>1</v>
      </c>
      <c r="AA780" s="31"/>
      <c r="AB780" s="318">
        <v>5</v>
      </c>
      <c r="AC780" s="318">
        <v>40</v>
      </c>
      <c r="AD780" s="318">
        <v>13</v>
      </c>
      <c r="AE780" s="318">
        <v>-13</v>
      </c>
      <c r="AF780" s="318">
        <v>-11</v>
      </c>
      <c r="AG780" s="318">
        <v>6</v>
      </c>
    </row>
    <row r="781" spans="2:33" s="517" customFormat="1" ht="15" customHeight="1" x14ac:dyDescent="0.3">
      <c r="B781" s="239">
        <v>44603</v>
      </c>
      <c r="C781" s="528"/>
      <c r="D781" s="528"/>
      <c r="E781" s="528"/>
      <c r="F781" s="528"/>
      <c r="G781" s="528"/>
      <c r="H781" s="155">
        <v>346</v>
      </c>
      <c r="I781" s="83"/>
      <c r="J781" s="151">
        <v>1501</v>
      </c>
      <c r="K781" s="152">
        <v>1.0100942126514132</v>
      </c>
      <c r="L781" s="151">
        <v>110</v>
      </c>
      <c r="M781" s="152">
        <v>1.0679611650485437</v>
      </c>
      <c r="N781" s="153">
        <v>1611</v>
      </c>
      <c r="O781" s="83"/>
      <c r="P781" s="83"/>
      <c r="Q781" s="151">
        <v>359</v>
      </c>
      <c r="R781" s="109">
        <f t="shared" si="623"/>
        <v>0.4450498760306752</v>
      </c>
      <c r="S781" s="151">
        <v>57</v>
      </c>
      <c r="T781" s="109">
        <f t="shared" si="624"/>
        <v>0.48257531010041343</v>
      </c>
      <c r="U781" s="104">
        <f t="shared" si="625"/>
        <v>416</v>
      </c>
      <c r="V781" s="151">
        <v>0</v>
      </c>
      <c r="W781" s="109">
        <f t="shared" si="626"/>
        <v>0</v>
      </c>
      <c r="X781" s="151">
        <v>12</v>
      </c>
      <c r="Y781" s="328"/>
      <c r="Z781" s="124">
        <f t="shared" si="627"/>
        <v>12</v>
      </c>
      <c r="AA781" s="31"/>
      <c r="AB781" s="318">
        <v>0</v>
      </c>
      <c r="AC781" s="318">
        <v>37</v>
      </c>
      <c r="AD781" s="318">
        <v>11</v>
      </c>
      <c r="AE781" s="318">
        <v>-11</v>
      </c>
      <c r="AF781" s="318">
        <v>-9</v>
      </c>
      <c r="AG781" s="318">
        <v>6</v>
      </c>
    </row>
    <row r="782" spans="2:33" s="517" customFormat="1" ht="15" customHeight="1" x14ac:dyDescent="0.3">
      <c r="B782" s="239">
        <v>44604</v>
      </c>
      <c r="C782" s="528"/>
      <c r="D782" s="528"/>
      <c r="E782" s="528"/>
      <c r="F782" s="528"/>
      <c r="G782" s="528"/>
      <c r="H782" s="155">
        <v>321</v>
      </c>
      <c r="I782" s="83"/>
      <c r="J782" s="151">
        <v>921</v>
      </c>
      <c r="K782" s="152">
        <v>1.0279017857142858</v>
      </c>
      <c r="L782" s="151">
        <v>46</v>
      </c>
      <c r="M782" s="152">
        <v>0.77966101694915257</v>
      </c>
      <c r="N782" s="153">
        <v>967</v>
      </c>
      <c r="O782" s="83"/>
      <c r="P782" s="83"/>
      <c r="Q782" s="489">
        <v>0</v>
      </c>
      <c r="R782" s="140">
        <f t="shared" si="623"/>
        <v>0</v>
      </c>
      <c r="S782" s="489">
        <v>0</v>
      </c>
      <c r="T782" s="140">
        <f t="shared" si="624"/>
        <v>0</v>
      </c>
      <c r="U782" s="141">
        <f t="shared" si="625"/>
        <v>0</v>
      </c>
      <c r="V782" s="489">
        <v>0</v>
      </c>
      <c r="W782" s="140">
        <f t="shared" si="626"/>
        <v>0</v>
      </c>
      <c r="X782" s="489">
        <v>0</v>
      </c>
      <c r="Y782" s="490"/>
      <c r="Z782" s="142">
        <f t="shared" si="627"/>
        <v>0</v>
      </c>
      <c r="AA782" s="31"/>
      <c r="AB782" s="318">
        <v>-2</v>
      </c>
      <c r="AC782" s="318">
        <v>27</v>
      </c>
      <c r="AD782" s="318">
        <v>11</v>
      </c>
      <c r="AE782" s="318">
        <v>-8</v>
      </c>
      <c r="AF782" s="318">
        <v>4</v>
      </c>
      <c r="AG782" s="318">
        <v>3</v>
      </c>
    </row>
    <row r="783" spans="2:33" s="517" customFormat="1" ht="15" customHeight="1" x14ac:dyDescent="0.3">
      <c r="B783" s="239">
        <v>44605</v>
      </c>
      <c r="C783" s="528"/>
      <c r="D783" s="528"/>
      <c r="E783" s="528"/>
      <c r="F783" s="528"/>
      <c r="G783" s="528"/>
      <c r="H783" s="155">
        <v>318</v>
      </c>
      <c r="I783" s="83"/>
      <c r="J783" s="151">
        <v>895</v>
      </c>
      <c r="K783" s="152">
        <v>1.013590033975085</v>
      </c>
      <c r="L783" s="151">
        <v>38</v>
      </c>
      <c r="M783" s="152">
        <v>1.4615384615384615</v>
      </c>
      <c r="N783" s="153">
        <v>933</v>
      </c>
      <c r="O783" s="83"/>
      <c r="P783" s="83"/>
      <c r="Q783" s="489">
        <v>0</v>
      </c>
      <c r="R783" s="140">
        <f t="shared" si="623"/>
        <v>0</v>
      </c>
      <c r="S783" s="489">
        <v>0</v>
      </c>
      <c r="T783" s="140">
        <f t="shared" si="624"/>
        <v>0</v>
      </c>
      <c r="U783" s="141">
        <f t="shared" si="625"/>
        <v>0</v>
      </c>
      <c r="V783" s="489">
        <v>0</v>
      </c>
      <c r="W783" s="140">
        <f t="shared" si="626"/>
        <v>0</v>
      </c>
      <c r="X783" s="489">
        <v>0</v>
      </c>
      <c r="Y783" s="490"/>
      <c r="Z783" s="142">
        <f t="shared" si="627"/>
        <v>0</v>
      </c>
      <c r="AA783" s="31"/>
      <c r="AB783" s="318">
        <v>-13</v>
      </c>
      <c r="AC783" s="318">
        <v>15</v>
      </c>
      <c r="AD783" s="318">
        <v>-31</v>
      </c>
      <c r="AE783" s="318">
        <v>-19</v>
      </c>
      <c r="AF783" s="318">
        <v>2</v>
      </c>
      <c r="AG783" s="318">
        <v>5</v>
      </c>
    </row>
    <row r="784" spans="2:33" s="517" customFormat="1" ht="15" customHeight="1" x14ac:dyDescent="0.3">
      <c r="B784" s="239">
        <v>44606</v>
      </c>
      <c r="C784" s="528"/>
      <c r="D784" s="528"/>
      <c r="E784" s="528"/>
      <c r="F784" s="528"/>
      <c r="G784" s="528"/>
      <c r="H784" s="155">
        <v>311</v>
      </c>
      <c r="I784" s="83"/>
      <c r="J784" s="151">
        <v>1499</v>
      </c>
      <c r="K784" s="152">
        <v>1.0142083897158323</v>
      </c>
      <c r="L784" s="151">
        <v>100</v>
      </c>
      <c r="M784" s="152">
        <v>1.1363636363636365</v>
      </c>
      <c r="N784" s="153">
        <v>1599</v>
      </c>
      <c r="O784" s="83"/>
      <c r="P784" s="83"/>
      <c r="Q784" s="151">
        <v>552</v>
      </c>
      <c r="R784" s="109">
        <f t="shared" si="623"/>
        <v>0.68431067289396297</v>
      </c>
      <c r="S784" s="151">
        <v>84</v>
      </c>
      <c r="T784" s="109">
        <f t="shared" si="624"/>
        <v>0.71116361488481983</v>
      </c>
      <c r="U784" s="104">
        <f t="shared" si="625"/>
        <v>636</v>
      </c>
      <c r="V784" s="151">
        <v>26</v>
      </c>
      <c r="W784" s="109">
        <f t="shared" si="626"/>
        <v>6.9874999999999998</v>
      </c>
      <c r="X784" s="151">
        <v>10</v>
      </c>
      <c r="Y784" s="328"/>
      <c r="Z784" s="124">
        <f t="shared" si="627"/>
        <v>36</v>
      </c>
      <c r="AA784" s="31"/>
      <c r="AB784" s="318">
        <v>14</v>
      </c>
      <c r="AC784" s="318">
        <v>49</v>
      </c>
      <c r="AD784" s="318">
        <v>15</v>
      </c>
      <c r="AE784" s="318">
        <v>-12</v>
      </c>
      <c r="AF784" s="318">
        <v>-9</v>
      </c>
      <c r="AG784" s="318">
        <v>5</v>
      </c>
    </row>
    <row r="785" spans="2:33" s="517" customFormat="1" ht="15" customHeight="1" x14ac:dyDescent="0.3">
      <c r="B785" s="239">
        <v>44607</v>
      </c>
      <c r="C785" s="528"/>
      <c r="D785" s="528"/>
      <c r="E785" s="528"/>
      <c r="F785" s="528"/>
      <c r="G785" s="528"/>
      <c r="H785" s="155">
        <v>228</v>
      </c>
      <c r="I785" s="83"/>
      <c r="J785" s="151">
        <v>1497</v>
      </c>
      <c r="K785" s="152">
        <v>1.0108035111411209</v>
      </c>
      <c r="L785" s="151">
        <v>108</v>
      </c>
      <c r="M785" s="152">
        <v>0.98181818181818181</v>
      </c>
      <c r="N785" s="153">
        <v>1605</v>
      </c>
      <c r="O785" s="83"/>
      <c r="P785" s="83"/>
      <c r="Q785" s="151">
        <v>504</v>
      </c>
      <c r="R785" s="109">
        <f t="shared" si="623"/>
        <v>0.62480539699014015</v>
      </c>
      <c r="S785" s="151">
        <v>97</v>
      </c>
      <c r="T785" s="109">
        <f t="shared" si="624"/>
        <v>0.82122465052175619</v>
      </c>
      <c r="U785" s="104">
        <f t="shared" si="625"/>
        <v>601</v>
      </c>
      <c r="V785" s="151">
        <v>0</v>
      </c>
      <c r="W785" s="109">
        <f t="shared" si="626"/>
        <v>0</v>
      </c>
      <c r="X785" s="151">
        <v>4</v>
      </c>
      <c r="Y785" s="328"/>
      <c r="Z785" s="124">
        <f t="shared" si="627"/>
        <v>4</v>
      </c>
      <c r="AA785" s="31"/>
      <c r="AB785" s="318">
        <v>2</v>
      </c>
      <c r="AC785" s="318">
        <v>35</v>
      </c>
      <c r="AD785" s="318">
        <v>9</v>
      </c>
      <c r="AE785" s="318">
        <v>-11</v>
      </c>
      <c r="AF785" s="318">
        <v>-8</v>
      </c>
      <c r="AG785" s="318">
        <v>6</v>
      </c>
    </row>
    <row r="786" spans="2:33" s="517" customFormat="1" ht="15" customHeight="1" x14ac:dyDescent="0.3">
      <c r="B786" s="239">
        <v>44608</v>
      </c>
      <c r="C786" s="528"/>
      <c r="D786" s="528"/>
      <c r="E786" s="528"/>
      <c r="F786" s="528"/>
      <c r="G786" s="528"/>
      <c r="H786" s="155">
        <v>277</v>
      </c>
      <c r="I786" s="83"/>
      <c r="J786" s="151">
        <v>1501</v>
      </c>
      <c r="K786" s="152">
        <v>1.0141891891891892</v>
      </c>
      <c r="L786" s="151">
        <v>100</v>
      </c>
      <c r="M786" s="152">
        <v>0.79365079365079361</v>
      </c>
      <c r="N786" s="153">
        <v>1601</v>
      </c>
      <c r="O786" s="83"/>
      <c r="P786" s="83"/>
      <c r="Q786" s="151">
        <v>477</v>
      </c>
      <c r="R786" s="109">
        <f t="shared" si="623"/>
        <v>0.59133367929423974</v>
      </c>
      <c r="S786" s="151">
        <v>86</v>
      </c>
      <c r="T786" s="109">
        <f t="shared" si="624"/>
        <v>0.72809608190588693</v>
      </c>
      <c r="U786" s="104">
        <f t="shared" si="625"/>
        <v>563</v>
      </c>
      <c r="V786" s="151">
        <v>1</v>
      </c>
      <c r="W786" s="109">
        <f t="shared" si="626"/>
        <v>0.26874999999999999</v>
      </c>
      <c r="X786" s="151">
        <v>18</v>
      </c>
      <c r="Y786" s="328"/>
      <c r="Z786" s="124">
        <f t="shared" si="627"/>
        <v>19</v>
      </c>
      <c r="AA786" s="31"/>
      <c r="AB786" s="318">
        <v>2</v>
      </c>
      <c r="AC786" s="318">
        <v>37</v>
      </c>
      <c r="AD786" s="318">
        <v>8</v>
      </c>
      <c r="AE786" s="318">
        <v>-11</v>
      </c>
      <c r="AF786" s="318">
        <v>-8</v>
      </c>
      <c r="AG786" s="318">
        <v>6</v>
      </c>
    </row>
    <row r="787" spans="2:33" s="517" customFormat="1" ht="15" customHeight="1" x14ac:dyDescent="0.3">
      <c r="B787" s="239">
        <v>44609</v>
      </c>
      <c r="C787" s="529"/>
      <c r="D787" s="529"/>
      <c r="E787" s="529"/>
      <c r="F787" s="529"/>
      <c r="G787" s="529"/>
      <c r="H787" s="155">
        <v>282</v>
      </c>
      <c r="I787" s="83"/>
      <c r="J787" s="151">
        <v>1499</v>
      </c>
      <c r="K787" s="152">
        <v>1.0107889413351314</v>
      </c>
      <c r="L787" s="151">
        <v>97</v>
      </c>
      <c r="M787" s="152">
        <v>1.0777777777777777</v>
      </c>
      <c r="N787" s="153">
        <v>1596</v>
      </c>
      <c r="O787" s="83"/>
      <c r="P787" s="83"/>
      <c r="Q787" s="151">
        <v>526</v>
      </c>
      <c r="R787" s="109">
        <f t="shared" ref="R787:R793" si="628">Q787/Q$68</f>
        <v>0.65207864844605901</v>
      </c>
      <c r="S787" s="151">
        <v>135</v>
      </c>
      <c r="T787" s="109">
        <f t="shared" ref="T787:T793" si="629">S787/S$68</f>
        <v>1.142941523922032</v>
      </c>
      <c r="U787" s="104">
        <f t="shared" ref="U787:U793" si="630">Q787+S787</f>
        <v>661</v>
      </c>
      <c r="V787" s="151">
        <v>0</v>
      </c>
      <c r="W787" s="109">
        <f t="shared" ref="W787:W793" si="631">V787/$V$68</f>
        <v>0</v>
      </c>
      <c r="X787" s="151">
        <v>8</v>
      </c>
      <c r="Y787" s="328"/>
      <c r="Z787" s="124">
        <f t="shared" ref="Z787:Z793" si="632">V787+X787</f>
        <v>8</v>
      </c>
      <c r="AA787" s="31"/>
      <c r="AB787" s="318">
        <v>6</v>
      </c>
      <c r="AC787" s="318">
        <v>38</v>
      </c>
      <c r="AD787" s="318">
        <v>19</v>
      </c>
      <c r="AE787" s="318">
        <v>-10</v>
      </c>
      <c r="AF787" s="318">
        <v>-8</v>
      </c>
      <c r="AG787" s="318">
        <v>5</v>
      </c>
    </row>
    <row r="788" spans="2:33" s="517" customFormat="1" ht="15" customHeight="1" x14ac:dyDescent="0.3">
      <c r="B788" s="239">
        <v>44610</v>
      </c>
      <c r="C788" s="529"/>
      <c r="D788" s="529"/>
      <c r="E788" s="529"/>
      <c r="F788" s="529"/>
      <c r="G788" s="529"/>
      <c r="H788" s="155">
        <v>343</v>
      </c>
      <c r="I788" s="83"/>
      <c r="J788" s="151">
        <v>1497</v>
      </c>
      <c r="K788" s="152">
        <v>1.0074024226110363</v>
      </c>
      <c r="L788" s="151">
        <v>106</v>
      </c>
      <c r="M788" s="152">
        <v>1.029126213592233</v>
      </c>
      <c r="N788" s="153">
        <v>1603</v>
      </c>
      <c r="O788" s="83"/>
      <c r="P788" s="83"/>
      <c r="Q788" s="151">
        <v>584</v>
      </c>
      <c r="R788" s="109">
        <f t="shared" si="628"/>
        <v>0.72398085682984492</v>
      </c>
      <c r="S788" s="151">
        <v>89</v>
      </c>
      <c r="T788" s="109">
        <f t="shared" si="629"/>
        <v>0.75349478243748769</v>
      </c>
      <c r="U788" s="104">
        <f t="shared" si="630"/>
        <v>673</v>
      </c>
      <c r="V788" s="151">
        <v>2</v>
      </c>
      <c r="W788" s="109">
        <f t="shared" si="631"/>
        <v>0.53749999999999998</v>
      </c>
      <c r="X788" s="151">
        <v>10</v>
      </c>
      <c r="Y788" s="328"/>
      <c r="Z788" s="124">
        <f t="shared" si="632"/>
        <v>12</v>
      </c>
      <c r="AA788" s="31"/>
      <c r="AB788" s="318">
        <v>-1</v>
      </c>
      <c r="AC788" s="318">
        <v>36</v>
      </c>
      <c r="AD788" s="318">
        <v>0</v>
      </c>
      <c r="AE788" s="318">
        <v>-11</v>
      </c>
      <c r="AF788" s="318">
        <v>-7</v>
      </c>
      <c r="AG788" s="318">
        <v>6</v>
      </c>
    </row>
    <row r="789" spans="2:33" s="517" customFormat="1" ht="15" customHeight="1" x14ac:dyDescent="0.3">
      <c r="B789" s="239">
        <v>44611</v>
      </c>
      <c r="C789" s="529"/>
      <c r="D789" s="529"/>
      <c r="E789" s="529"/>
      <c r="F789" s="529"/>
      <c r="G789" s="529"/>
      <c r="H789" s="155">
        <v>338</v>
      </c>
      <c r="I789" s="83"/>
      <c r="J789" s="151">
        <v>919</v>
      </c>
      <c r="K789" s="152">
        <v>1.0256696428571428</v>
      </c>
      <c r="L789" s="151">
        <v>70</v>
      </c>
      <c r="M789" s="152">
        <v>1.1864406779661016</v>
      </c>
      <c r="N789" s="153">
        <v>989</v>
      </c>
      <c r="O789" s="83"/>
      <c r="P789" s="83"/>
      <c r="Q789" s="155">
        <v>0</v>
      </c>
      <c r="R789" s="114">
        <f t="shared" si="628"/>
        <v>0</v>
      </c>
      <c r="S789" s="155">
        <v>0</v>
      </c>
      <c r="T789" s="114">
        <f t="shared" si="629"/>
        <v>0</v>
      </c>
      <c r="U789" s="123">
        <f t="shared" si="630"/>
        <v>0</v>
      </c>
      <c r="V789" s="155">
        <v>0</v>
      </c>
      <c r="W789" s="114">
        <f t="shared" si="631"/>
        <v>0</v>
      </c>
      <c r="X789" s="155">
        <v>0</v>
      </c>
      <c r="Y789" s="156"/>
      <c r="Z789" s="124">
        <f t="shared" si="632"/>
        <v>0</v>
      </c>
      <c r="AA789" s="31"/>
      <c r="AB789" s="318">
        <v>-2</v>
      </c>
      <c r="AC789" s="318">
        <v>26</v>
      </c>
      <c r="AD789" s="318">
        <v>9</v>
      </c>
      <c r="AE789" s="318">
        <v>-7</v>
      </c>
      <c r="AF789" s="318">
        <v>5</v>
      </c>
      <c r="AG789" s="318">
        <v>3</v>
      </c>
    </row>
    <row r="790" spans="2:33" s="517" customFormat="1" ht="15" customHeight="1" x14ac:dyDescent="0.3">
      <c r="B790" s="239">
        <v>44612</v>
      </c>
      <c r="C790" s="529"/>
      <c r="D790" s="529"/>
      <c r="E790" s="529"/>
      <c r="F790" s="529"/>
      <c r="G790" s="529"/>
      <c r="H790" s="155">
        <v>328</v>
      </c>
      <c r="I790" s="83"/>
      <c r="J790" s="151">
        <v>898</v>
      </c>
      <c r="K790" s="152">
        <v>1.0169875424688561</v>
      </c>
      <c r="L790" s="151">
        <v>43</v>
      </c>
      <c r="M790" s="152">
        <v>1.6538461538461537</v>
      </c>
      <c r="N790" s="153">
        <v>941</v>
      </c>
      <c r="O790" s="83"/>
      <c r="P790" s="83"/>
      <c r="Q790" s="155">
        <v>0</v>
      </c>
      <c r="R790" s="114">
        <f t="shared" si="628"/>
        <v>0</v>
      </c>
      <c r="S790" s="155">
        <v>0</v>
      </c>
      <c r="T790" s="114">
        <f t="shared" si="629"/>
        <v>0</v>
      </c>
      <c r="U790" s="123">
        <f t="shared" si="630"/>
        <v>0</v>
      </c>
      <c r="V790" s="155">
        <v>0</v>
      </c>
      <c r="W790" s="114">
        <f t="shared" si="631"/>
        <v>0</v>
      </c>
      <c r="X790" s="155">
        <v>0</v>
      </c>
      <c r="Y790" s="156"/>
      <c r="Z790" s="124">
        <f t="shared" si="632"/>
        <v>0</v>
      </c>
      <c r="AA790" s="31"/>
      <c r="AB790" s="318">
        <v>-3</v>
      </c>
      <c r="AC790" s="318">
        <v>19</v>
      </c>
      <c r="AD790" s="318">
        <v>21</v>
      </c>
      <c r="AE790" s="318">
        <v>-5</v>
      </c>
      <c r="AF790" s="318">
        <v>6</v>
      </c>
      <c r="AG790" s="318">
        <v>2</v>
      </c>
    </row>
    <row r="791" spans="2:33" s="517" customFormat="1" ht="15" customHeight="1" x14ac:dyDescent="0.3">
      <c r="B791" s="239">
        <v>44613</v>
      </c>
      <c r="C791" s="529"/>
      <c r="D791" s="529"/>
      <c r="E791" s="529"/>
      <c r="F791" s="529"/>
      <c r="G791" s="529"/>
      <c r="H791" s="155">
        <v>324</v>
      </c>
      <c r="I791" s="83"/>
      <c r="J791" s="151">
        <v>1498</v>
      </c>
      <c r="K791" s="152">
        <v>1.013531799729364</v>
      </c>
      <c r="L791" s="151">
        <v>109</v>
      </c>
      <c r="M791" s="152">
        <v>1.2386363636363635</v>
      </c>
      <c r="N791" s="153">
        <v>1607</v>
      </c>
      <c r="O791" s="83"/>
      <c r="P791" s="83"/>
      <c r="Q791" s="151">
        <v>588</v>
      </c>
      <c r="R791" s="109">
        <f t="shared" si="628"/>
        <v>0.72893962982183014</v>
      </c>
      <c r="S791" s="151">
        <v>121</v>
      </c>
      <c r="T791" s="109">
        <f t="shared" si="629"/>
        <v>1.0244142547745618</v>
      </c>
      <c r="U791" s="104">
        <f t="shared" si="630"/>
        <v>709</v>
      </c>
      <c r="V791" s="151">
        <v>0</v>
      </c>
      <c r="W791" s="109">
        <f t="shared" si="631"/>
        <v>0</v>
      </c>
      <c r="X791" s="151">
        <v>5</v>
      </c>
      <c r="Y791" s="328"/>
      <c r="Z791" s="124">
        <f t="shared" si="632"/>
        <v>5</v>
      </c>
      <c r="AA791" s="31"/>
      <c r="AB791" s="318">
        <v>2</v>
      </c>
      <c r="AC791" s="318">
        <v>37</v>
      </c>
      <c r="AD791" s="318">
        <v>18</v>
      </c>
      <c r="AE791" s="318">
        <v>-11</v>
      </c>
      <c r="AF791" s="318">
        <v>-6</v>
      </c>
      <c r="AG791" s="318">
        <v>5</v>
      </c>
    </row>
    <row r="792" spans="2:33" s="517" customFormat="1" ht="15" customHeight="1" x14ac:dyDescent="0.3">
      <c r="B792" s="239">
        <v>44614</v>
      </c>
      <c r="C792" s="529"/>
      <c r="D792" s="529"/>
      <c r="E792" s="529"/>
      <c r="F792" s="529"/>
      <c r="G792" s="529"/>
      <c r="H792" s="155">
        <v>247</v>
      </c>
      <c r="I792" s="83"/>
      <c r="J792" s="151">
        <v>1500</v>
      </c>
      <c r="K792" s="152">
        <v>1.0128291694800811</v>
      </c>
      <c r="L792" s="151">
        <v>126</v>
      </c>
      <c r="M792" s="152">
        <v>1.1454545454545455</v>
      </c>
      <c r="N792" s="153">
        <v>1626</v>
      </c>
      <c r="O792" s="83"/>
      <c r="P792" s="83"/>
      <c r="Q792" s="151">
        <v>696</v>
      </c>
      <c r="R792" s="109">
        <f t="shared" si="628"/>
        <v>0.86282650060543165</v>
      </c>
      <c r="S792" s="151">
        <v>122</v>
      </c>
      <c r="T792" s="109">
        <f t="shared" si="629"/>
        <v>1.0328804882850955</v>
      </c>
      <c r="U792" s="104">
        <f t="shared" si="630"/>
        <v>818</v>
      </c>
      <c r="V792" s="151">
        <v>0</v>
      </c>
      <c r="W792" s="109">
        <f t="shared" si="631"/>
        <v>0</v>
      </c>
      <c r="X792" s="151">
        <v>3</v>
      </c>
      <c r="Y792" s="328"/>
      <c r="Z792" s="124">
        <f t="shared" si="632"/>
        <v>3</v>
      </c>
      <c r="AA792" s="31"/>
      <c r="AB792" s="318">
        <v>5</v>
      </c>
      <c r="AC792" s="318">
        <v>37</v>
      </c>
      <c r="AD792" s="318">
        <v>24</v>
      </c>
      <c r="AE792" s="318">
        <v>-8</v>
      </c>
      <c r="AF792" s="318">
        <v>-6</v>
      </c>
      <c r="AG792" s="318">
        <v>4</v>
      </c>
    </row>
    <row r="793" spans="2:33" s="517" customFormat="1" ht="15" customHeight="1" x14ac:dyDescent="0.3">
      <c r="B793" s="239">
        <v>44615</v>
      </c>
      <c r="C793" s="529"/>
      <c r="D793" s="529"/>
      <c r="E793" s="529"/>
      <c r="F793" s="529"/>
      <c r="G793" s="529"/>
      <c r="H793" s="155">
        <v>292</v>
      </c>
      <c r="I793" s="83"/>
      <c r="J793" s="151">
        <v>1500</v>
      </c>
      <c r="K793" s="152">
        <v>1.0135135135135136</v>
      </c>
      <c r="L793" s="151">
        <v>115</v>
      </c>
      <c r="M793" s="152">
        <v>0.91269841269841268</v>
      </c>
      <c r="N793" s="153">
        <v>1615</v>
      </c>
      <c r="O793" s="83"/>
      <c r="P793" s="83"/>
      <c r="Q793" s="151">
        <v>736</v>
      </c>
      <c r="R793" s="109">
        <f t="shared" si="628"/>
        <v>0.91241423052528403</v>
      </c>
      <c r="S793" s="151">
        <v>153</v>
      </c>
      <c r="T793" s="109">
        <f t="shared" si="629"/>
        <v>1.2953337271116361</v>
      </c>
      <c r="U793" s="104">
        <f t="shared" si="630"/>
        <v>889</v>
      </c>
      <c r="V793" s="151">
        <v>0</v>
      </c>
      <c r="W793" s="109">
        <f t="shared" si="631"/>
        <v>0</v>
      </c>
      <c r="X793" s="151">
        <v>58</v>
      </c>
      <c r="Y793" s="328"/>
      <c r="Z793" s="124">
        <f t="shared" si="632"/>
        <v>58</v>
      </c>
      <c r="AA793" s="31"/>
      <c r="AB793" s="318">
        <v>6</v>
      </c>
      <c r="AC793" s="318">
        <v>37</v>
      </c>
      <c r="AD793" s="318">
        <v>21</v>
      </c>
      <c r="AE793" s="318">
        <v>-6</v>
      </c>
      <c r="AF793" s="318">
        <v>-5</v>
      </c>
      <c r="AG793" s="318">
        <v>4</v>
      </c>
    </row>
    <row r="794" spans="2:33" s="517" customFormat="1" ht="15" customHeight="1" x14ac:dyDescent="0.3">
      <c r="B794" s="239">
        <v>44616</v>
      </c>
      <c r="C794" s="530"/>
      <c r="D794" s="530"/>
      <c r="E794" s="530"/>
      <c r="F794" s="530"/>
      <c r="G794" s="530"/>
      <c r="H794" s="155">
        <v>317</v>
      </c>
      <c r="I794" s="83"/>
      <c r="J794" s="151">
        <v>1499</v>
      </c>
      <c r="K794" s="152">
        <v>1.0107889413351314</v>
      </c>
      <c r="L794" s="151">
        <v>100</v>
      </c>
      <c r="M794" s="152">
        <v>1.1111111111111112</v>
      </c>
      <c r="N794" s="153">
        <v>1599</v>
      </c>
      <c r="O794" s="83"/>
      <c r="P794" s="83"/>
      <c r="Q794" s="151">
        <v>1031</v>
      </c>
      <c r="R794" s="109">
        <f t="shared" ref="R794:R798" si="633">Q794/Q$68</f>
        <v>1.2781237386841955</v>
      </c>
      <c r="S794" s="151">
        <v>126</v>
      </c>
      <c r="T794" s="109">
        <f t="shared" ref="T794:T798" si="634">S794/S$68</f>
        <v>1.0667454223272297</v>
      </c>
      <c r="U794" s="104">
        <f t="shared" ref="U794:U798" si="635">Q794+S794</f>
        <v>1157</v>
      </c>
      <c r="V794" s="151">
        <v>1</v>
      </c>
      <c r="W794" s="109">
        <f t="shared" ref="W794:W798" si="636">V794/$V$68</f>
        <v>0.26874999999999999</v>
      </c>
      <c r="X794" s="151">
        <v>6</v>
      </c>
      <c r="Y794" s="328"/>
      <c r="Z794" s="124">
        <f t="shared" ref="Z794:Z798" si="637">V794+X794</f>
        <v>7</v>
      </c>
      <c r="AA794" s="31"/>
      <c r="AB794" s="318">
        <v>4</v>
      </c>
      <c r="AC794" s="318">
        <v>36</v>
      </c>
      <c r="AD794" s="318">
        <v>11</v>
      </c>
      <c r="AE794" s="318">
        <v>-9</v>
      </c>
      <c r="AF794" s="318">
        <v>-6</v>
      </c>
      <c r="AG794" s="318">
        <v>5</v>
      </c>
    </row>
    <row r="795" spans="2:33" s="517" customFormat="1" ht="15" customHeight="1" x14ac:dyDescent="0.3">
      <c r="B795" s="239">
        <v>44617</v>
      </c>
      <c r="C795" s="530"/>
      <c r="D795" s="530"/>
      <c r="E795" s="530"/>
      <c r="F795" s="530"/>
      <c r="G795" s="530"/>
      <c r="H795" s="155">
        <v>353</v>
      </c>
      <c r="I795" s="83"/>
      <c r="J795" s="151">
        <v>1503</v>
      </c>
      <c r="K795" s="152">
        <v>1.0114401076716015</v>
      </c>
      <c r="L795" s="151">
        <v>105</v>
      </c>
      <c r="M795" s="152">
        <v>1.0194174757281553</v>
      </c>
      <c r="N795" s="153">
        <v>1608</v>
      </c>
      <c r="O795" s="83"/>
      <c r="P795" s="83"/>
      <c r="Q795" s="151">
        <v>1598</v>
      </c>
      <c r="R795" s="109">
        <f t="shared" si="633"/>
        <v>1.981029810298103</v>
      </c>
      <c r="S795" s="151">
        <v>289</v>
      </c>
      <c r="T795" s="109">
        <f t="shared" si="634"/>
        <v>2.4467414845442015</v>
      </c>
      <c r="U795" s="104">
        <f t="shared" si="635"/>
        <v>1887</v>
      </c>
      <c r="V795" s="151">
        <v>0</v>
      </c>
      <c r="W795" s="109">
        <f t="shared" si="636"/>
        <v>0</v>
      </c>
      <c r="X795" s="151">
        <v>2</v>
      </c>
      <c r="Y795" s="328"/>
      <c r="Z795" s="124">
        <f t="shared" si="637"/>
        <v>2</v>
      </c>
      <c r="AA795" s="31"/>
      <c r="AB795" s="318">
        <v>1</v>
      </c>
      <c r="AC795" s="318">
        <v>37</v>
      </c>
      <c r="AD795" s="318">
        <v>18</v>
      </c>
      <c r="AE795" s="318">
        <v>-6</v>
      </c>
      <c r="AF795" s="318">
        <v>-5</v>
      </c>
      <c r="AG795" s="318">
        <v>4</v>
      </c>
    </row>
    <row r="796" spans="2:33" s="517" customFormat="1" ht="15" customHeight="1" x14ac:dyDescent="0.3">
      <c r="B796" s="239">
        <v>44618</v>
      </c>
      <c r="C796" s="530"/>
      <c r="D796" s="530"/>
      <c r="E796" s="530"/>
      <c r="F796" s="530"/>
      <c r="G796" s="530"/>
      <c r="H796" s="155">
        <v>332</v>
      </c>
      <c r="I796" s="83"/>
      <c r="J796" s="151">
        <v>923</v>
      </c>
      <c r="K796" s="152">
        <v>1.0301339285714286</v>
      </c>
      <c r="L796" s="151">
        <v>53</v>
      </c>
      <c r="M796" s="152">
        <v>0.89830508474576276</v>
      </c>
      <c r="N796" s="153">
        <v>976</v>
      </c>
      <c r="O796" s="83"/>
      <c r="P796" s="83"/>
      <c r="Q796" s="155">
        <v>0</v>
      </c>
      <c r="R796" s="114">
        <f t="shared" si="633"/>
        <v>0</v>
      </c>
      <c r="S796" s="155">
        <v>0</v>
      </c>
      <c r="T796" s="114">
        <f t="shared" si="634"/>
        <v>0</v>
      </c>
      <c r="U796" s="123">
        <f t="shared" si="635"/>
        <v>0</v>
      </c>
      <c r="V796" s="155">
        <v>0</v>
      </c>
      <c r="W796" s="114">
        <f t="shared" si="636"/>
        <v>0</v>
      </c>
      <c r="X796" s="155">
        <v>0</v>
      </c>
      <c r="Y796" s="328"/>
      <c r="Z796" s="124">
        <f t="shared" si="637"/>
        <v>0</v>
      </c>
      <c r="AA796" s="31"/>
      <c r="AB796" s="318">
        <v>-1</v>
      </c>
      <c r="AC796" s="318">
        <v>29</v>
      </c>
      <c r="AD796" s="318">
        <v>19</v>
      </c>
      <c r="AE796" s="318">
        <v>0</v>
      </c>
      <c r="AF796" s="318">
        <v>5</v>
      </c>
      <c r="AG796" s="318">
        <v>2</v>
      </c>
    </row>
    <row r="797" spans="2:33" s="517" customFormat="1" ht="15" customHeight="1" x14ac:dyDescent="0.3">
      <c r="B797" s="239">
        <v>44619</v>
      </c>
      <c r="C797" s="530"/>
      <c r="D797" s="530"/>
      <c r="E797" s="530"/>
      <c r="F797" s="530"/>
      <c r="G797" s="530"/>
      <c r="H797" s="155">
        <v>340</v>
      </c>
      <c r="I797" s="83"/>
      <c r="J797" s="151">
        <v>898</v>
      </c>
      <c r="K797" s="152">
        <v>1.0169875424688561</v>
      </c>
      <c r="L797" s="151">
        <v>32</v>
      </c>
      <c r="M797" s="152">
        <v>1.2307692307692308</v>
      </c>
      <c r="N797" s="153">
        <v>930</v>
      </c>
      <c r="O797" s="83"/>
      <c r="P797" s="83"/>
      <c r="Q797" s="155">
        <v>0</v>
      </c>
      <c r="R797" s="114">
        <f t="shared" si="633"/>
        <v>0</v>
      </c>
      <c r="S797" s="155">
        <v>0</v>
      </c>
      <c r="T797" s="114">
        <f t="shared" si="634"/>
        <v>0</v>
      </c>
      <c r="U797" s="123">
        <f t="shared" si="635"/>
        <v>0</v>
      </c>
      <c r="V797" s="155">
        <v>0</v>
      </c>
      <c r="W797" s="114">
        <f t="shared" si="636"/>
        <v>0</v>
      </c>
      <c r="X797" s="155">
        <v>0</v>
      </c>
      <c r="Y797" s="328"/>
      <c r="Z797" s="124">
        <f t="shared" si="637"/>
        <v>0</v>
      </c>
      <c r="AA797" s="31"/>
      <c r="AB797" s="318">
        <v>1</v>
      </c>
      <c r="AC797" s="318">
        <v>20</v>
      </c>
      <c r="AD797" s="318">
        <v>34</v>
      </c>
      <c r="AE797" s="318">
        <v>0</v>
      </c>
      <c r="AF797" s="318">
        <v>5</v>
      </c>
      <c r="AG797" s="318">
        <v>1</v>
      </c>
    </row>
    <row r="798" spans="2:33" s="517" customFormat="1" ht="15" customHeight="1" x14ac:dyDescent="0.3">
      <c r="B798" s="239">
        <v>44620</v>
      </c>
      <c r="C798" s="530"/>
      <c r="D798" s="530"/>
      <c r="E798" s="530"/>
      <c r="F798" s="530"/>
      <c r="G798" s="530"/>
      <c r="H798" s="155">
        <v>352</v>
      </c>
      <c r="I798" s="83"/>
      <c r="J798" s="151">
        <v>1496</v>
      </c>
      <c r="K798" s="152">
        <v>1.0121786197564275</v>
      </c>
      <c r="L798" s="151">
        <v>92</v>
      </c>
      <c r="M798" s="152">
        <v>1.0454545454545454</v>
      </c>
      <c r="N798" s="153">
        <v>1588</v>
      </c>
      <c r="O798" s="83"/>
      <c r="P798" s="83"/>
      <c r="Q798" s="151">
        <v>1177</v>
      </c>
      <c r="R798" s="109">
        <f t="shared" si="633"/>
        <v>1.4591189528916566</v>
      </c>
      <c r="S798" s="151">
        <v>365</v>
      </c>
      <c r="T798" s="109">
        <f t="shared" si="634"/>
        <v>3.090175231344753</v>
      </c>
      <c r="U798" s="104">
        <f t="shared" si="635"/>
        <v>1542</v>
      </c>
      <c r="V798" s="151">
        <v>1</v>
      </c>
      <c r="W798" s="109">
        <f t="shared" si="636"/>
        <v>0.26874999999999999</v>
      </c>
      <c r="X798" s="151">
        <v>1</v>
      </c>
      <c r="Y798" s="328"/>
      <c r="Z798" s="124">
        <f t="shared" si="637"/>
        <v>2</v>
      </c>
      <c r="AA798" s="31"/>
      <c r="AB798" s="318">
        <v>17</v>
      </c>
      <c r="AC798" s="318">
        <v>51</v>
      </c>
      <c r="AD798" s="318">
        <v>50</v>
      </c>
      <c r="AE798" s="318">
        <v>-8</v>
      </c>
      <c r="AF798" s="318">
        <v>-18</v>
      </c>
      <c r="AG798" s="318">
        <v>5</v>
      </c>
    </row>
    <row r="799" spans="2:33" s="517" customFormat="1" ht="15" customHeight="1" x14ac:dyDescent="0.3">
      <c r="B799" s="239">
        <v>44621</v>
      </c>
      <c r="C799" s="530"/>
      <c r="D799" s="530"/>
      <c r="E799" s="530"/>
      <c r="F799" s="530"/>
      <c r="G799" s="530"/>
      <c r="H799" s="155">
        <v>268</v>
      </c>
      <c r="I799" s="83"/>
      <c r="J799" s="151">
        <v>964</v>
      </c>
      <c r="K799" s="152">
        <v>0.65091154625253211</v>
      </c>
      <c r="L799" s="151">
        <v>91</v>
      </c>
      <c r="M799" s="152">
        <v>0.82727272727272727</v>
      </c>
      <c r="N799" s="153">
        <v>1055</v>
      </c>
      <c r="O799" s="83"/>
      <c r="P799" s="83"/>
      <c r="Q799" s="155">
        <v>0</v>
      </c>
      <c r="R799" s="114">
        <f t="shared" ref="R799:R800" si="638">Q799/Q$68</f>
        <v>0</v>
      </c>
      <c r="S799" s="155">
        <v>0</v>
      </c>
      <c r="T799" s="114">
        <f t="shared" ref="T799:T800" si="639">S799/S$68</f>
        <v>0</v>
      </c>
      <c r="U799" s="123">
        <f t="shared" ref="U799:U800" si="640">Q799+S799</f>
        <v>0</v>
      </c>
      <c r="V799" s="155">
        <v>0</v>
      </c>
      <c r="W799" s="114">
        <f t="shared" ref="W799:W800" si="641">V799/$V$68</f>
        <v>0</v>
      </c>
      <c r="X799" s="155">
        <v>0</v>
      </c>
      <c r="Y799" s="156"/>
      <c r="Z799" s="124">
        <f t="shared" ref="Z799:Z800" si="642">V799+X799</f>
        <v>0</v>
      </c>
      <c r="AA799" s="31"/>
      <c r="AB799" s="318">
        <v>-1</v>
      </c>
      <c r="AC799" s="318">
        <v>32</v>
      </c>
      <c r="AD799" s="318">
        <v>39</v>
      </c>
      <c r="AE799" s="318">
        <v>-26</v>
      </c>
      <c r="AF799" s="318">
        <v>-63</v>
      </c>
      <c r="AG799" s="318">
        <v>19</v>
      </c>
    </row>
    <row r="800" spans="2:33" s="517" customFormat="1" ht="15" customHeight="1" x14ac:dyDescent="0.3">
      <c r="B800" s="239">
        <v>44622</v>
      </c>
      <c r="C800" s="530"/>
      <c r="D800" s="530"/>
      <c r="E800" s="530"/>
      <c r="F800" s="530"/>
      <c r="G800" s="530"/>
      <c r="H800" s="155">
        <v>291</v>
      </c>
      <c r="I800" s="83"/>
      <c r="J800" s="151">
        <v>1498</v>
      </c>
      <c r="K800" s="152">
        <v>1.0121621621621621</v>
      </c>
      <c r="L800" s="151">
        <v>123</v>
      </c>
      <c r="M800" s="152">
        <v>0.97619047619047616</v>
      </c>
      <c r="N800" s="153">
        <v>1621</v>
      </c>
      <c r="O800" s="83"/>
      <c r="P800" s="83"/>
      <c r="Q800" s="151">
        <v>368</v>
      </c>
      <c r="R800" s="109">
        <f t="shared" si="638"/>
        <v>0.45620711526264202</v>
      </c>
      <c r="S800" s="151">
        <v>33</v>
      </c>
      <c r="T800" s="109">
        <f t="shared" si="639"/>
        <v>0.2793857058476078</v>
      </c>
      <c r="U800" s="104">
        <f t="shared" si="640"/>
        <v>401</v>
      </c>
      <c r="V800" s="151">
        <v>52</v>
      </c>
      <c r="W800" s="109">
        <f t="shared" si="641"/>
        <v>13.975</v>
      </c>
      <c r="X800" s="151">
        <v>12</v>
      </c>
      <c r="Y800" s="328"/>
      <c r="Z800" s="124">
        <f t="shared" si="642"/>
        <v>64</v>
      </c>
      <c r="AA800" s="31"/>
      <c r="AB800" s="318">
        <v>2</v>
      </c>
      <c r="AC800" s="318">
        <v>42</v>
      </c>
      <c r="AD800" s="318">
        <v>16</v>
      </c>
      <c r="AE800" s="318">
        <v>-5</v>
      </c>
      <c r="AF800" s="318">
        <v>-6</v>
      </c>
      <c r="AG800" s="318">
        <v>4</v>
      </c>
    </row>
    <row r="801" spans="2:33" s="517" customFormat="1" ht="15" customHeight="1" x14ac:dyDescent="0.3">
      <c r="B801" s="239">
        <v>44623</v>
      </c>
      <c r="C801" s="531"/>
      <c r="D801" s="531"/>
      <c r="E801" s="531"/>
      <c r="F801" s="531"/>
      <c r="G801" s="531"/>
      <c r="H801" s="155">
        <v>307</v>
      </c>
      <c r="I801" s="83"/>
      <c r="J801" s="151">
        <v>1500</v>
      </c>
      <c r="K801" s="152">
        <v>1.0114632501685772</v>
      </c>
      <c r="L801" s="151">
        <v>116</v>
      </c>
      <c r="M801" s="152">
        <v>1.288888888888889</v>
      </c>
      <c r="N801" s="153">
        <v>1616</v>
      </c>
      <c r="O801" s="83"/>
      <c r="P801" s="83"/>
      <c r="Q801" s="151">
        <v>344</v>
      </c>
      <c r="R801" s="109">
        <f t="shared" ref="R801:R807" si="643">Q801/Q$68</f>
        <v>0.42645447731073055</v>
      </c>
      <c r="S801" s="151">
        <v>52</v>
      </c>
      <c r="T801" s="109">
        <f t="shared" ref="T801:T807" si="644">S801/S$68</f>
        <v>0.44024414254774563</v>
      </c>
      <c r="U801" s="104">
        <f t="shared" ref="U801:U807" si="645">Q801+S801</f>
        <v>396</v>
      </c>
      <c r="V801" s="151">
        <v>5</v>
      </c>
      <c r="W801" s="109">
        <f t="shared" ref="W801:W807" si="646">V801/$V$68</f>
        <v>1.34375</v>
      </c>
      <c r="X801" s="151">
        <v>9</v>
      </c>
      <c r="Y801" s="328"/>
      <c r="Z801" s="124">
        <f t="shared" ref="Z801:Z807" si="647">V801+X801</f>
        <v>14</v>
      </c>
      <c r="AA801" s="31"/>
      <c r="AB801" s="318">
        <v>1</v>
      </c>
      <c r="AC801" s="318">
        <v>39</v>
      </c>
      <c r="AD801" s="318">
        <v>4</v>
      </c>
      <c r="AE801" s="318">
        <v>-9</v>
      </c>
      <c r="AF801" s="318">
        <v>-6</v>
      </c>
      <c r="AG801" s="318">
        <v>5</v>
      </c>
    </row>
    <row r="802" spans="2:33" s="517" customFormat="1" ht="15" customHeight="1" x14ac:dyDescent="0.3">
      <c r="B802" s="239">
        <v>44624</v>
      </c>
      <c r="C802" s="531"/>
      <c r="D802" s="531"/>
      <c r="E802" s="531"/>
      <c r="F802" s="531"/>
      <c r="G802" s="531"/>
      <c r="H802" s="155">
        <v>370</v>
      </c>
      <c r="I802" s="83"/>
      <c r="J802" s="151">
        <v>1502</v>
      </c>
      <c r="K802" s="152">
        <v>1.0107671601615074</v>
      </c>
      <c r="L802" s="151">
        <v>119</v>
      </c>
      <c r="M802" s="152">
        <v>1.1553398058252426</v>
      </c>
      <c r="N802" s="153">
        <v>1621</v>
      </c>
      <c r="O802" s="83"/>
      <c r="P802" s="83"/>
      <c r="Q802" s="151">
        <v>257</v>
      </c>
      <c r="R802" s="109">
        <f t="shared" si="643"/>
        <v>0.31860116473505162</v>
      </c>
      <c r="S802" s="151">
        <v>45</v>
      </c>
      <c r="T802" s="109">
        <f t="shared" si="644"/>
        <v>0.38098050797401062</v>
      </c>
      <c r="U802" s="104">
        <f t="shared" si="645"/>
        <v>302</v>
      </c>
      <c r="V802" s="151">
        <v>1</v>
      </c>
      <c r="W802" s="109">
        <f t="shared" si="646"/>
        <v>0.26874999999999999</v>
      </c>
      <c r="X802" s="151">
        <v>11</v>
      </c>
      <c r="Y802" s="328"/>
      <c r="Z802" s="124">
        <f t="shared" si="647"/>
        <v>12</v>
      </c>
      <c r="AA802" s="31"/>
      <c r="AB802" s="318">
        <v>-2</v>
      </c>
      <c r="AC802" s="318">
        <v>39</v>
      </c>
      <c r="AD802" s="318">
        <v>8</v>
      </c>
      <c r="AE802" s="318">
        <v>-7</v>
      </c>
      <c r="AF802" s="318">
        <v>-5</v>
      </c>
      <c r="AG802" s="318">
        <v>5</v>
      </c>
    </row>
    <row r="803" spans="2:33" s="517" customFormat="1" ht="15" customHeight="1" x14ac:dyDescent="0.3">
      <c r="B803" s="239">
        <v>44625</v>
      </c>
      <c r="C803" s="531"/>
      <c r="D803" s="531"/>
      <c r="E803" s="531"/>
      <c r="F803" s="531"/>
      <c r="G803" s="531"/>
      <c r="H803" s="155">
        <v>347</v>
      </c>
      <c r="I803" s="83"/>
      <c r="J803" s="151">
        <v>919</v>
      </c>
      <c r="K803" s="152">
        <v>1.0256696428571428</v>
      </c>
      <c r="L803" s="151">
        <v>68</v>
      </c>
      <c r="M803" s="152">
        <v>1.152542372881356</v>
      </c>
      <c r="N803" s="153">
        <v>987</v>
      </c>
      <c r="O803" s="83"/>
      <c r="P803" s="83"/>
      <c r="Q803" s="155">
        <v>0</v>
      </c>
      <c r="R803" s="114">
        <f t="shared" si="643"/>
        <v>0</v>
      </c>
      <c r="S803" s="155">
        <v>0</v>
      </c>
      <c r="T803" s="114">
        <f t="shared" si="644"/>
        <v>0</v>
      </c>
      <c r="U803" s="123">
        <f t="shared" si="645"/>
        <v>0</v>
      </c>
      <c r="V803" s="155">
        <v>0</v>
      </c>
      <c r="W803" s="114">
        <f t="shared" si="646"/>
        <v>0</v>
      </c>
      <c r="X803" s="155">
        <v>0</v>
      </c>
      <c r="Y803" s="156"/>
      <c r="Z803" s="124">
        <f t="shared" si="647"/>
        <v>0</v>
      </c>
      <c r="AA803" s="31"/>
      <c r="AB803" s="318">
        <v>-5</v>
      </c>
      <c r="AC803" s="318">
        <v>28</v>
      </c>
      <c r="AD803" s="318">
        <v>-6</v>
      </c>
      <c r="AE803" s="318">
        <v>-7</v>
      </c>
      <c r="AF803" s="318">
        <v>6</v>
      </c>
      <c r="AG803" s="318">
        <v>4</v>
      </c>
    </row>
    <row r="804" spans="2:33" s="517" customFormat="1" ht="15" customHeight="1" x14ac:dyDescent="0.3">
      <c r="B804" s="239">
        <v>44626</v>
      </c>
      <c r="C804" s="531"/>
      <c r="D804" s="531"/>
      <c r="E804" s="531"/>
      <c r="F804" s="531"/>
      <c r="G804" s="531"/>
      <c r="H804" s="155">
        <v>361</v>
      </c>
      <c r="I804" s="83"/>
      <c r="J804" s="151">
        <v>901</v>
      </c>
      <c r="K804" s="152">
        <v>1.0203850509626273</v>
      </c>
      <c r="L804" s="151">
        <v>40</v>
      </c>
      <c r="M804" s="152">
        <v>1.5384615384615385</v>
      </c>
      <c r="N804" s="153">
        <v>941</v>
      </c>
      <c r="O804" s="83"/>
      <c r="P804" s="83"/>
      <c r="Q804" s="155">
        <v>0</v>
      </c>
      <c r="R804" s="114">
        <f t="shared" si="643"/>
        <v>0</v>
      </c>
      <c r="S804" s="155">
        <v>0</v>
      </c>
      <c r="T804" s="114">
        <f t="shared" si="644"/>
        <v>0</v>
      </c>
      <c r="U804" s="123">
        <f t="shared" si="645"/>
        <v>0</v>
      </c>
      <c r="V804" s="155">
        <v>0</v>
      </c>
      <c r="W804" s="114">
        <f t="shared" si="646"/>
        <v>0</v>
      </c>
      <c r="X804" s="155">
        <v>0</v>
      </c>
      <c r="Y804" s="156"/>
      <c r="Z804" s="124">
        <f t="shared" si="647"/>
        <v>0</v>
      </c>
      <c r="AA804" s="31"/>
      <c r="AB804" s="318">
        <v>-5</v>
      </c>
      <c r="AC804" s="318">
        <v>24</v>
      </c>
      <c r="AD804" s="318">
        <v>10</v>
      </c>
      <c r="AE804" s="318">
        <v>-1</v>
      </c>
      <c r="AF804" s="318">
        <v>8</v>
      </c>
      <c r="AG804" s="318">
        <v>3</v>
      </c>
    </row>
    <row r="805" spans="2:33" s="517" customFormat="1" ht="15" customHeight="1" x14ac:dyDescent="0.3">
      <c r="B805" s="239">
        <v>44627</v>
      </c>
      <c r="C805" s="531"/>
      <c r="D805" s="531"/>
      <c r="E805" s="531"/>
      <c r="F805" s="531"/>
      <c r="G805" s="531"/>
      <c r="H805" s="155">
        <v>337</v>
      </c>
      <c r="I805" s="83"/>
      <c r="J805" s="151">
        <v>1494</v>
      </c>
      <c r="K805" s="152">
        <v>1.0108254397834913</v>
      </c>
      <c r="L805" s="151">
        <v>98</v>
      </c>
      <c r="M805" s="152">
        <v>1.1136363636363635</v>
      </c>
      <c r="N805" s="153">
        <v>1592</v>
      </c>
      <c r="O805" s="83"/>
      <c r="P805" s="83"/>
      <c r="Q805" s="151">
        <v>491</v>
      </c>
      <c r="R805" s="109">
        <f t="shared" si="643"/>
        <v>0.60868938476618817</v>
      </c>
      <c r="S805" s="151">
        <v>40</v>
      </c>
      <c r="T805" s="109">
        <f t="shared" si="644"/>
        <v>0.33864934042134276</v>
      </c>
      <c r="U805" s="104">
        <f t="shared" si="645"/>
        <v>531</v>
      </c>
      <c r="V805" s="151">
        <v>5</v>
      </c>
      <c r="W805" s="109">
        <f t="shared" si="646"/>
        <v>1.34375</v>
      </c>
      <c r="X805" s="151">
        <v>24</v>
      </c>
      <c r="Y805" s="328"/>
      <c r="Z805" s="124">
        <f t="shared" si="647"/>
        <v>29</v>
      </c>
      <c r="AA805" s="31"/>
      <c r="AB805" s="318">
        <v>-1</v>
      </c>
      <c r="AC805" s="318">
        <v>37</v>
      </c>
      <c r="AD805" s="318">
        <v>7</v>
      </c>
      <c r="AE805" s="318">
        <v>-8</v>
      </c>
      <c r="AF805" s="318">
        <v>-5</v>
      </c>
      <c r="AG805" s="318">
        <v>6</v>
      </c>
    </row>
    <row r="806" spans="2:33" s="517" customFormat="1" ht="15" customHeight="1" x14ac:dyDescent="0.3">
      <c r="B806" s="239">
        <v>44628</v>
      </c>
      <c r="C806" s="531"/>
      <c r="D806" s="531"/>
      <c r="E806" s="531"/>
      <c r="F806" s="531"/>
      <c r="G806" s="531"/>
      <c r="H806" s="155">
        <v>262</v>
      </c>
      <c r="I806" s="83"/>
      <c r="J806" s="151">
        <v>1500</v>
      </c>
      <c r="K806" s="152">
        <v>1.0128291694800811</v>
      </c>
      <c r="L806" s="151">
        <v>132</v>
      </c>
      <c r="M806" s="152">
        <v>1.2</v>
      </c>
      <c r="N806" s="153">
        <v>1632</v>
      </c>
      <c r="O806" s="83"/>
      <c r="P806" s="83"/>
      <c r="Q806" s="151">
        <v>323</v>
      </c>
      <c r="R806" s="109">
        <f t="shared" si="643"/>
        <v>0.40042091910280808</v>
      </c>
      <c r="S806" s="151">
        <v>54</v>
      </c>
      <c r="T806" s="109">
        <f t="shared" si="644"/>
        <v>0.45717660956881273</v>
      </c>
      <c r="U806" s="104">
        <f t="shared" si="645"/>
        <v>377</v>
      </c>
      <c r="V806" s="151">
        <v>0</v>
      </c>
      <c r="W806" s="109">
        <f t="shared" si="646"/>
        <v>0</v>
      </c>
      <c r="X806" s="151">
        <v>15</v>
      </c>
      <c r="Y806" s="328"/>
      <c r="Z806" s="124">
        <f t="shared" si="647"/>
        <v>15</v>
      </c>
      <c r="AA806" s="31"/>
      <c r="AB806" s="318">
        <v>6</v>
      </c>
      <c r="AC806" s="318">
        <v>42</v>
      </c>
      <c r="AD806" s="318">
        <v>6</v>
      </c>
      <c r="AE806" s="318">
        <v>-6</v>
      </c>
      <c r="AF806" s="318">
        <v>-4</v>
      </c>
      <c r="AG806" s="318">
        <v>5</v>
      </c>
    </row>
    <row r="807" spans="2:33" s="517" customFormat="1" ht="15" customHeight="1" x14ac:dyDescent="0.3">
      <c r="B807" s="239">
        <v>44629</v>
      </c>
      <c r="C807" s="531"/>
      <c r="D807" s="531"/>
      <c r="E807" s="531"/>
      <c r="F807" s="531"/>
      <c r="G807" s="531"/>
      <c r="H807" s="155">
        <v>289</v>
      </c>
      <c r="I807" s="83"/>
      <c r="J807" s="151">
        <v>1497</v>
      </c>
      <c r="K807" s="152">
        <v>1.0114864864864865</v>
      </c>
      <c r="L807" s="151">
        <v>127</v>
      </c>
      <c r="M807" s="152">
        <v>1.0079365079365079</v>
      </c>
      <c r="N807" s="153">
        <v>1624</v>
      </c>
      <c r="O807" s="83"/>
      <c r="P807" s="83"/>
      <c r="Q807" s="151">
        <v>376</v>
      </c>
      <c r="R807" s="109">
        <f t="shared" si="643"/>
        <v>0.4661246612466125</v>
      </c>
      <c r="S807" s="151">
        <v>50</v>
      </c>
      <c r="T807" s="109">
        <f t="shared" si="644"/>
        <v>0.42331167552667848</v>
      </c>
      <c r="U807" s="104">
        <f t="shared" si="645"/>
        <v>426</v>
      </c>
      <c r="V807" s="151">
        <v>49</v>
      </c>
      <c r="W807" s="109">
        <f t="shared" si="646"/>
        <v>13.168750000000001</v>
      </c>
      <c r="X807" s="151">
        <v>8</v>
      </c>
      <c r="Y807" s="328"/>
      <c r="Z807" s="124">
        <f t="shared" si="647"/>
        <v>57</v>
      </c>
      <c r="AA807" s="31"/>
      <c r="AB807" s="318">
        <v>-3</v>
      </c>
      <c r="AC807" s="318">
        <v>33</v>
      </c>
      <c r="AD807" s="318">
        <v>2</v>
      </c>
      <c r="AE807" s="318">
        <v>-7</v>
      </c>
      <c r="AF807" s="318">
        <v>-4</v>
      </c>
      <c r="AG807" s="318">
        <v>6</v>
      </c>
    </row>
    <row r="808" spans="2:33" s="429" customFormat="1" ht="15" customHeight="1" x14ac:dyDescent="0.3">
      <c r="B808" s="239">
        <v>44630</v>
      </c>
      <c r="C808" s="513"/>
      <c r="D808" s="513"/>
      <c r="E808" s="513"/>
      <c r="F808" s="513"/>
      <c r="G808" s="513"/>
      <c r="H808" s="155">
        <v>314</v>
      </c>
      <c r="I808" s="83"/>
      <c r="J808" s="151">
        <v>1494</v>
      </c>
      <c r="K808" s="152">
        <v>1.0074173971679028</v>
      </c>
      <c r="L808" s="151">
        <v>114</v>
      </c>
      <c r="M808" s="152">
        <v>1.2666666666666666</v>
      </c>
      <c r="N808" s="153">
        <v>1608</v>
      </c>
      <c r="O808" s="83"/>
      <c r="P808" s="83"/>
      <c r="Q808" s="151">
        <v>468</v>
      </c>
      <c r="R808" s="109">
        <f t="shared" ref="R808:R813" si="648">Q808/Q$68</f>
        <v>0.58017644006227298</v>
      </c>
      <c r="S808" s="151">
        <v>102</v>
      </c>
      <c r="T808" s="109">
        <f t="shared" ref="T808:T813" si="649">S808/S$68</f>
        <v>0.86355581807442405</v>
      </c>
      <c r="U808" s="104">
        <f t="shared" ref="U808:U813" si="650">Q808+S808</f>
        <v>570</v>
      </c>
      <c r="V808" s="151">
        <v>1</v>
      </c>
      <c r="W808" s="109">
        <f t="shared" ref="W808:W813" si="651">V808/$V$68</f>
        <v>0.26874999999999999</v>
      </c>
      <c r="X808" s="151">
        <v>4</v>
      </c>
      <c r="Y808" s="328"/>
      <c r="Z808" s="124">
        <f t="shared" ref="Z808:Z813" si="652">V808+X808</f>
        <v>5</v>
      </c>
      <c r="AA808" s="31"/>
      <c r="AB808" s="318">
        <v>-2</v>
      </c>
      <c r="AC808" s="318">
        <v>36</v>
      </c>
      <c r="AD808" s="318">
        <v>3</v>
      </c>
      <c r="AE808" s="318">
        <v>-7</v>
      </c>
      <c r="AF808" s="318">
        <v>-4</v>
      </c>
      <c r="AG808" s="318">
        <v>6</v>
      </c>
    </row>
    <row r="809" spans="2:33" s="517" customFormat="1" ht="15" customHeight="1" x14ac:dyDescent="0.3">
      <c r="B809" s="239">
        <v>44631</v>
      </c>
      <c r="C809" s="533"/>
      <c r="D809" s="533"/>
      <c r="E809" s="533"/>
      <c r="F809" s="533"/>
      <c r="G809" s="533"/>
      <c r="H809" s="155">
        <v>365</v>
      </c>
      <c r="I809" s="83"/>
      <c r="J809" s="151">
        <v>1503</v>
      </c>
      <c r="K809" s="152">
        <v>1.0114401076716015</v>
      </c>
      <c r="L809" s="151">
        <v>107</v>
      </c>
      <c r="M809" s="152">
        <v>1.0388349514563107</v>
      </c>
      <c r="N809" s="153">
        <v>1610</v>
      </c>
      <c r="O809" s="83"/>
      <c r="P809" s="83"/>
      <c r="Q809" s="151">
        <v>398</v>
      </c>
      <c r="R809" s="109">
        <f t="shared" si="648"/>
        <v>0.4933979127025313</v>
      </c>
      <c r="S809" s="151">
        <v>59</v>
      </c>
      <c r="T809" s="109">
        <f t="shared" si="649"/>
        <v>0.49950777712148059</v>
      </c>
      <c r="U809" s="104">
        <f t="shared" si="650"/>
        <v>457</v>
      </c>
      <c r="V809" s="151">
        <v>2</v>
      </c>
      <c r="W809" s="109">
        <f t="shared" si="651"/>
        <v>0.53749999999999998</v>
      </c>
      <c r="X809" s="151">
        <v>7</v>
      </c>
      <c r="Y809" s="328"/>
      <c r="Z809" s="124">
        <f t="shared" si="652"/>
        <v>9</v>
      </c>
      <c r="AA809" s="31"/>
      <c r="AB809" s="318">
        <v>-4</v>
      </c>
      <c r="AC809" s="318">
        <v>32</v>
      </c>
      <c r="AD809" s="318">
        <v>2</v>
      </c>
      <c r="AE809" s="318">
        <v>-6</v>
      </c>
      <c r="AF809" s="318">
        <v>-4</v>
      </c>
      <c r="AG809" s="318">
        <v>6</v>
      </c>
    </row>
    <row r="810" spans="2:33" s="517" customFormat="1" ht="15" customHeight="1" x14ac:dyDescent="0.3">
      <c r="B810" s="239">
        <v>44632</v>
      </c>
      <c r="C810" s="533"/>
      <c r="D810" s="533"/>
      <c r="E810" s="533"/>
      <c r="F810" s="533"/>
      <c r="G810" s="533"/>
      <c r="H810" s="155">
        <v>349</v>
      </c>
      <c r="I810" s="83"/>
      <c r="J810" s="151">
        <v>922</v>
      </c>
      <c r="K810" s="152">
        <v>1.0290178571428572</v>
      </c>
      <c r="L810" s="151">
        <v>51</v>
      </c>
      <c r="M810" s="152">
        <v>0.86440677966101698</v>
      </c>
      <c r="N810" s="153">
        <v>973</v>
      </c>
      <c r="O810" s="83"/>
      <c r="P810" s="83"/>
      <c r="Q810" s="155">
        <v>0</v>
      </c>
      <c r="R810" s="114">
        <f t="shared" si="648"/>
        <v>0</v>
      </c>
      <c r="S810" s="155">
        <v>0</v>
      </c>
      <c r="T810" s="114">
        <f t="shared" si="649"/>
        <v>0</v>
      </c>
      <c r="U810" s="123">
        <f t="shared" si="650"/>
        <v>0</v>
      </c>
      <c r="V810" s="155">
        <v>0</v>
      </c>
      <c r="W810" s="114">
        <f t="shared" si="651"/>
        <v>0</v>
      </c>
      <c r="X810" s="155">
        <v>0</v>
      </c>
      <c r="Y810" s="156"/>
      <c r="Z810" s="124">
        <f t="shared" si="652"/>
        <v>0</v>
      </c>
      <c r="AA810" s="31"/>
      <c r="AB810" s="318">
        <v>-12</v>
      </c>
      <c r="AC810" s="318">
        <v>17</v>
      </c>
      <c r="AD810" s="318">
        <v>-28</v>
      </c>
      <c r="AE810" s="318">
        <v>-11</v>
      </c>
      <c r="AF810" s="318">
        <v>5</v>
      </c>
      <c r="AG810" s="318">
        <v>7</v>
      </c>
    </row>
    <row r="811" spans="2:33" s="517" customFormat="1" ht="15" customHeight="1" x14ac:dyDescent="0.3">
      <c r="B811" s="239">
        <v>44633</v>
      </c>
      <c r="C811" s="533"/>
      <c r="D811" s="533"/>
      <c r="E811" s="533"/>
      <c r="F811" s="533"/>
      <c r="G811" s="533"/>
      <c r="H811" s="155">
        <v>360</v>
      </c>
      <c r="I811" s="83"/>
      <c r="J811" s="151">
        <v>892</v>
      </c>
      <c r="K811" s="152">
        <v>1.0101925254813138</v>
      </c>
      <c r="L811" s="151">
        <v>35</v>
      </c>
      <c r="M811" s="152">
        <v>1.3461538461538463</v>
      </c>
      <c r="N811" s="153">
        <v>927</v>
      </c>
      <c r="O811" s="83"/>
      <c r="P811" s="83"/>
      <c r="Q811" s="155">
        <v>0</v>
      </c>
      <c r="R811" s="114">
        <f t="shared" si="648"/>
        <v>0</v>
      </c>
      <c r="S811" s="155">
        <v>0</v>
      </c>
      <c r="T811" s="114">
        <f t="shared" si="649"/>
        <v>0</v>
      </c>
      <c r="U811" s="123">
        <f t="shared" si="650"/>
        <v>0</v>
      </c>
      <c r="V811" s="155">
        <v>0</v>
      </c>
      <c r="W811" s="114">
        <f t="shared" si="651"/>
        <v>0</v>
      </c>
      <c r="X811" s="155">
        <v>0</v>
      </c>
      <c r="Y811" s="156"/>
      <c r="Z811" s="124">
        <f t="shared" si="652"/>
        <v>0</v>
      </c>
      <c r="AA811" s="31"/>
      <c r="AB811" s="318">
        <v>-10</v>
      </c>
      <c r="AC811" s="318">
        <v>16</v>
      </c>
      <c r="AD811" s="318">
        <v>-11</v>
      </c>
      <c r="AE811" s="318">
        <v>-4</v>
      </c>
      <c r="AF811" s="318">
        <v>7</v>
      </c>
      <c r="AG811" s="318">
        <v>6</v>
      </c>
    </row>
    <row r="812" spans="2:33" s="517" customFormat="1" ht="15" customHeight="1" x14ac:dyDescent="0.3">
      <c r="B812" s="239">
        <v>44634</v>
      </c>
      <c r="C812" s="533"/>
      <c r="D812" s="533"/>
      <c r="E812" s="533"/>
      <c r="F812" s="533"/>
      <c r="G812" s="533"/>
      <c r="H812" s="155">
        <v>329</v>
      </c>
      <c r="I812" s="83"/>
      <c r="J812" s="151">
        <v>1498</v>
      </c>
      <c r="K812" s="152">
        <v>1.013531799729364</v>
      </c>
      <c r="L812" s="151">
        <v>104</v>
      </c>
      <c r="M812" s="152">
        <v>1.1818181818181819</v>
      </c>
      <c r="N812" s="153">
        <v>1602</v>
      </c>
      <c r="O812" s="83"/>
      <c r="P812" s="83"/>
      <c r="Q812" s="151">
        <v>492</v>
      </c>
      <c r="R812" s="109">
        <f t="shared" si="648"/>
        <v>0.60992907801418439</v>
      </c>
      <c r="S812" s="151">
        <v>95</v>
      </c>
      <c r="T812" s="109">
        <f t="shared" si="649"/>
        <v>0.8042921835006891</v>
      </c>
      <c r="U812" s="104">
        <f t="shared" si="650"/>
        <v>587</v>
      </c>
      <c r="V812" s="151">
        <v>0</v>
      </c>
      <c r="W812" s="109">
        <f t="shared" si="651"/>
        <v>0</v>
      </c>
      <c r="X812" s="151">
        <v>12</v>
      </c>
      <c r="Y812" s="328"/>
      <c r="Z812" s="124">
        <f t="shared" si="652"/>
        <v>12</v>
      </c>
      <c r="AA812" s="31"/>
      <c r="AB812" s="318">
        <v>-6</v>
      </c>
      <c r="AC812" s="318">
        <v>27</v>
      </c>
      <c r="AD812" s="318">
        <v>-1</v>
      </c>
      <c r="AE812" s="318">
        <v>-9</v>
      </c>
      <c r="AF812" s="318">
        <v>-4</v>
      </c>
      <c r="AG812" s="318">
        <v>8</v>
      </c>
    </row>
    <row r="813" spans="2:33" s="517" customFormat="1" ht="15" customHeight="1" x14ac:dyDescent="0.3">
      <c r="B813" s="239">
        <v>44635</v>
      </c>
      <c r="C813" s="533"/>
      <c r="D813" s="533"/>
      <c r="E813" s="533"/>
      <c r="F813" s="533"/>
      <c r="G813" s="533"/>
      <c r="H813" s="155">
        <v>264</v>
      </c>
      <c r="I813" s="83"/>
      <c r="J813" s="151">
        <v>1501</v>
      </c>
      <c r="K813" s="152">
        <v>1.013504388926401</v>
      </c>
      <c r="L813" s="151">
        <v>138</v>
      </c>
      <c r="M813" s="152">
        <v>1.2545454545454546</v>
      </c>
      <c r="N813" s="153">
        <v>1639</v>
      </c>
      <c r="O813" s="83"/>
      <c r="P813" s="83"/>
      <c r="Q813" s="151">
        <v>535</v>
      </c>
      <c r="R813" s="109">
        <f t="shared" si="648"/>
        <v>0.66323588767802577</v>
      </c>
      <c r="S813" s="151">
        <v>79</v>
      </c>
      <c r="T813" s="109">
        <f t="shared" si="649"/>
        <v>0.66883244733215197</v>
      </c>
      <c r="U813" s="104">
        <f t="shared" si="650"/>
        <v>614</v>
      </c>
      <c r="V813" s="151">
        <v>0</v>
      </c>
      <c r="W813" s="109">
        <f t="shared" si="651"/>
        <v>0</v>
      </c>
      <c r="X813" s="151">
        <v>14</v>
      </c>
      <c r="Y813" s="328"/>
      <c r="Z813" s="124">
        <f t="shared" si="652"/>
        <v>14</v>
      </c>
      <c r="AA813" s="31"/>
      <c r="AB813" s="318">
        <v>-3</v>
      </c>
      <c r="AC813" s="318">
        <v>29</v>
      </c>
      <c r="AD813" s="318">
        <v>5</v>
      </c>
      <c r="AE813" s="318">
        <v>-6</v>
      </c>
      <c r="AF813" s="318">
        <v>-3</v>
      </c>
      <c r="AG813" s="318">
        <v>7</v>
      </c>
    </row>
    <row r="814" spans="2:33" s="517" customFormat="1" ht="15" customHeight="1" x14ac:dyDescent="0.3">
      <c r="B814" s="239">
        <v>44636</v>
      </c>
      <c r="C814" s="533"/>
      <c r="D814" s="533"/>
      <c r="E814" s="533"/>
      <c r="F814" s="533"/>
      <c r="G814" s="533"/>
      <c r="H814" s="155">
        <v>308</v>
      </c>
      <c r="I814" s="83"/>
      <c r="J814" s="151">
        <v>1501</v>
      </c>
      <c r="K814" s="152">
        <v>1.0141891891891892</v>
      </c>
      <c r="L814" s="151">
        <v>112</v>
      </c>
      <c r="M814" s="152">
        <v>0.88888888888888884</v>
      </c>
      <c r="N814" s="153">
        <v>1613</v>
      </c>
      <c r="O814" s="83"/>
      <c r="P814" s="83"/>
      <c r="Q814" s="151">
        <v>587</v>
      </c>
      <c r="R814" s="109">
        <f t="shared" ref="R814" si="653">Q814/Q$68</f>
        <v>0.72769993657383381</v>
      </c>
      <c r="S814" s="151">
        <v>103</v>
      </c>
      <c r="T814" s="109">
        <f t="shared" ref="T814" si="654">S814/S$68</f>
        <v>0.8720220515849576</v>
      </c>
      <c r="U814" s="104">
        <f t="shared" ref="U814" si="655">Q814+S814</f>
        <v>690</v>
      </c>
      <c r="V814" s="151">
        <v>20</v>
      </c>
      <c r="W814" s="109">
        <f t="shared" ref="W814" si="656">V814/$V$68</f>
        <v>5.375</v>
      </c>
      <c r="X814" s="151">
        <v>10</v>
      </c>
      <c r="Y814" s="328"/>
      <c r="Z814" s="124">
        <f t="shared" ref="Z814" si="657">V814+X814</f>
        <v>30</v>
      </c>
      <c r="AA814" s="31"/>
      <c r="AB814" s="318">
        <v>-3</v>
      </c>
      <c r="AC814" s="318">
        <v>29</v>
      </c>
      <c r="AD814" s="318">
        <v>5</v>
      </c>
      <c r="AE814" s="318">
        <v>-5</v>
      </c>
      <c r="AF814" s="318">
        <v>-3</v>
      </c>
      <c r="AG814" s="318">
        <v>7</v>
      </c>
    </row>
    <row r="815" spans="2:33" s="517" customFormat="1" ht="15" customHeight="1" x14ac:dyDescent="0.3">
      <c r="B815" s="239">
        <v>44637</v>
      </c>
      <c r="C815" s="536"/>
      <c r="D815" s="536"/>
      <c r="E815" s="536"/>
      <c r="F815" s="536"/>
      <c r="G815" s="536"/>
      <c r="H815" s="155">
        <v>324</v>
      </c>
      <c r="I815" s="83"/>
      <c r="J815" s="151">
        <v>1499</v>
      </c>
      <c r="K815" s="152">
        <v>1.0107889413351314</v>
      </c>
      <c r="L815" s="151">
        <v>110</v>
      </c>
      <c r="M815" s="152">
        <v>1.2222222222222223</v>
      </c>
      <c r="N815" s="153">
        <v>1609</v>
      </c>
      <c r="O815" s="83"/>
      <c r="P815" s="83"/>
      <c r="Q815" s="151">
        <v>715</v>
      </c>
      <c r="R815" s="109">
        <f t="shared" ref="R815:R821" si="658">Q815/Q$68</f>
        <v>0.88638067231736151</v>
      </c>
      <c r="S815" s="151">
        <v>97</v>
      </c>
      <c r="T815" s="109">
        <f t="shared" ref="T815:T821" si="659">S815/S$68</f>
        <v>0.82122465052175619</v>
      </c>
      <c r="U815" s="104">
        <f t="shared" ref="U815:U821" si="660">Q815+S815</f>
        <v>812</v>
      </c>
      <c r="V815" s="151">
        <v>0</v>
      </c>
      <c r="W815" s="109">
        <f t="shared" ref="W815:W821" si="661">V815/$V$68</f>
        <v>0</v>
      </c>
      <c r="X815" s="151">
        <v>14</v>
      </c>
      <c r="Y815" s="328"/>
      <c r="Z815" s="124">
        <f t="shared" ref="Z815:Z821" si="662">V815+X815</f>
        <v>14</v>
      </c>
      <c r="AA815" s="31"/>
      <c r="AB815" s="318">
        <v>1</v>
      </c>
      <c r="AC815" s="318">
        <v>30</v>
      </c>
      <c r="AD815" s="318">
        <v>16</v>
      </c>
      <c r="AE815" s="318">
        <v>-4</v>
      </c>
      <c r="AF815" s="318">
        <v>-3</v>
      </c>
      <c r="AG815" s="318">
        <v>6</v>
      </c>
    </row>
    <row r="816" spans="2:33" s="517" customFormat="1" ht="15" customHeight="1" x14ac:dyDescent="0.3">
      <c r="B816" s="239">
        <v>44638</v>
      </c>
      <c r="C816" s="536"/>
      <c r="D816" s="536"/>
      <c r="E816" s="536"/>
      <c r="F816" s="536"/>
      <c r="G816" s="536"/>
      <c r="H816" s="155">
        <v>372</v>
      </c>
      <c r="I816" s="83"/>
      <c r="J816" s="151">
        <v>1503</v>
      </c>
      <c r="K816" s="152">
        <v>1.0114401076716015</v>
      </c>
      <c r="L816" s="151">
        <v>107</v>
      </c>
      <c r="M816" s="152">
        <v>1.0388349514563107</v>
      </c>
      <c r="N816" s="153">
        <v>1610</v>
      </c>
      <c r="O816" s="83"/>
      <c r="P816" s="83"/>
      <c r="Q816" s="151">
        <v>526</v>
      </c>
      <c r="R816" s="109">
        <f t="shared" si="658"/>
        <v>0.65207864844605901</v>
      </c>
      <c r="S816" s="151">
        <v>74</v>
      </c>
      <c r="T816" s="109">
        <f t="shared" si="659"/>
        <v>0.62650127977948411</v>
      </c>
      <c r="U816" s="104">
        <f t="shared" si="660"/>
        <v>600</v>
      </c>
      <c r="V816" s="151">
        <v>2</v>
      </c>
      <c r="W816" s="109">
        <f t="shared" si="661"/>
        <v>0.53749999999999998</v>
      </c>
      <c r="X816" s="151">
        <v>40</v>
      </c>
      <c r="Y816" s="328"/>
      <c r="Z816" s="124">
        <f t="shared" si="662"/>
        <v>42</v>
      </c>
      <c r="AA816" s="31"/>
      <c r="AB816" s="318">
        <v>0</v>
      </c>
      <c r="AC816" s="318">
        <v>30</v>
      </c>
      <c r="AD816" s="318">
        <v>24</v>
      </c>
      <c r="AE816" s="318">
        <v>-2</v>
      </c>
      <c r="AF816" s="318">
        <v>-4</v>
      </c>
      <c r="AG816" s="318">
        <v>5</v>
      </c>
    </row>
    <row r="817" spans="2:34" s="517" customFormat="1" ht="15" customHeight="1" x14ac:dyDescent="0.3">
      <c r="B817" s="239">
        <v>44639</v>
      </c>
      <c r="C817" s="536"/>
      <c r="D817" s="536"/>
      <c r="E817" s="536"/>
      <c r="F817" s="536"/>
      <c r="G817" s="536"/>
      <c r="H817" s="155">
        <v>357</v>
      </c>
      <c r="I817" s="83"/>
      <c r="J817" s="151">
        <v>921</v>
      </c>
      <c r="K817" s="152">
        <v>1.0279017857142858</v>
      </c>
      <c r="L817" s="151">
        <v>66</v>
      </c>
      <c r="M817" s="152">
        <v>1.1186440677966101</v>
      </c>
      <c r="N817" s="153">
        <v>987</v>
      </c>
      <c r="O817" s="83"/>
      <c r="P817" s="83"/>
      <c r="Q817" s="155">
        <v>0</v>
      </c>
      <c r="R817" s="114">
        <f t="shared" si="658"/>
        <v>0</v>
      </c>
      <c r="S817" s="155">
        <v>0</v>
      </c>
      <c r="T817" s="114">
        <f t="shared" si="659"/>
        <v>0</v>
      </c>
      <c r="U817" s="123">
        <f t="shared" si="660"/>
        <v>0</v>
      </c>
      <c r="V817" s="155">
        <v>0</v>
      </c>
      <c r="W817" s="114">
        <f t="shared" si="661"/>
        <v>0</v>
      </c>
      <c r="X817" s="155">
        <v>0</v>
      </c>
      <c r="Y817" s="156"/>
      <c r="Z817" s="124">
        <f t="shared" si="662"/>
        <v>0</v>
      </c>
      <c r="AA817" s="161"/>
      <c r="AB817" s="318">
        <v>2</v>
      </c>
      <c r="AC817" s="318">
        <v>21</v>
      </c>
      <c r="AD817" s="318">
        <v>27</v>
      </c>
      <c r="AE817" s="318">
        <v>4</v>
      </c>
      <c r="AF817" s="318">
        <v>6</v>
      </c>
      <c r="AG817" s="318">
        <v>2</v>
      </c>
    </row>
    <row r="818" spans="2:34" s="517" customFormat="1" ht="15" customHeight="1" x14ac:dyDescent="0.3">
      <c r="B818" s="239">
        <v>44640</v>
      </c>
      <c r="C818" s="536"/>
      <c r="D818" s="536"/>
      <c r="E818" s="536"/>
      <c r="F818" s="536"/>
      <c r="G818" s="536"/>
      <c r="H818" s="155">
        <v>371</v>
      </c>
      <c r="I818" s="83"/>
      <c r="J818" s="151">
        <v>899</v>
      </c>
      <c r="K818" s="152">
        <v>1.0181200453001134</v>
      </c>
      <c r="L818" s="151">
        <v>30</v>
      </c>
      <c r="M818" s="152">
        <v>1.1538461538461537</v>
      </c>
      <c r="N818" s="153">
        <v>929</v>
      </c>
      <c r="O818" s="83"/>
      <c r="P818" s="83"/>
      <c r="Q818" s="155">
        <v>0</v>
      </c>
      <c r="R818" s="114">
        <f t="shared" si="658"/>
        <v>0</v>
      </c>
      <c r="S818" s="155">
        <v>0</v>
      </c>
      <c r="T818" s="114">
        <f t="shared" si="659"/>
        <v>0</v>
      </c>
      <c r="U818" s="123">
        <f t="shared" si="660"/>
        <v>0</v>
      </c>
      <c r="V818" s="155">
        <v>0</v>
      </c>
      <c r="W818" s="114">
        <f t="shared" si="661"/>
        <v>0</v>
      </c>
      <c r="X818" s="155">
        <v>0</v>
      </c>
      <c r="Y818" s="156"/>
      <c r="Z818" s="124">
        <f t="shared" si="662"/>
        <v>0</v>
      </c>
      <c r="AA818" s="161"/>
      <c r="AB818" s="318">
        <v>-14</v>
      </c>
      <c r="AC818" s="318">
        <v>7</v>
      </c>
      <c r="AD818" s="318">
        <v>-21</v>
      </c>
      <c r="AE818" s="318">
        <v>-8</v>
      </c>
      <c r="AF818" s="318">
        <v>4</v>
      </c>
      <c r="AG818" s="318">
        <v>6</v>
      </c>
    </row>
    <row r="819" spans="2:34" s="517" customFormat="1" ht="15" customHeight="1" x14ac:dyDescent="0.3">
      <c r="B819" s="239">
        <v>44641</v>
      </c>
      <c r="C819" s="536"/>
      <c r="D819" s="536"/>
      <c r="E819" s="536"/>
      <c r="F819" s="536"/>
      <c r="G819" s="536"/>
      <c r="H819" s="155">
        <v>326</v>
      </c>
      <c r="I819" s="83"/>
      <c r="J819" s="151">
        <v>1501</v>
      </c>
      <c r="K819" s="152">
        <v>1.0155615696887685</v>
      </c>
      <c r="L819" s="151">
        <v>79</v>
      </c>
      <c r="M819" s="152">
        <v>0.89772727272727271</v>
      </c>
      <c r="N819" s="153">
        <v>1580</v>
      </c>
      <c r="O819" s="83"/>
      <c r="P819" s="83"/>
      <c r="Q819" s="151">
        <v>570</v>
      </c>
      <c r="R819" s="109">
        <f t="shared" si="658"/>
        <v>0.70662515135789661</v>
      </c>
      <c r="S819" s="151">
        <v>114</v>
      </c>
      <c r="T819" s="109">
        <f t="shared" si="659"/>
        <v>0.96515062020082687</v>
      </c>
      <c r="U819" s="104">
        <f t="shared" si="660"/>
        <v>684</v>
      </c>
      <c r="V819" s="151">
        <v>1</v>
      </c>
      <c r="W819" s="109">
        <f t="shared" si="661"/>
        <v>0.26874999999999999</v>
      </c>
      <c r="X819" s="151">
        <v>4</v>
      </c>
      <c r="Y819" s="328"/>
      <c r="Z819" s="124">
        <f t="shared" si="662"/>
        <v>5</v>
      </c>
      <c r="AA819" s="31"/>
      <c r="AB819" s="318">
        <v>-4</v>
      </c>
      <c r="AC819" s="318">
        <v>30</v>
      </c>
      <c r="AD819" s="318">
        <v>10</v>
      </c>
      <c r="AE819" s="318">
        <v>-7</v>
      </c>
      <c r="AF819" s="318">
        <v>-3</v>
      </c>
      <c r="AG819" s="318">
        <v>7</v>
      </c>
    </row>
    <row r="820" spans="2:34" s="517" customFormat="1" ht="15" customHeight="1" x14ac:dyDescent="0.3">
      <c r="B820" s="239">
        <v>44642</v>
      </c>
      <c r="C820" s="536"/>
      <c r="D820" s="536"/>
      <c r="E820" s="536"/>
      <c r="F820" s="536"/>
      <c r="G820" s="536"/>
      <c r="H820" s="155">
        <v>274</v>
      </c>
      <c r="I820" s="83"/>
      <c r="J820" s="151">
        <v>1500</v>
      </c>
      <c r="K820" s="152">
        <v>1.0128291694800811</v>
      </c>
      <c r="L820" s="151">
        <v>109</v>
      </c>
      <c r="M820" s="152">
        <v>0.99090909090909096</v>
      </c>
      <c r="N820" s="153">
        <v>1609</v>
      </c>
      <c r="O820" s="83"/>
      <c r="P820" s="83"/>
      <c r="Q820" s="151">
        <v>736</v>
      </c>
      <c r="R820" s="109">
        <f t="shared" si="658"/>
        <v>0.91241423052528403</v>
      </c>
      <c r="S820" s="151">
        <v>113</v>
      </c>
      <c r="T820" s="109">
        <f t="shared" si="659"/>
        <v>0.95668438669029332</v>
      </c>
      <c r="U820" s="104">
        <f t="shared" si="660"/>
        <v>849</v>
      </c>
      <c r="V820" s="151">
        <v>0</v>
      </c>
      <c r="W820" s="109">
        <f t="shared" si="661"/>
        <v>0</v>
      </c>
      <c r="X820" s="151">
        <v>14</v>
      </c>
      <c r="Y820" s="328"/>
      <c r="Z820" s="124">
        <f t="shared" si="662"/>
        <v>14</v>
      </c>
      <c r="AA820" s="31"/>
    </row>
    <row r="821" spans="2:34" s="517" customFormat="1" ht="15" customHeight="1" x14ac:dyDescent="0.3">
      <c r="B821" s="239">
        <v>44643</v>
      </c>
      <c r="C821" s="536"/>
      <c r="D821" s="536"/>
      <c r="E821" s="536"/>
      <c r="F821" s="536"/>
      <c r="G821" s="536"/>
      <c r="H821" s="155">
        <v>293</v>
      </c>
      <c r="I821" s="83"/>
      <c r="J821" s="83"/>
      <c r="K821" s="83"/>
      <c r="L821" s="83"/>
      <c r="M821" s="83"/>
      <c r="N821" s="83"/>
      <c r="O821" s="83"/>
      <c r="P821" s="83"/>
      <c r="Q821" s="151">
        <v>677</v>
      </c>
      <c r="R821" s="109">
        <f t="shared" si="658"/>
        <v>0.83927232889350178</v>
      </c>
      <c r="S821" s="151">
        <v>113</v>
      </c>
      <c r="T821" s="109">
        <f t="shared" si="659"/>
        <v>0.95668438669029332</v>
      </c>
      <c r="U821" s="104">
        <f t="shared" si="660"/>
        <v>790</v>
      </c>
      <c r="V821" s="151">
        <v>1</v>
      </c>
      <c r="W821" s="109">
        <f t="shared" si="661"/>
        <v>0.26874999999999999</v>
      </c>
      <c r="X821" s="151">
        <v>39</v>
      </c>
      <c r="Y821" s="328"/>
      <c r="Z821" s="124">
        <f t="shared" si="662"/>
        <v>40</v>
      </c>
      <c r="AA821" s="31"/>
    </row>
    <row r="822" spans="2:34" s="517" customFormat="1" ht="15" customHeight="1" x14ac:dyDescent="0.3">
      <c r="B822" s="533"/>
      <c r="C822" s="533"/>
      <c r="D822" s="533"/>
      <c r="E822" s="533"/>
      <c r="F822" s="533"/>
      <c r="G822" s="533"/>
      <c r="H822" s="53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31"/>
      <c r="X822" s="31"/>
      <c r="Y822" s="31"/>
      <c r="Z822" s="31"/>
      <c r="AA822" s="31"/>
    </row>
    <row r="823" spans="2:34" s="517" customFormat="1" ht="15" customHeight="1" x14ac:dyDescent="0.3">
      <c r="B823" s="537"/>
      <c r="C823" s="537"/>
      <c r="D823" s="537"/>
      <c r="E823" s="537"/>
      <c r="F823" s="537"/>
      <c r="G823" s="537"/>
      <c r="H823" s="537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31"/>
      <c r="X823" s="31"/>
      <c r="Y823" s="31"/>
      <c r="Z823" s="31"/>
      <c r="AA823" s="31"/>
    </row>
    <row r="824" spans="2:34" ht="15" customHeight="1" x14ac:dyDescent="0.3">
      <c r="B824" s="558" t="s">
        <v>319</v>
      </c>
      <c r="C824" s="558"/>
      <c r="D824" s="558"/>
      <c r="E824" s="558"/>
      <c r="F824" s="558"/>
      <c r="G824" s="558"/>
      <c r="H824" s="558"/>
      <c r="I824" s="83"/>
      <c r="J824" s="84" t="s">
        <v>35</v>
      </c>
      <c r="K824" s="84"/>
      <c r="L824" s="84"/>
      <c r="M824" s="84"/>
      <c r="N824" s="31"/>
      <c r="O824" s="31"/>
      <c r="P824" s="31"/>
      <c r="Q824" s="31"/>
      <c r="R824" s="31"/>
      <c r="S824" s="31"/>
      <c r="T824" s="31"/>
      <c r="U824" s="31"/>
      <c r="V824" s="129"/>
      <c r="W824" s="31"/>
      <c r="X824" s="31"/>
      <c r="Y824" s="31"/>
      <c r="Z824" s="31"/>
      <c r="AA824" s="31"/>
      <c r="AB824" s="31"/>
    </row>
    <row r="825" spans="2:34" ht="15" customHeight="1" x14ac:dyDescent="0.3">
      <c r="B825" s="558"/>
      <c r="C825" s="558"/>
      <c r="D825" s="558"/>
      <c r="E825" s="558"/>
      <c r="F825" s="558"/>
      <c r="G825" s="558"/>
      <c r="H825" s="558"/>
      <c r="I825" s="83"/>
      <c r="J825" s="133" t="s">
        <v>36</v>
      </c>
      <c r="K825" s="125"/>
      <c r="L825" s="125"/>
      <c r="M825" s="125"/>
      <c r="N825" s="125"/>
      <c r="O825" s="125"/>
      <c r="P825" s="130"/>
      <c r="Q825" s="130"/>
      <c r="R825" s="130"/>
      <c r="S825" s="130"/>
      <c r="T825" s="130"/>
      <c r="U825" s="130"/>
      <c r="V825" s="137"/>
      <c r="W825" s="130"/>
      <c r="X825" s="130"/>
      <c r="Y825" s="130"/>
      <c r="Z825" s="130"/>
      <c r="AA825" s="130"/>
      <c r="AB825" s="130"/>
    </row>
    <row r="826" spans="2:34" ht="15" customHeight="1" x14ac:dyDescent="0.3">
      <c r="B826" s="125"/>
      <c r="C826" s="125"/>
      <c r="D826" s="125"/>
      <c r="E826" s="125"/>
      <c r="F826" s="125"/>
      <c r="G826" s="125"/>
      <c r="H826" s="125"/>
      <c r="I826" s="83"/>
      <c r="J826" s="130" t="s">
        <v>276</v>
      </c>
      <c r="K826" s="130"/>
      <c r="L826" s="130"/>
      <c r="M826" s="125"/>
      <c r="N826" s="125"/>
      <c r="O826" s="125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  <c r="AA826" s="130"/>
      <c r="AB826" s="130"/>
    </row>
    <row r="827" spans="2:34" ht="15" customHeight="1" x14ac:dyDescent="0.3">
      <c r="B827" s="126" t="s">
        <v>25</v>
      </c>
      <c r="C827" s="127"/>
      <c r="D827" s="127"/>
      <c r="E827" s="127"/>
      <c r="F827" s="127"/>
      <c r="G827" s="127"/>
      <c r="H827" s="127"/>
      <c r="I827" s="51"/>
      <c r="J827" s="133" t="s">
        <v>37</v>
      </c>
      <c r="K827" s="130"/>
      <c r="L827" s="131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  <c r="W827" s="131"/>
      <c r="X827" s="131"/>
      <c r="Y827" s="131"/>
      <c r="Z827" s="131"/>
      <c r="AA827" s="131"/>
      <c r="AB827" s="131"/>
    </row>
    <row r="828" spans="2:34" x14ac:dyDescent="0.3">
      <c r="B828" s="128" t="s">
        <v>165</v>
      </c>
      <c r="C828" s="127"/>
      <c r="D828" s="127"/>
      <c r="E828" s="127"/>
      <c r="F828" s="127"/>
      <c r="G828" s="127"/>
      <c r="H828" s="127"/>
      <c r="I828" s="51"/>
      <c r="J828" s="132" t="s">
        <v>332</v>
      </c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  <c r="W828" s="131"/>
      <c r="X828" s="131"/>
      <c r="Y828" s="131"/>
      <c r="Z828" s="131"/>
      <c r="AA828" s="131"/>
      <c r="AB828" s="131"/>
    </row>
    <row r="829" spans="2:34" x14ac:dyDescent="0.3">
      <c r="B829" s="128" t="s">
        <v>333</v>
      </c>
      <c r="C829" s="127"/>
      <c r="D829" s="127"/>
      <c r="E829" s="127"/>
      <c r="F829" s="127"/>
      <c r="G829" s="127"/>
      <c r="H829" s="127"/>
      <c r="I829" s="51"/>
      <c r="J829" s="133" t="s">
        <v>38</v>
      </c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  <c r="AA829" s="130"/>
      <c r="AB829" s="130"/>
    </row>
    <row r="830" spans="2:34" ht="15" customHeight="1" x14ac:dyDescent="0.3">
      <c r="B830" s="128" t="s">
        <v>166</v>
      </c>
      <c r="C830" s="127"/>
      <c r="D830" s="127"/>
      <c r="E830" s="127"/>
      <c r="F830" s="127"/>
      <c r="G830" s="127"/>
      <c r="H830" s="127"/>
      <c r="I830" s="51"/>
      <c r="J830" s="553" t="s">
        <v>317</v>
      </c>
      <c r="K830" s="553"/>
      <c r="L830" s="553"/>
      <c r="M830" s="553"/>
      <c r="N830" s="553"/>
      <c r="O830" s="553"/>
      <c r="P830" s="553"/>
      <c r="Q830" s="553"/>
      <c r="R830" s="553"/>
      <c r="S830" s="553"/>
      <c r="T830" s="553"/>
      <c r="U830" s="553"/>
      <c r="V830" s="553"/>
      <c r="W830" s="553"/>
      <c r="X830" s="553"/>
      <c r="Y830" s="553"/>
      <c r="Z830" s="553"/>
      <c r="AA830" s="553"/>
      <c r="AB830" s="553"/>
      <c r="AC830" s="81"/>
      <c r="AD830" s="81"/>
      <c r="AE830" s="81"/>
      <c r="AF830" s="81"/>
      <c r="AG830" s="81"/>
      <c r="AH830" s="81"/>
    </row>
    <row r="831" spans="2:34" x14ac:dyDescent="0.3">
      <c r="B831" s="128" t="s">
        <v>167</v>
      </c>
      <c r="C831" s="127"/>
      <c r="D831" s="127"/>
      <c r="E831" s="127"/>
      <c r="F831" s="127"/>
      <c r="G831" s="127"/>
      <c r="H831" s="127"/>
      <c r="I831" s="51"/>
      <c r="J831" s="553"/>
      <c r="K831" s="553"/>
      <c r="L831" s="553"/>
      <c r="M831" s="553"/>
      <c r="N831" s="553"/>
      <c r="O831" s="553"/>
      <c r="P831" s="553"/>
      <c r="Q831" s="553"/>
      <c r="R831" s="553"/>
      <c r="S831" s="553"/>
      <c r="T831" s="553"/>
      <c r="U831" s="553"/>
      <c r="V831" s="553"/>
      <c r="W831" s="553"/>
      <c r="X831" s="553"/>
      <c r="Y831" s="553"/>
      <c r="Z831" s="553"/>
      <c r="AA831" s="553"/>
      <c r="AB831" s="553"/>
      <c r="AC831" s="81"/>
      <c r="AD831" s="81"/>
      <c r="AE831" s="81"/>
      <c r="AF831" s="81"/>
      <c r="AG831" s="81"/>
      <c r="AH831" s="81"/>
    </row>
    <row r="832" spans="2:34" x14ac:dyDescent="0.3">
      <c r="B832" s="128" t="s">
        <v>168</v>
      </c>
      <c r="C832" s="128"/>
      <c r="D832" s="128"/>
      <c r="E832" s="128"/>
      <c r="F832" s="128"/>
      <c r="G832" s="128"/>
      <c r="H832" s="128"/>
      <c r="I832" s="82"/>
      <c r="J832" s="553"/>
      <c r="K832" s="553"/>
      <c r="L832" s="553"/>
      <c r="M832" s="553"/>
      <c r="N832" s="553"/>
      <c r="O832" s="553"/>
      <c r="P832" s="553"/>
      <c r="Q832" s="553"/>
      <c r="R832" s="553"/>
      <c r="S832" s="553"/>
      <c r="T832" s="553"/>
      <c r="U832" s="553"/>
      <c r="V832" s="553"/>
      <c r="W832" s="553"/>
      <c r="X832" s="553"/>
      <c r="Y832" s="553"/>
      <c r="Z832" s="553"/>
      <c r="AA832" s="553"/>
      <c r="AB832" s="553"/>
    </row>
    <row r="833" spans="2:28" ht="15" customHeight="1" x14ac:dyDescent="0.3">
      <c r="B833" s="128" t="s">
        <v>169</v>
      </c>
      <c r="C833" s="31"/>
      <c r="D833" s="31"/>
      <c r="E833" s="31"/>
      <c r="F833" s="31"/>
      <c r="G833" s="31"/>
      <c r="H833" s="31"/>
      <c r="J833" s="133" t="s">
        <v>163</v>
      </c>
      <c r="K833" s="131"/>
      <c r="L833" s="131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  <c r="AA833" s="130"/>
      <c r="AB833" s="130"/>
    </row>
    <row r="834" spans="2:28" ht="43.5" customHeight="1" x14ac:dyDescent="0.3">
      <c r="B834" s="31"/>
      <c r="C834" s="31"/>
      <c r="D834" s="31"/>
      <c r="E834" s="31"/>
      <c r="F834" s="31"/>
      <c r="G834" s="31"/>
      <c r="H834" s="31"/>
      <c r="J834" s="553" t="s">
        <v>316</v>
      </c>
      <c r="K834" s="553"/>
      <c r="L834" s="553"/>
      <c r="M834" s="553"/>
      <c r="N834" s="553"/>
      <c r="O834" s="553"/>
      <c r="P834" s="553"/>
      <c r="Q834" s="553"/>
      <c r="R834" s="553"/>
      <c r="S834" s="553"/>
      <c r="T834" s="553"/>
      <c r="U834" s="553"/>
      <c r="V834" s="553"/>
      <c r="W834" s="553"/>
      <c r="X834" s="553"/>
      <c r="Y834" s="553"/>
      <c r="Z834" s="553"/>
      <c r="AA834" s="553"/>
      <c r="AB834" s="134"/>
    </row>
    <row r="835" spans="2:28" ht="15" customHeight="1" x14ac:dyDescent="0.3">
      <c r="J835" s="53" t="s">
        <v>97</v>
      </c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</row>
    <row r="836" spans="2:28" x14ac:dyDescent="0.3">
      <c r="J836" s="162"/>
      <c r="K836" s="31"/>
      <c r="L836" s="132" t="s">
        <v>98</v>
      </c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</row>
    <row r="837" spans="2:28" x14ac:dyDescent="0.3">
      <c r="J837" s="135"/>
      <c r="K837" s="31"/>
      <c r="L837" s="132" t="s">
        <v>33</v>
      </c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</row>
    <row r="838" spans="2:28" x14ac:dyDescent="0.3">
      <c r="J838" s="136"/>
      <c r="K838" s="31"/>
      <c r="L838" s="132" t="s">
        <v>34</v>
      </c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</row>
  </sheetData>
  <mergeCells count="20">
    <mergeCell ref="J830:AB832"/>
    <mergeCell ref="J834:AA834"/>
    <mergeCell ref="H4:O4"/>
    <mergeCell ref="C6:D6"/>
    <mergeCell ref="J6:O6"/>
    <mergeCell ref="B824:H825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L100:L820 J100:J820 X812:X816 V812:V816 V819:V821 X819:X821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821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1 S819:S821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18"/>
  <sheetViews>
    <sheetView showGridLines="0" zoomScale="90" zoomScaleNormal="90" workbookViewId="0">
      <selection activeCell="N131" sqref="N131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9.1093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59" t="s">
        <v>283</v>
      </c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61" t="s">
        <v>278</v>
      </c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2"/>
      <c r="R4" s="562"/>
      <c r="S4" s="562"/>
      <c r="T4" s="562"/>
      <c r="U4" s="562"/>
      <c r="V4" s="562"/>
      <c r="X4" s="138"/>
      <c r="Y4" s="561" t="s">
        <v>322</v>
      </c>
      <c r="Z4" s="562"/>
      <c r="AA4" s="562"/>
      <c r="AB4" s="562"/>
      <c r="AC4" s="562"/>
      <c r="AD4" s="562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D6" s="563" t="s">
        <v>323</v>
      </c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320"/>
      <c r="U6" s="320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320</v>
      </c>
      <c r="AD6" s="82" t="s">
        <v>321</v>
      </c>
    </row>
    <row r="7" spans="1:30" ht="15" customHeight="1" x14ac:dyDescent="0.3">
      <c r="A7" s="309"/>
      <c r="B7" s="309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234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320"/>
      <c r="U9" s="320"/>
      <c r="V9" s="320"/>
      <c r="W9" s="320"/>
      <c r="Y9" s="518">
        <v>43831</v>
      </c>
      <c r="Z9" s="519">
        <v>2.7046907984045179</v>
      </c>
      <c r="AA9" s="519">
        <v>0.59315821310440542</v>
      </c>
      <c r="AB9" s="519">
        <v>-2.6340061006556681</v>
      </c>
      <c r="AC9" s="519">
        <v>-0.24027930738938608</v>
      </c>
      <c r="AD9" s="519">
        <v>5.0772031995097047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518" t="s">
        <v>173</v>
      </c>
      <c r="Z10" s="519">
        <v>1.128537899041625</v>
      </c>
      <c r="AA10" s="519">
        <v>1.2374438529754479</v>
      </c>
      <c r="AB10" s="519">
        <v>-2.6340061006556681</v>
      </c>
      <c r="AC10" s="519">
        <v>3.5980489768849537</v>
      </c>
      <c r="AD10" s="519">
        <v>5.4453880233631606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518" t="s">
        <v>173</v>
      </c>
      <c r="Z11" s="519">
        <v>-1.9330218702721169</v>
      </c>
      <c r="AA11" s="519">
        <v>1.0112575030941831</v>
      </c>
      <c r="AB11" s="519">
        <v>-2.6340061006556681</v>
      </c>
      <c r="AC11" s="519">
        <v>4.2306680836432946</v>
      </c>
      <c r="AD11" s="519">
        <v>5.4870614680333984</v>
      </c>
    </row>
    <row r="12" spans="1:30" x14ac:dyDescent="0.3">
      <c r="A12" s="309"/>
      <c r="B12" s="309"/>
      <c r="C12" s="309"/>
      <c r="D12" s="309"/>
      <c r="Y12" s="518" t="s">
        <v>173</v>
      </c>
      <c r="Z12" s="519">
        <v>-1.9561449432449156</v>
      </c>
      <c r="AA12" s="519">
        <v>0.34869667721524988</v>
      </c>
      <c r="AB12" s="519">
        <v>-2.6340061006556681</v>
      </c>
      <c r="AC12" s="519">
        <v>6.2334182921666184</v>
      </c>
      <c r="AD12" s="519">
        <v>6.6821412812699084</v>
      </c>
    </row>
    <row r="13" spans="1:30" x14ac:dyDescent="0.3">
      <c r="A13" s="309"/>
      <c r="B13" s="309"/>
      <c r="C13" s="309"/>
      <c r="D13" s="309"/>
      <c r="Y13" s="518" t="s">
        <v>173</v>
      </c>
      <c r="Z13" s="519">
        <v>1.9131985420033464</v>
      </c>
      <c r="AA13" s="519">
        <v>9.6038014001728303E-2</v>
      </c>
      <c r="AB13" s="519">
        <v>-2.6340061006556681</v>
      </c>
      <c r="AC13" s="519">
        <v>9.7216513409408236</v>
      </c>
      <c r="AD13" s="519">
        <v>7.9925619896039359</v>
      </c>
    </row>
    <row r="14" spans="1:30" x14ac:dyDescent="0.3">
      <c r="Y14" s="518" t="s">
        <v>173</v>
      </c>
      <c r="Z14" s="519">
        <v>0.98785091517824397</v>
      </c>
      <c r="AA14" s="519">
        <v>0.44427918758915713</v>
      </c>
      <c r="AB14" s="519">
        <v>-2.6340061006556681</v>
      </c>
      <c r="AC14" s="519">
        <v>10.71326422715579</v>
      </c>
      <c r="AD14" s="519">
        <v>8.9246487232724245</v>
      </c>
    </row>
    <row r="15" spans="1:30" x14ac:dyDescent="0.3">
      <c r="Y15" s="518" t="s">
        <v>173</v>
      </c>
      <c r="Z15" s="519">
        <v>-0.40423460060395178</v>
      </c>
      <c r="AA15" s="519">
        <v>0.90442056922122593</v>
      </c>
      <c r="AB15" s="519">
        <v>-2.6340061006556681</v>
      </c>
      <c r="AC15" s="519">
        <v>12.518217355487266</v>
      </c>
      <c r="AD15" s="519">
        <v>9.3290725672085681</v>
      </c>
    </row>
    <row r="16" spans="1:30" x14ac:dyDescent="0.3">
      <c r="Y16" s="518" t="s">
        <v>173</v>
      </c>
      <c r="Z16" s="519">
        <v>0.93608015590986704</v>
      </c>
      <c r="AA16" s="519">
        <v>1.504518537764735</v>
      </c>
      <c r="AB16" s="519">
        <v>-2.6340061006556681</v>
      </c>
      <c r="AC16" s="519">
        <v>8.932665650948806</v>
      </c>
      <c r="AD16" s="519">
        <v>9.8501228296992132</v>
      </c>
    </row>
    <row r="17" spans="25:30" x14ac:dyDescent="0.3">
      <c r="Y17" s="518" t="s">
        <v>173</v>
      </c>
      <c r="Z17" s="519">
        <v>3.5662261141536273</v>
      </c>
      <c r="AA17" s="519">
        <v>1.6497270871224763</v>
      </c>
      <c r="AB17" s="519">
        <v>-2.6340061006556681</v>
      </c>
      <c r="AC17" s="519">
        <v>10.122656112564371</v>
      </c>
      <c r="AD17" s="519">
        <v>9.7793997172991709</v>
      </c>
    </row>
    <row r="18" spans="25:30" x14ac:dyDescent="0.3">
      <c r="Y18" s="518" t="s">
        <v>173</v>
      </c>
      <c r="Z18" s="519">
        <v>1.2879678011523648</v>
      </c>
      <c r="AA18" s="519">
        <v>1.9044485240366973</v>
      </c>
      <c r="AB18" s="519">
        <v>-2.6340061006556681</v>
      </c>
      <c r="AC18" s="519">
        <v>7.0616349911962999</v>
      </c>
      <c r="AD18" s="519">
        <v>9.7439081136517522</v>
      </c>
    </row>
    <row r="19" spans="25:30" x14ac:dyDescent="0.3">
      <c r="Y19" s="518" t="s">
        <v>173</v>
      </c>
      <c r="Z19" s="519">
        <v>2.244540836559648</v>
      </c>
      <c r="AA19" s="519">
        <v>2.109914826980273</v>
      </c>
      <c r="AB19" s="519">
        <v>-2.6340061006556681</v>
      </c>
      <c r="AC19" s="519">
        <v>9.8807701296011317</v>
      </c>
      <c r="AD19" s="519">
        <v>9.0974670061616614</v>
      </c>
    </row>
    <row r="20" spans="25:30" x14ac:dyDescent="0.3">
      <c r="Y20" s="518" t="s">
        <v>173</v>
      </c>
      <c r="Z20" s="519">
        <v>2.9296583875075335</v>
      </c>
      <c r="AA20" s="519">
        <v>2.1978372335460823</v>
      </c>
      <c r="AB20" s="519">
        <v>-2.6340061006556681</v>
      </c>
      <c r="AC20" s="519">
        <v>9.2265895541405314</v>
      </c>
      <c r="AD20" s="519">
        <v>8.7893860684775884</v>
      </c>
    </row>
    <row r="21" spans="25:30" x14ac:dyDescent="0.3">
      <c r="Y21" s="518" t="s">
        <v>173</v>
      </c>
      <c r="Z21" s="519">
        <v>2.7709009735777919</v>
      </c>
      <c r="AA21" s="519">
        <v>1.9442685167392404</v>
      </c>
      <c r="AB21" s="519">
        <v>-2.6340061006556681</v>
      </c>
      <c r="AC21" s="519">
        <v>10.464823001623856</v>
      </c>
      <c r="AD21" s="519">
        <v>7.8826906451398928</v>
      </c>
    </row>
    <row r="22" spans="25:30" x14ac:dyDescent="0.3">
      <c r="Y22" s="518" t="s">
        <v>173</v>
      </c>
      <c r="Z22" s="519">
        <v>1.0340295200010765</v>
      </c>
      <c r="AA22" s="519">
        <v>1.7773517416263918</v>
      </c>
      <c r="AB22" s="519">
        <v>-2.6340061006556681</v>
      </c>
      <c r="AC22" s="519">
        <v>7.9931296030566301</v>
      </c>
      <c r="AD22" s="519">
        <v>7.7105602729856537</v>
      </c>
    </row>
    <row r="23" spans="25:30" x14ac:dyDescent="0.3">
      <c r="Y23" s="518" t="s">
        <v>173</v>
      </c>
      <c r="Z23" s="519">
        <v>1.5515370018705326</v>
      </c>
      <c r="AA23" s="519">
        <v>1.3932528755872782</v>
      </c>
      <c r="AB23" s="519">
        <v>-2.6340061006556681</v>
      </c>
      <c r="AC23" s="519">
        <v>6.7760990871603042</v>
      </c>
      <c r="AD23" s="519">
        <v>7.0007534839373067</v>
      </c>
    </row>
    <row r="24" spans="25:30" x14ac:dyDescent="0.3">
      <c r="Y24" s="518" t="s">
        <v>173</v>
      </c>
      <c r="Z24" s="519">
        <v>1.7912450965057347</v>
      </c>
      <c r="AA24" s="519">
        <v>1.2276456262253588</v>
      </c>
      <c r="AB24" s="519">
        <v>-2.6340061006556681</v>
      </c>
      <c r="AC24" s="519">
        <v>3.7757881492004941</v>
      </c>
      <c r="AD24" s="519">
        <v>6.8985767776478024</v>
      </c>
    </row>
    <row r="25" spans="25:30" x14ac:dyDescent="0.3">
      <c r="Y25" s="518" t="s">
        <v>173</v>
      </c>
      <c r="Z25" s="519">
        <v>0.11955037536242608</v>
      </c>
      <c r="AA25" s="519">
        <v>1.5416846531495814</v>
      </c>
      <c r="AB25" s="519">
        <v>-2.6340061006556681</v>
      </c>
      <c r="AC25" s="519">
        <v>5.8567223861166298</v>
      </c>
      <c r="AD25" s="519">
        <v>6.1966417981893391</v>
      </c>
    </row>
    <row r="26" spans="25:30" x14ac:dyDescent="0.3">
      <c r="Y26" s="518" t="s">
        <v>173</v>
      </c>
      <c r="Z26" s="519">
        <v>-0.44415122571414689</v>
      </c>
      <c r="AA26" s="519">
        <v>1.6599529352833773</v>
      </c>
      <c r="AB26" s="519">
        <v>-2.6340061006556681</v>
      </c>
      <c r="AC26" s="519">
        <v>4.9121226062626988</v>
      </c>
      <c r="AD26" s="519">
        <v>5.7265679642716742</v>
      </c>
    </row>
    <row r="27" spans="25:30" x14ac:dyDescent="0.3">
      <c r="Y27" s="518" t="s">
        <v>173</v>
      </c>
      <c r="Z27" s="519">
        <v>1.7704076419740968</v>
      </c>
      <c r="AA27" s="519">
        <v>1.5925790807782796</v>
      </c>
      <c r="AB27" s="519">
        <v>-2.6340061006556681</v>
      </c>
      <c r="AC27" s="519">
        <v>8.5113526101140025</v>
      </c>
      <c r="AD27" s="519">
        <v>5.566744158479322</v>
      </c>
    </row>
    <row r="28" spans="25:30" x14ac:dyDescent="0.3">
      <c r="Y28" s="518" t="s">
        <v>173</v>
      </c>
      <c r="Z28" s="519">
        <v>4.9691741620473504</v>
      </c>
      <c r="AA28" s="519">
        <v>1.8319277786205821</v>
      </c>
      <c r="AB28" s="519">
        <v>-2.6340061006556681</v>
      </c>
      <c r="AC28" s="519">
        <v>5.5512781454146136</v>
      </c>
      <c r="AD28" s="519">
        <v>5.8802464462166881</v>
      </c>
    </row>
    <row r="29" spans="25:30" x14ac:dyDescent="0.3">
      <c r="Y29" s="518" t="s">
        <v>173</v>
      </c>
      <c r="Z29" s="519">
        <v>1.8619074949376475</v>
      </c>
      <c r="AA29" s="519">
        <v>2.4002093549573256</v>
      </c>
      <c r="AB29" s="519">
        <v>-2.6340061006556681</v>
      </c>
      <c r="AC29" s="519">
        <v>4.7026127656329777</v>
      </c>
      <c r="AD29" s="519">
        <v>5.7921986045153444</v>
      </c>
    </row>
    <row r="30" spans="25:30" x14ac:dyDescent="0.3">
      <c r="Y30" s="518" t="s">
        <v>173</v>
      </c>
      <c r="Z30" s="519">
        <v>1.07992002033485</v>
      </c>
      <c r="AA30" s="519">
        <v>3.0893490241719306</v>
      </c>
      <c r="AB30" s="519">
        <v>-2.6340061006556681</v>
      </c>
      <c r="AC30" s="519">
        <v>5.6573324466138359</v>
      </c>
      <c r="AD30" s="519">
        <v>5.7907247436409177</v>
      </c>
    </row>
    <row r="31" spans="25:30" x14ac:dyDescent="0.3">
      <c r="Y31" s="518" t="s">
        <v>173</v>
      </c>
      <c r="Z31" s="519">
        <v>3.4666859814018522</v>
      </c>
      <c r="AA31" s="519">
        <v>3.5764138662933549</v>
      </c>
      <c r="AB31" s="519">
        <v>-2.6340061006556681</v>
      </c>
      <c r="AC31" s="519">
        <v>5.9703041633620586</v>
      </c>
      <c r="AD31" s="519">
        <v>5.4875233958139802</v>
      </c>
    </row>
    <row r="32" spans="25:30" x14ac:dyDescent="0.3">
      <c r="Y32" s="518" t="s">
        <v>173</v>
      </c>
      <c r="Z32" s="519">
        <v>4.0975214097196284</v>
      </c>
      <c r="AA32" s="519">
        <v>3.3159443383830784</v>
      </c>
      <c r="AB32" s="519">
        <v>-2.6340061006556681</v>
      </c>
      <c r="AC32" s="519">
        <v>5.2403874942072264</v>
      </c>
      <c r="AD32" s="519">
        <v>5.2910757537007935</v>
      </c>
    </row>
    <row r="33" spans="1:30" x14ac:dyDescent="0.3">
      <c r="Y33" s="518" t="s">
        <v>173</v>
      </c>
      <c r="Z33" s="519">
        <v>4.3798264587880897</v>
      </c>
      <c r="AA33" s="519">
        <v>3.1543450476489387</v>
      </c>
      <c r="AB33" s="519">
        <v>-2.6340061006556681</v>
      </c>
      <c r="AC33" s="519">
        <v>4.901805580141712</v>
      </c>
      <c r="AD33" s="519">
        <v>5.381726542125465</v>
      </c>
    </row>
    <row r="34" spans="1:30" x14ac:dyDescent="0.3">
      <c r="Y34" s="518" t="s">
        <v>173</v>
      </c>
      <c r="Z34" s="519">
        <v>5.1798615368240668</v>
      </c>
      <c r="AA34" s="519">
        <v>3.2692894205706016</v>
      </c>
      <c r="AB34" s="519">
        <v>-2.6340061006556681</v>
      </c>
      <c r="AC34" s="519">
        <v>6.3889431753254371</v>
      </c>
      <c r="AD34" s="519">
        <v>5.621582981430115</v>
      </c>
    </row>
    <row r="35" spans="1:30" x14ac:dyDescent="0.3">
      <c r="D35" s="98" t="s">
        <v>282</v>
      </c>
      <c r="Y35" s="518" t="s">
        <v>173</v>
      </c>
      <c r="Z35" s="519">
        <v>3.1458874666754122</v>
      </c>
      <c r="AA35" s="519">
        <v>3.2197302117103805</v>
      </c>
      <c r="AB35" s="519">
        <v>-2.6340061006556681</v>
      </c>
      <c r="AC35" s="519">
        <v>4.1761446506223052</v>
      </c>
      <c r="AD35" s="519">
        <v>5.5781797980300656</v>
      </c>
    </row>
    <row r="36" spans="1:30" x14ac:dyDescent="0.3">
      <c r="Y36" s="518" t="s">
        <v>173</v>
      </c>
      <c r="Z36" s="519">
        <v>0.73071245979867205</v>
      </c>
      <c r="AA36" s="519">
        <v>2.8356282530006141</v>
      </c>
      <c r="AB36" s="519">
        <v>-2.6340061006556681</v>
      </c>
      <c r="AC36" s="519">
        <v>5.3371682846056814</v>
      </c>
      <c r="AD36" s="519">
        <v>5.5480522189573378</v>
      </c>
    </row>
    <row r="37" spans="1:30" ht="18" x14ac:dyDescent="0.3">
      <c r="C37" s="560" t="s">
        <v>246</v>
      </c>
      <c r="D37" s="560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Y37" s="518" t="s">
        <v>173</v>
      </c>
      <c r="Z37" s="519">
        <v>1.8845306307864924</v>
      </c>
      <c r="AA37" s="519">
        <v>2.4193561108329322</v>
      </c>
      <c r="AB37" s="519">
        <v>-2.6340061006556681</v>
      </c>
      <c r="AC37" s="519">
        <v>7.3363275217463837</v>
      </c>
      <c r="AD37" s="519">
        <v>5.6551714945928255</v>
      </c>
    </row>
    <row r="38" spans="1:30" x14ac:dyDescent="0.3">
      <c r="C38" s="309"/>
      <c r="D38" s="309"/>
      <c r="Y38" s="518" t="s">
        <v>173</v>
      </c>
      <c r="Z38" s="519">
        <v>3.1197715193803042</v>
      </c>
      <c r="AA38" s="519">
        <v>1.4289927286416582</v>
      </c>
      <c r="AB38" s="519">
        <v>-2.6340061006556681</v>
      </c>
      <c r="AC38" s="519">
        <v>5.6664818795617151</v>
      </c>
      <c r="AD38" s="519">
        <v>5.5027492058545864</v>
      </c>
    </row>
    <row r="39" spans="1:30" ht="15.75" customHeight="1" thickBot="1" x14ac:dyDescent="0.35">
      <c r="A39" s="309"/>
      <c r="C39" s="583" t="s">
        <v>99</v>
      </c>
      <c r="D39" s="586" t="s">
        <v>273</v>
      </c>
      <c r="E39" s="587"/>
      <c r="F39" s="587"/>
      <c r="G39" s="588"/>
      <c r="H39" s="589" t="s">
        <v>4</v>
      </c>
      <c r="I39" s="556"/>
      <c r="J39" s="556"/>
      <c r="K39" s="556"/>
      <c r="L39" s="556"/>
      <c r="M39" s="590"/>
      <c r="N39" s="589" t="s">
        <v>17</v>
      </c>
      <c r="O39" s="556"/>
      <c r="P39" s="556"/>
      <c r="Q39" s="557"/>
      <c r="Y39" s="518" t="s">
        <v>173</v>
      </c>
      <c r="Z39" s="519">
        <v>1.4088076987512592</v>
      </c>
      <c r="AA39" s="519">
        <v>0.90379478333237728</v>
      </c>
      <c r="AB39" s="519">
        <v>-2.6340061006556681</v>
      </c>
      <c r="AC39" s="519">
        <v>5.0294944406981301</v>
      </c>
      <c r="AD39" s="519">
        <v>5.8440883318786989</v>
      </c>
    </row>
    <row r="40" spans="1:30" ht="15" thickBot="1" x14ac:dyDescent="0.35">
      <c r="A40" s="309"/>
      <c r="C40" s="584"/>
      <c r="D40" s="591" t="s">
        <v>6</v>
      </c>
      <c r="E40" s="592"/>
      <c r="F40" s="75" t="s">
        <v>14</v>
      </c>
      <c r="G40" s="565" t="s">
        <v>29</v>
      </c>
      <c r="H40" s="567" t="s">
        <v>198</v>
      </c>
      <c r="I40" s="568"/>
      <c r="J40" s="569"/>
      <c r="K40" s="570" t="s">
        <v>199</v>
      </c>
      <c r="L40" s="568"/>
      <c r="M40" s="571"/>
      <c r="N40" s="567" t="s">
        <v>18</v>
      </c>
      <c r="O40" s="568"/>
      <c r="P40" s="568"/>
      <c r="Q40" s="569"/>
      <c r="Y40" s="518">
        <v>43862</v>
      </c>
      <c r="Z40" s="519">
        <v>1.4659214636143176</v>
      </c>
      <c r="AA40" s="519">
        <v>0.3220023534570447</v>
      </c>
      <c r="AB40" s="519">
        <v>-2.6340061006556681</v>
      </c>
      <c r="AC40" s="519">
        <v>5.6516405095901234</v>
      </c>
      <c r="AD40" s="519">
        <v>5.4494761850582041</v>
      </c>
    </row>
    <row r="41" spans="1:30" ht="16.2" thickBot="1" x14ac:dyDescent="0.35">
      <c r="A41" s="309"/>
      <c r="C41" s="585"/>
      <c r="D41" s="344" t="s">
        <v>6</v>
      </c>
      <c r="E41" s="344" t="s">
        <v>12</v>
      </c>
      <c r="F41" s="344" t="s">
        <v>13</v>
      </c>
      <c r="G41" s="566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518" t="s">
        <v>173</v>
      </c>
      <c r="Z41" s="519">
        <v>-1.7526821385148506</v>
      </c>
      <c r="AA41" s="519">
        <v>-0.54806061357451463</v>
      </c>
      <c r="AB41" s="519">
        <v>-2.6340061006556681</v>
      </c>
      <c r="AC41" s="519">
        <v>5.3219871541577675</v>
      </c>
      <c r="AD41" s="519">
        <v>4.7287142554211306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518" t="s">
        <v>173</v>
      </c>
      <c r="Z42" s="519">
        <v>-0.53049815048955407</v>
      </c>
      <c r="AA42" s="519">
        <v>-1.2042158721021416</v>
      </c>
      <c r="AB42" s="519">
        <v>-2.6340061006556681</v>
      </c>
      <c r="AC42" s="519">
        <v>6.5655185327910885</v>
      </c>
      <c r="AD42" s="519">
        <v>4.5187317225252031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518" t="s">
        <v>173</v>
      </c>
      <c r="Z43" s="519">
        <v>-3.3418345493286559</v>
      </c>
      <c r="AA43" s="519">
        <v>-1.5742445961944835</v>
      </c>
      <c r="AB43" s="519">
        <v>-2.6340061006556681</v>
      </c>
      <c r="AC43" s="519">
        <v>2.574883256862222</v>
      </c>
      <c r="AD43" s="519">
        <v>4.6358930941728715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518" t="s">
        <v>173</v>
      </c>
      <c r="Z44" s="519">
        <v>-4.2059101384344233</v>
      </c>
      <c r="AA44" s="519">
        <v>-2.1796590877368702</v>
      </c>
      <c r="AB44" s="519">
        <v>-2.6340061006556681</v>
      </c>
      <c r="AC44" s="519">
        <v>2.2909940142868663</v>
      </c>
      <c r="AD44" s="519">
        <v>4.5439394790073369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518" t="s">
        <v>173</v>
      </c>
      <c r="Z45" s="519">
        <v>-1.4733152903130851</v>
      </c>
      <c r="AA45" s="519">
        <v>-2.2003882096830072</v>
      </c>
      <c r="AB45" s="519">
        <v>-2.6340061006556681</v>
      </c>
      <c r="AC45" s="519">
        <v>4.1966041492902235</v>
      </c>
      <c r="AD45" s="519">
        <v>4.3515939829653671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518" t="s">
        <v>173</v>
      </c>
      <c r="Z46" s="519">
        <v>-1.1813933698951322</v>
      </c>
      <c r="AA46" s="519">
        <v>-1.9565026525120948</v>
      </c>
      <c r="AB46" s="519">
        <v>-2.6340061006556681</v>
      </c>
      <c r="AC46" s="519">
        <v>5.8496240422318095</v>
      </c>
      <c r="AD46" s="519">
        <v>3.9488500108572322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518" t="s">
        <v>173</v>
      </c>
      <c r="Z47" s="519">
        <v>-2.7719799771823901</v>
      </c>
      <c r="AA47" s="519">
        <v>-1.7126773594194837</v>
      </c>
      <c r="AB47" s="519">
        <v>-2.6340061006556681</v>
      </c>
      <c r="AC47" s="519">
        <v>5.0079652034313824</v>
      </c>
      <c r="AD47" s="519">
        <v>3.831403938096924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518" t="s">
        <v>173</v>
      </c>
      <c r="Z48" s="519">
        <v>-1.8977859921378111</v>
      </c>
      <c r="AA48" s="519">
        <v>-0.44169795005793677</v>
      </c>
      <c r="AB48" s="519">
        <v>-2.6340061006556681</v>
      </c>
      <c r="AC48" s="519">
        <v>3.9755686818639759</v>
      </c>
      <c r="AD48" s="519">
        <v>3.8608272421310255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518" t="s">
        <v>173</v>
      </c>
      <c r="Z49" s="519">
        <v>1.1767007497068331</v>
      </c>
      <c r="AA49" s="519">
        <v>0.54539032876619331</v>
      </c>
      <c r="AB49" s="519">
        <v>-2.6340061006556681</v>
      </c>
      <c r="AC49" s="519">
        <v>3.7463107280341461</v>
      </c>
      <c r="AD49" s="519">
        <v>4.0819256464337519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518" t="s">
        <v>173</v>
      </c>
      <c r="Z50" s="519">
        <v>-1.6350574976803782</v>
      </c>
      <c r="AA50" s="519">
        <v>0.6544225639570006</v>
      </c>
      <c r="AB50" s="519">
        <v>-2.6340061006556681</v>
      </c>
      <c r="AC50" s="519">
        <v>1.7527607475400657</v>
      </c>
      <c r="AD50" s="519">
        <v>3.5384160266232669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518" t="s">
        <v>173</v>
      </c>
      <c r="Z51" s="519">
        <v>4.6909457270964063</v>
      </c>
      <c r="AA51" s="519">
        <v>1.1197604368979657</v>
      </c>
      <c r="AB51" s="519">
        <v>-2.6340061006556681</v>
      </c>
      <c r="AC51" s="519">
        <v>2.4969571425255737</v>
      </c>
      <c r="AD51" s="519">
        <v>2.8089524461738802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518" t="s">
        <v>173</v>
      </c>
      <c r="Z52" s="519">
        <v>5.4363026614558256</v>
      </c>
      <c r="AA52" s="519">
        <v>1.7911506361797127</v>
      </c>
      <c r="AB52" s="519">
        <v>-2.6340061006556681</v>
      </c>
      <c r="AC52" s="519">
        <v>5.7442929794093089</v>
      </c>
      <c r="AD52" s="519">
        <v>3.0280561431829773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518" t="s">
        <v>173</v>
      </c>
      <c r="Z53" s="519">
        <v>-0.41816772355948095</v>
      </c>
      <c r="AA53" s="519">
        <v>2.8248088814779821</v>
      </c>
      <c r="AB53" s="519">
        <v>-2.6340061006556681</v>
      </c>
      <c r="AC53" s="519">
        <v>2.0450567035584157</v>
      </c>
      <c r="AD53" s="519">
        <v>4.1166410811631478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518" t="s">
        <v>173</v>
      </c>
      <c r="Z54" s="519">
        <v>0.48538513340436529</v>
      </c>
      <c r="AA54" s="519">
        <v>3.3105155862949909</v>
      </c>
      <c r="AB54" s="519">
        <v>-2.6340061006556681</v>
      </c>
      <c r="AC54" s="519">
        <v>-9.8279859714324402E-2</v>
      </c>
      <c r="AD54" s="519">
        <v>4.8647782043068366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518" t="s">
        <v>173</v>
      </c>
      <c r="Z55" s="519">
        <v>2.8019454028344173</v>
      </c>
      <c r="AA55" s="519">
        <v>2.7829527575510231</v>
      </c>
      <c r="AB55" s="519">
        <v>-2.6340061006556681</v>
      </c>
      <c r="AC55" s="519">
        <v>5.5092945609276569</v>
      </c>
      <c r="AD55" s="519">
        <v>5.0649106341223353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518" t="s">
        <v>173</v>
      </c>
      <c r="Z56" s="519">
        <v>8.4123084667947197</v>
      </c>
      <c r="AA56" s="519">
        <v>2.3169587733292603</v>
      </c>
      <c r="AB56" s="519">
        <v>-2.6340061006556681</v>
      </c>
      <c r="AC56" s="519">
        <v>11.36640529389534</v>
      </c>
      <c r="AD56" s="519">
        <v>5.0695776354821147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518" t="s">
        <v>173</v>
      </c>
      <c r="Z57" s="519">
        <v>1.7648894360386824</v>
      </c>
      <c r="AA57" s="519">
        <v>2.3366333652910423</v>
      </c>
      <c r="AB57" s="519">
        <v>-2.6340061006556681</v>
      </c>
      <c r="AC57" s="519">
        <v>6.9897206095458841</v>
      </c>
      <c r="AD57" s="519">
        <v>5.3759867280516938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518" t="s">
        <v>173</v>
      </c>
      <c r="Z58" s="519">
        <v>0.99800592588863446</v>
      </c>
      <c r="AA58" s="519">
        <v>2.4868204180517219</v>
      </c>
      <c r="AB58" s="519">
        <v>-2.6340061006556681</v>
      </c>
      <c r="AC58" s="519">
        <v>3.8978841512340665</v>
      </c>
      <c r="AD58" s="519">
        <v>6.2254904534023883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518" t="s">
        <v>173</v>
      </c>
      <c r="Z59" s="519">
        <v>2.1743447719034821</v>
      </c>
      <c r="AA59" s="519">
        <v>1.7747021399132303</v>
      </c>
      <c r="AB59" s="519">
        <v>-2.6340061006556681</v>
      </c>
      <c r="AC59" s="519">
        <v>5.7769619889277664</v>
      </c>
      <c r="AD59" s="519">
        <v>6.0147407763791279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518" t="s">
        <v>173</v>
      </c>
      <c r="Z60" s="519">
        <v>-0.28044557982700535</v>
      </c>
      <c r="AA60" s="519">
        <v>0.40395997910657427</v>
      </c>
      <c r="AB60" s="519">
        <v>-2.6340061006556681</v>
      </c>
      <c r="AC60" s="519">
        <v>4.1899203515454673</v>
      </c>
      <c r="AD60" s="519">
        <v>4.7808626255283695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518" t="s">
        <v>173</v>
      </c>
      <c r="Z61" s="519">
        <v>1.5366945027291281</v>
      </c>
      <c r="AA61" s="519">
        <v>0.18849426223522939</v>
      </c>
      <c r="AB61" s="519">
        <v>-2.6340061006556681</v>
      </c>
      <c r="AC61" s="519">
        <v>5.8482462177405381</v>
      </c>
      <c r="AD61" s="519">
        <v>4.0654046490098983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518" t="s">
        <v>173</v>
      </c>
      <c r="Z62" s="519">
        <v>-2.1828825441350275</v>
      </c>
      <c r="AA62" s="519">
        <v>0.46924022973977891</v>
      </c>
      <c r="AB62" s="519">
        <v>-2.6340061006556681</v>
      </c>
      <c r="AC62" s="519">
        <v>4.0340468217648322</v>
      </c>
      <c r="AD62" s="519">
        <v>4.5238513362121751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518" t="s">
        <v>173</v>
      </c>
      <c r="Z63" s="519">
        <v>-1.1828866588518745</v>
      </c>
      <c r="AA63" s="519">
        <v>0.50085886964762116</v>
      </c>
      <c r="AB63" s="519">
        <v>-2.6340061006556681</v>
      </c>
      <c r="AC63" s="519">
        <v>2.7292582379400301</v>
      </c>
      <c r="AD63" s="519">
        <v>4.5682428346023443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518" t="s">
        <v>173</v>
      </c>
      <c r="Z64" s="519">
        <v>0.2566294179392683</v>
      </c>
      <c r="AA64" s="519">
        <v>0.51058987136387868</v>
      </c>
      <c r="AB64" s="519">
        <v>-2.6340061006556681</v>
      </c>
      <c r="AC64" s="519">
        <v>1.9815147739165866</v>
      </c>
      <c r="AD64" s="519">
        <v>4.9240427599956718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518" t="s">
        <v>173</v>
      </c>
      <c r="Z65" s="519">
        <v>2.9632276984204813</v>
      </c>
      <c r="AA65" s="519">
        <v>0.66002137352862944</v>
      </c>
      <c r="AB65" s="519">
        <v>-2.6340061006556681</v>
      </c>
      <c r="AC65" s="519">
        <v>7.1070109616500048</v>
      </c>
      <c r="AD65" s="519">
        <v>4.7767586919180376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518" t="s">
        <v>173</v>
      </c>
      <c r="Z66" s="519">
        <v>2.3956752512583774</v>
      </c>
      <c r="AA66" s="519">
        <v>1.6718266108974755</v>
      </c>
      <c r="AB66" s="519">
        <v>-2.6340061006556681</v>
      </c>
      <c r="AC66" s="519">
        <v>6.0877024776589508</v>
      </c>
      <c r="AD66" s="519">
        <v>5.1919353241409345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518" t="s">
        <v>173</v>
      </c>
      <c r="Z67" s="519">
        <v>-0.21232856781320264</v>
      </c>
      <c r="AA67" s="519">
        <v>2.6363937916976661</v>
      </c>
      <c r="AB67" s="519">
        <v>-2.6340061006556681</v>
      </c>
      <c r="AC67" s="519">
        <v>6.6805198292987598</v>
      </c>
      <c r="AD67" s="519">
        <v>5.535116685851043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518">
        <v>43891</v>
      </c>
      <c r="Z68" s="519">
        <v>2.582715017882383</v>
      </c>
      <c r="AA68" s="519">
        <v>3.3101546866964258</v>
      </c>
      <c r="AB68" s="519">
        <v>-2.6340061006556681</v>
      </c>
      <c r="AC68" s="519">
        <v>4.8172577411970963</v>
      </c>
      <c r="AD68" s="519">
        <v>6.0464937591455499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518" t="s">
        <v>173</v>
      </c>
      <c r="Z69" s="519">
        <v>4.8997541174468964</v>
      </c>
      <c r="AA69" s="519">
        <v>3.8124256503058831</v>
      </c>
      <c r="AB69" s="519">
        <v>-2.6340061006556681</v>
      </c>
      <c r="AC69" s="519">
        <v>6.9402832473251124</v>
      </c>
      <c r="AD69" s="519">
        <v>6.0575237227812595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518" t="s">
        <v>173</v>
      </c>
      <c r="Z70" s="519">
        <v>5.5690836067494605</v>
      </c>
      <c r="AA70" s="519">
        <v>3.8114113291198981</v>
      </c>
      <c r="AB70" s="519">
        <v>-2.6340061006556681</v>
      </c>
      <c r="AC70" s="519">
        <v>5.1315277699107895</v>
      </c>
      <c r="AD70" s="519">
        <v>6.1842044367516138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518" t="s">
        <v>173</v>
      </c>
      <c r="Z71" s="519">
        <v>4.9729556829305857</v>
      </c>
      <c r="AA71" s="519">
        <v>3.7849097050851173</v>
      </c>
      <c r="AB71" s="519">
        <v>-2.6340061006556681</v>
      </c>
      <c r="AC71" s="519">
        <v>5.5611542869781374</v>
      </c>
      <c r="AD71" s="519">
        <v>6.2632632806833737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518" t="s">
        <v>173</v>
      </c>
      <c r="Z72" s="519">
        <v>6.4791244436866782</v>
      </c>
      <c r="AA72" s="519">
        <v>3.7261702821154832</v>
      </c>
      <c r="AB72" s="519">
        <v>-2.6340061006556681</v>
      </c>
      <c r="AC72" s="519">
        <v>7.1842207070999677</v>
      </c>
      <c r="AD72" s="519">
        <v>7.3767770376710899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518" t="s">
        <v>173</v>
      </c>
      <c r="Z73" s="519">
        <v>2.3885750029564878</v>
      </c>
      <c r="AA73" s="519">
        <v>3.3592027905720294</v>
      </c>
      <c r="AB73" s="519">
        <v>-2.6340061006556681</v>
      </c>
      <c r="AC73" s="519">
        <v>6.9744674754514335</v>
      </c>
      <c r="AD73" s="519">
        <v>8.1641670092422434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518" t="s">
        <v>173</v>
      </c>
      <c r="Z74" s="519">
        <v>-0.39783993605667456</v>
      </c>
      <c r="AA74" s="519">
        <v>3.0726398708303035</v>
      </c>
      <c r="AB74" s="519">
        <v>-2.6340061006556681</v>
      </c>
      <c r="AC74" s="519">
        <v>7.2339317368210772</v>
      </c>
      <c r="AD74" s="519">
        <v>9.225189545395148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518" t="s">
        <v>173</v>
      </c>
      <c r="Z75" s="519">
        <v>2.1715390570949467</v>
      </c>
      <c r="AA75" s="519">
        <v>3.2005761553321088</v>
      </c>
      <c r="AB75" s="519">
        <v>-2.6340061006556681</v>
      </c>
      <c r="AC75" s="519">
        <v>12.611854040111112</v>
      </c>
      <c r="AD75" s="519">
        <v>10.112980643488701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518" t="s">
        <v>173</v>
      </c>
      <c r="Z76" s="519">
        <v>2.3309816766427174</v>
      </c>
      <c r="AA76" s="519">
        <v>2.9398863878882429</v>
      </c>
      <c r="AB76" s="519">
        <v>-2.6340061006556681</v>
      </c>
      <c r="AC76" s="519">
        <v>12.452013048323181</v>
      </c>
      <c r="AD76" s="519">
        <v>10.655977225060264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518" t="s">
        <v>173</v>
      </c>
      <c r="Z77" s="519">
        <v>3.5631431685573824</v>
      </c>
      <c r="AA77" s="519">
        <v>3.379382395602101</v>
      </c>
      <c r="AB77" s="519">
        <v>-2.6340061006556681</v>
      </c>
      <c r="AC77" s="519">
        <v>12.558685522981122</v>
      </c>
      <c r="AD77" s="519">
        <v>11.16179744829056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518" t="s">
        <v>173</v>
      </c>
      <c r="Z78" s="519">
        <v>5.868509674443227</v>
      </c>
      <c r="AA78" s="519">
        <v>3.1099625148174495</v>
      </c>
      <c r="AB78" s="519">
        <v>-2.6340061006556681</v>
      </c>
      <c r="AC78" s="519">
        <v>11.775691973633016</v>
      </c>
      <c r="AD78" s="519">
        <v>10.683987973329208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518" t="s">
        <v>173</v>
      </c>
      <c r="Z79" s="519">
        <v>4.6542960715796111</v>
      </c>
      <c r="AA79" s="519">
        <v>3.1316230621391412</v>
      </c>
      <c r="AB79" s="519">
        <v>-2.6340061006556681</v>
      </c>
      <c r="AC79" s="519">
        <v>10.985196778100899</v>
      </c>
      <c r="AD79" s="519">
        <v>9.9982894443986687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518" t="s">
        <v>173</v>
      </c>
      <c r="Z80" s="519">
        <v>5.465047056953499</v>
      </c>
      <c r="AA80" s="519">
        <v>2.6239853888585425</v>
      </c>
      <c r="AB80" s="519">
        <v>-2.6340061006556681</v>
      </c>
      <c r="AC80" s="519">
        <v>10.515209038063517</v>
      </c>
      <c r="AD80" s="519">
        <v>9.290379534785993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518" t="s">
        <v>173</v>
      </c>
      <c r="Z81" s="519">
        <v>-2.2837791015492392</v>
      </c>
      <c r="AA81" s="519">
        <v>1.755146268817368</v>
      </c>
      <c r="AB81" s="519">
        <v>-2.6340061006556681</v>
      </c>
      <c r="AC81" s="519">
        <v>3.8892654120916035</v>
      </c>
      <c r="AD81" s="519">
        <v>8.2358778862060209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518" t="s">
        <v>173</v>
      </c>
      <c r="Z82" s="519">
        <v>2.3231628883467881</v>
      </c>
      <c r="AA82" s="519">
        <v>0.17300187839982531</v>
      </c>
      <c r="AB82" s="519">
        <v>-2.6340061006556681</v>
      </c>
      <c r="AC82" s="519">
        <v>7.8119643375973453</v>
      </c>
      <c r="AD82" s="519">
        <v>7.0438819690338148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518" t="s">
        <v>173</v>
      </c>
      <c r="Z83" s="519">
        <v>-1.2224820363214695</v>
      </c>
      <c r="AA83" s="519">
        <v>-2.5540841460875372</v>
      </c>
      <c r="AB83" s="519">
        <v>-2.6340061006556681</v>
      </c>
      <c r="AC83" s="519">
        <v>7.4966436810344419</v>
      </c>
      <c r="AD83" s="519">
        <v>4.343882891255662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518" t="s">
        <v>173</v>
      </c>
      <c r="Z84" s="519">
        <v>-2.5187306717308395</v>
      </c>
      <c r="AA84" s="519">
        <v>-5.3865952489781348</v>
      </c>
      <c r="AB84" s="519">
        <v>-2.6340061006556681</v>
      </c>
      <c r="AC84" s="519">
        <v>5.1771739829213175</v>
      </c>
      <c r="AD84" s="519">
        <v>1.58493454803433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518" t="s">
        <v>173</v>
      </c>
      <c r="Z85" s="519">
        <v>-5.2065010584795726</v>
      </c>
      <c r="AA85" s="519">
        <v>-7.8567950603805219</v>
      </c>
      <c r="AB85" s="519">
        <v>-2.6340061006556681</v>
      </c>
      <c r="AC85" s="519">
        <v>3.4317205534275814</v>
      </c>
      <c r="AD85" s="519">
        <v>-0.91013237715792583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518" t="s">
        <v>173</v>
      </c>
      <c r="Z86" s="519">
        <v>-14.435306099831928</v>
      </c>
      <c r="AA86" s="519">
        <v>-11.594386259708751</v>
      </c>
      <c r="AB86" s="519">
        <v>-2.6340061006556681</v>
      </c>
      <c r="AC86" s="519">
        <v>-7.9147967663461714</v>
      </c>
      <c r="AD86" s="519">
        <v>-4.9292654909451459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518" t="s">
        <v>173</v>
      </c>
      <c r="Z87" s="519">
        <v>-14.362530663280689</v>
      </c>
      <c r="AA87" s="519">
        <v>-14.239271020314817</v>
      </c>
      <c r="AB87" s="519">
        <v>-2.6340061006556681</v>
      </c>
      <c r="AC87" s="519">
        <v>-8.7974293644858079</v>
      </c>
      <c r="AD87" s="519">
        <v>-8.4683047697471974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518" t="s">
        <v>173</v>
      </c>
      <c r="Z88" s="519">
        <v>-19.575177781365941</v>
      </c>
      <c r="AA88" s="519">
        <v>-17.083352525582722</v>
      </c>
      <c r="AB88" s="519">
        <v>-2.6340061006556681</v>
      </c>
      <c r="AC88" s="519">
        <v>-13.576203064254187</v>
      </c>
      <c r="AD88" s="519">
        <v>-11.961605986116732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518" t="s">
        <v>173</v>
      </c>
      <c r="Z89" s="519">
        <v>-23.839975506950804</v>
      </c>
      <c r="AA89" s="519">
        <v>-19.174627050653644</v>
      </c>
      <c r="AB89" s="519">
        <v>-2.6340061006556681</v>
      </c>
      <c r="AC89" s="519">
        <v>-20.321967458913193</v>
      </c>
      <c r="AD89" s="519">
        <v>-15.291413255990802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518" t="s">
        <v>173</v>
      </c>
      <c r="Z90" s="519">
        <v>-19.736675360563932</v>
      </c>
      <c r="AA90" s="519">
        <v>-19.976178927827611</v>
      </c>
      <c r="AB90" s="519">
        <v>-2.6340061006556681</v>
      </c>
      <c r="AC90" s="519">
        <v>-17.276631270579927</v>
      </c>
      <c r="AD90" s="519">
        <v>-17.187345114823316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518" t="s">
        <v>173</v>
      </c>
      <c r="Z91" s="519">
        <v>-22.427301208606192</v>
      </c>
      <c r="AA91" s="519">
        <v>-20.578894579235573</v>
      </c>
      <c r="AB91" s="519">
        <v>-2.6340061006556681</v>
      </c>
      <c r="AC91" s="519">
        <v>-19.275934531665413</v>
      </c>
      <c r="AD91" s="519">
        <v>-18.639103697944286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518" t="s">
        <v>173</v>
      </c>
      <c r="Z92" s="519">
        <v>-19.845422733976022</v>
      </c>
      <c r="AA92" s="519">
        <v>-21.453488276493385</v>
      </c>
      <c r="AB92" s="519">
        <v>-2.6340061006556681</v>
      </c>
      <c r="AC92" s="519">
        <v>-19.876930335690915</v>
      </c>
      <c r="AD92" s="519">
        <v>-19.834425395138123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518" t="s">
        <v>173</v>
      </c>
      <c r="Z93" s="519">
        <v>-20.046169240049682</v>
      </c>
      <c r="AA93" s="519">
        <v>-22.053499575326278</v>
      </c>
      <c r="AB93" s="519">
        <v>-2.6340061006556681</v>
      </c>
      <c r="AC93" s="519">
        <v>-21.186319778173768</v>
      </c>
      <c r="AD93" s="519">
        <v>-20.263649355175744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518" t="s">
        <v>173</v>
      </c>
      <c r="Z94" s="519">
        <v>-18.581540223136447</v>
      </c>
      <c r="AA94" s="519">
        <v>-21.98256435517748</v>
      </c>
      <c r="AB94" s="519">
        <v>-2.6340061006556681</v>
      </c>
      <c r="AC94" s="519">
        <v>-18.95973944633262</v>
      </c>
      <c r="AD94" s="519">
        <v>-19.817665447593154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518" t="s">
        <v>173</v>
      </c>
      <c r="Z95" s="519">
        <v>-25.697333662170625</v>
      </c>
      <c r="AA95" s="519">
        <v>-20.827729498533277</v>
      </c>
      <c r="AB95" s="519">
        <v>-2.6340061006556681</v>
      </c>
      <c r="AC95" s="519">
        <v>-21.943454944611034</v>
      </c>
      <c r="AD95" s="519">
        <v>-18.784241260014777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518" t="s">
        <v>173</v>
      </c>
      <c r="Z96" s="519">
        <v>-28.040054598781062</v>
      </c>
      <c r="AA96" s="519">
        <v>-20.612120991916182</v>
      </c>
      <c r="AB96" s="519">
        <v>-2.6340061006556681</v>
      </c>
      <c r="AC96" s="519">
        <v>-23.326535179176517</v>
      </c>
      <c r="AD96" s="519">
        <v>-18.185327754494875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518" t="s">
        <v>173</v>
      </c>
      <c r="Z97" s="519">
        <v>-19.240128819522351</v>
      </c>
      <c r="AA97" s="519">
        <v>-20.7093031829165</v>
      </c>
      <c r="AB97" s="519">
        <v>-2.6340061006556681</v>
      </c>
      <c r="AC97" s="519">
        <v>-14.154743917501804</v>
      </c>
      <c r="AD97" s="519">
        <v>-17.989176801005961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518" t="s">
        <v>173</v>
      </c>
      <c r="Z98" s="519">
        <v>-14.343457212096791</v>
      </c>
      <c r="AA98" s="519">
        <v>-21.321072134022209</v>
      </c>
      <c r="AB98" s="519">
        <v>-2.6340061006556681</v>
      </c>
      <c r="AC98" s="519">
        <v>-12.041965218616795</v>
      </c>
      <c r="AD98" s="519">
        <v>-17.683112550062539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518">
        <v>43922</v>
      </c>
      <c r="Z99" s="519">
        <v>-18.336163187656307</v>
      </c>
      <c r="AA99" s="519">
        <v>-21.410525409931683</v>
      </c>
      <c r="AB99" s="519">
        <v>-17.945345508567414</v>
      </c>
      <c r="AC99" s="519">
        <v>-15.684535797051595</v>
      </c>
      <c r="AD99" s="519">
        <v>-17.703404880664795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518" t="s">
        <v>173</v>
      </c>
      <c r="Z100" s="519">
        <v>-20.726444577051897</v>
      </c>
      <c r="AA100" s="519">
        <v>-21.276442602081374</v>
      </c>
      <c r="AB100" s="519">
        <v>-17.945345508567414</v>
      </c>
      <c r="AC100" s="519">
        <v>-19.813263103751353</v>
      </c>
      <c r="AD100" s="519">
        <v>-17.348745568154353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518" t="s">
        <v>173</v>
      </c>
      <c r="Z101" s="519">
        <v>-22.863922880876405</v>
      </c>
      <c r="AA101" s="519">
        <v>-22.200217640956229</v>
      </c>
      <c r="AB101" s="519">
        <v>-17.945345508567414</v>
      </c>
      <c r="AC101" s="519">
        <v>-16.817289689728668</v>
      </c>
      <c r="AD101" s="519">
        <v>-18.003240933987762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518" t="s">
        <v>173</v>
      </c>
      <c r="Z102" s="519">
        <v>-26.323506593536955</v>
      </c>
      <c r="AA102" s="519">
        <v>-23.533806991698384</v>
      </c>
      <c r="AB102" s="519">
        <v>-17.945345508567414</v>
      </c>
      <c r="AC102" s="519">
        <v>-22.085501258826838</v>
      </c>
      <c r="AD102" s="519">
        <v>-18.439389988976306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518" t="s">
        <v>173</v>
      </c>
      <c r="Z103" s="519">
        <v>-27.101474943828919</v>
      </c>
      <c r="AA103" s="519">
        <v>-24.674258764906593</v>
      </c>
      <c r="AB103" s="519">
        <v>-17.945345508567414</v>
      </c>
      <c r="AC103" s="519">
        <v>-20.843919991603414</v>
      </c>
      <c r="AD103" s="519">
        <v>-18.90911175774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518" t="s">
        <v>173</v>
      </c>
      <c r="Z104" s="519">
        <v>-25.706554091646328</v>
      </c>
      <c r="AA104" s="519">
        <v>-25.888176559163615</v>
      </c>
      <c r="AB104" s="519">
        <v>-17.945345508567414</v>
      </c>
      <c r="AC104" s="519">
        <v>-18.736211478335676</v>
      </c>
      <c r="AD104" s="519">
        <v>-18.953034522603293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518" t="s">
        <v>173</v>
      </c>
      <c r="Z105" s="519">
        <v>-23.678582667291888</v>
      </c>
      <c r="AA105" s="519">
        <v>-26.782047321328751</v>
      </c>
      <c r="AB105" s="519">
        <v>-17.945345508567414</v>
      </c>
      <c r="AC105" s="519">
        <v>-15.095008603536598</v>
      </c>
      <c r="AD105" s="519">
        <v>-20.024049590093682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518" t="s">
        <v>173</v>
      </c>
      <c r="Z106" s="519">
        <v>-26.319325600113764</v>
      </c>
      <c r="AA106" s="519">
        <v>-26.161581774027276</v>
      </c>
      <c r="AB106" s="519">
        <v>-17.945345508567414</v>
      </c>
      <c r="AC106" s="519">
        <v>-18.972588178397473</v>
      </c>
      <c r="AD106" s="519">
        <v>-19.497422074275555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518" t="s">
        <v>173</v>
      </c>
      <c r="Z107" s="519">
        <v>-29.223869136851047</v>
      </c>
      <c r="AA107" s="519">
        <v>-26.582527570593761</v>
      </c>
      <c r="AB107" s="519">
        <v>-17.945345508567414</v>
      </c>
      <c r="AC107" s="519">
        <v>-20.120722457794372</v>
      </c>
      <c r="AD107" s="519">
        <v>-19.998219814891051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330</v>
      </c>
      <c r="O108" s="285" t="s">
        <v>331</v>
      </c>
      <c r="P108" s="284" t="s">
        <v>330</v>
      </c>
      <c r="Q108" s="275" t="s">
        <v>331</v>
      </c>
      <c r="Y108" s="518" t="s">
        <v>173</v>
      </c>
      <c r="Z108" s="519">
        <v>-29.121018216032347</v>
      </c>
      <c r="AA108" s="519">
        <v>-26.483090496707884</v>
      </c>
      <c r="AB108" s="519">
        <v>-17.945345508567414</v>
      </c>
      <c r="AC108" s="519">
        <v>-24.314395162161389</v>
      </c>
      <c r="AD108" s="519">
        <v>-19.497474119323037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518" t="s">
        <v>173</v>
      </c>
      <c r="Z109" s="519">
        <v>-21.980247762426639</v>
      </c>
      <c r="AA109" s="519">
        <v>-26.05470423731748</v>
      </c>
      <c r="AB109" s="519">
        <v>-17.945345508567414</v>
      </c>
      <c r="AC109" s="519">
        <v>-18.39910864809994</v>
      </c>
      <c r="AD109" s="519">
        <v>-19.271301533638113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518" t="s">
        <v>173</v>
      </c>
      <c r="Z110" s="519">
        <v>-30.048095519794323</v>
      </c>
      <c r="AA110" s="519">
        <v>-25.56581487442039</v>
      </c>
      <c r="AB110" s="519">
        <v>-17.945345508567414</v>
      </c>
      <c r="AC110" s="519">
        <v>-24.349504175911889</v>
      </c>
      <c r="AD110" s="519">
        <v>-19.289005945820854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518" t="s">
        <v>173</v>
      </c>
      <c r="Z111" s="519">
        <v>-25.010494574445172</v>
      </c>
      <c r="AA111" s="519">
        <v>-24.934637593977943</v>
      </c>
      <c r="AB111" s="519">
        <v>-17.945345508567414</v>
      </c>
      <c r="AC111" s="519">
        <v>-15.230991609359592</v>
      </c>
      <c r="AD111" s="519">
        <v>-18.86744926324744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518" t="s">
        <v>173</v>
      </c>
      <c r="Z112" s="519">
        <v>-20.679878851559064</v>
      </c>
      <c r="AA112" s="519">
        <v>-24.313046252533979</v>
      </c>
      <c r="AB112" s="519">
        <v>-17.945345508567414</v>
      </c>
      <c r="AC112" s="519">
        <v>-13.511800503742137</v>
      </c>
      <c r="AD112" s="519">
        <v>-18.146517699908447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518" t="s">
        <v>173</v>
      </c>
      <c r="Z113" s="519">
        <v>-22.897100059834123</v>
      </c>
      <c r="AA113" s="519">
        <v>-24.668597034240417</v>
      </c>
      <c r="AB113" s="519">
        <v>-17.945345508567414</v>
      </c>
      <c r="AC113" s="519">
        <v>-19.096519063676638</v>
      </c>
      <c r="AD113" s="519">
        <v>-18.676727231074672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518" t="s">
        <v>173</v>
      </c>
      <c r="Z114" s="519">
        <v>-24.805628173753906</v>
      </c>
      <c r="AA114" s="519">
        <v>-24.875706447073576</v>
      </c>
      <c r="AB114" s="519">
        <v>-17.945345508567414</v>
      </c>
      <c r="AC114" s="519">
        <v>-17.169825679780487</v>
      </c>
      <c r="AD114" s="519">
        <v>-18.479677681414937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518" t="s">
        <v>173</v>
      </c>
      <c r="Z115" s="519">
        <v>-24.769878825924611</v>
      </c>
      <c r="AA115" s="519">
        <v>-25.237109562352263</v>
      </c>
      <c r="AB115" s="519">
        <v>-17.945345508567414</v>
      </c>
      <c r="AC115" s="519">
        <v>-19.26787421878845</v>
      </c>
      <c r="AD115" s="519">
        <v>-18.421813478598349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518" t="s">
        <v>173</v>
      </c>
      <c r="Z116" s="519">
        <v>-24.46910323437174</v>
      </c>
      <c r="AA116" s="519">
        <v>-25.132138172650446</v>
      </c>
      <c r="AB116" s="519">
        <v>-17.945345508567414</v>
      </c>
      <c r="AC116" s="519">
        <v>-22.110575366263532</v>
      </c>
      <c r="AD116" s="519">
        <v>-18.114235192597178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518" t="s">
        <v>173</v>
      </c>
      <c r="Z117" s="519">
        <v>-31.497861409626413</v>
      </c>
      <c r="AA117" s="519">
        <v>-24.894126306867104</v>
      </c>
      <c r="AB117" s="519">
        <v>-17.945345508567414</v>
      </c>
      <c r="AC117" s="519">
        <v>-22.970157328293737</v>
      </c>
      <c r="AD117" s="519">
        <v>-17.933091900639763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518" t="s">
        <v>173</v>
      </c>
      <c r="Z118" s="519">
        <v>-27.540316381395993</v>
      </c>
      <c r="AA118" s="519">
        <v>-24.632640288739662</v>
      </c>
      <c r="AB118" s="519">
        <v>-17.945345508567414</v>
      </c>
      <c r="AC118" s="519">
        <v>-14.825942189643442</v>
      </c>
      <c r="AD118" s="519">
        <v>-17.561325826940767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518" t="s">
        <v>173</v>
      </c>
      <c r="Z119" s="519">
        <v>-19.945079123646302</v>
      </c>
      <c r="AA119" s="519">
        <v>-24.658690602407109</v>
      </c>
      <c r="AB119" s="519">
        <v>-17.945345508567414</v>
      </c>
      <c r="AC119" s="519">
        <v>-11.35875250173396</v>
      </c>
      <c r="AD119" s="519">
        <v>-17.137613762538354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518" t="s">
        <v>173</v>
      </c>
      <c r="Z120" s="519">
        <v>-21.231016999350778</v>
      </c>
      <c r="AA120" s="519">
        <v>-25.348539699809333</v>
      </c>
      <c r="AB120" s="519">
        <v>-17.945345508567414</v>
      </c>
      <c r="AC120" s="519">
        <v>-17.828516019974742</v>
      </c>
      <c r="AD120" s="519">
        <v>-17.275020653093438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518" t="s">
        <v>173</v>
      </c>
      <c r="Z121" s="519">
        <v>-22.975226046861813</v>
      </c>
      <c r="AA121" s="519">
        <v>-24.338535012923238</v>
      </c>
      <c r="AB121" s="519">
        <v>-17.945345508567414</v>
      </c>
      <c r="AC121" s="519">
        <v>-14.56746316388751</v>
      </c>
      <c r="AD121" s="519">
        <v>-17.262279949829146</v>
      </c>
    </row>
    <row r="122" spans="1:30" ht="14.4" x14ac:dyDescent="0.3">
      <c r="A122" s="309"/>
      <c r="C122" s="535" t="s">
        <v>334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282">
        <v>0.68</v>
      </c>
      <c r="L122" s="282">
        <v>0.49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518" t="s">
        <v>173</v>
      </c>
      <c r="Z122" s="519">
        <v>-24.952231021596688</v>
      </c>
      <c r="AA122" s="519">
        <v>-23.379843247637211</v>
      </c>
      <c r="AB122" s="519">
        <v>-17.945345508567414</v>
      </c>
      <c r="AC122" s="519">
        <v>-16.301889767971545</v>
      </c>
      <c r="AD122" s="519">
        <v>-18.005921641083873</v>
      </c>
    </row>
    <row r="123" spans="1:30" ht="14.4" x14ac:dyDescent="0.3">
      <c r="A123" s="309"/>
      <c r="C123" s="535" t="s">
        <v>335</v>
      </c>
      <c r="D123" s="286" t="s">
        <v>75</v>
      </c>
      <c r="E123" s="286" t="s">
        <v>75</v>
      </c>
      <c r="F123" s="286" t="s">
        <v>75</v>
      </c>
      <c r="G123" s="286" t="s">
        <v>75</v>
      </c>
      <c r="H123" s="282">
        <v>-0.3</v>
      </c>
      <c r="I123" s="282">
        <v>-7.0000000000000007E-2</v>
      </c>
      <c r="J123" s="283">
        <v>-0.09</v>
      </c>
      <c r="K123" s="282">
        <v>0.69</v>
      </c>
      <c r="L123" s="282">
        <v>0.54</v>
      </c>
      <c r="M123" s="283">
        <v>0.68</v>
      </c>
      <c r="N123" s="286" t="s">
        <v>75</v>
      </c>
      <c r="O123" s="286" t="s">
        <v>75</v>
      </c>
      <c r="P123" s="286" t="s">
        <v>75</v>
      </c>
      <c r="Q123" s="286" t="s">
        <v>75</v>
      </c>
      <c r="Y123" s="518" t="s">
        <v>173</v>
      </c>
      <c r="Z123" s="519">
        <v>-29.298046916187321</v>
      </c>
      <c r="AA123" s="519">
        <v>-23.219932490954868</v>
      </c>
      <c r="AB123" s="519">
        <v>-17.945345508567414</v>
      </c>
      <c r="AC123" s="519">
        <v>-23.072423600149122</v>
      </c>
      <c r="AD123" s="519">
        <v>-18.919834491957619</v>
      </c>
    </row>
    <row r="124" spans="1:30" ht="14.4" x14ac:dyDescent="0.3">
      <c r="A124" s="309"/>
      <c r="C124" s="535" t="s">
        <v>336</v>
      </c>
      <c r="D124" s="286" t="s">
        <v>75</v>
      </c>
      <c r="E124" s="286" t="s">
        <v>75</v>
      </c>
      <c r="F124" s="286" t="s">
        <v>75</v>
      </c>
      <c r="G124" s="286" t="s">
        <v>75</v>
      </c>
      <c r="H124" s="282">
        <v>-0.14000000000000001</v>
      </c>
      <c r="I124" s="282">
        <v>0.16</v>
      </c>
      <c r="J124" s="283">
        <v>0.13</v>
      </c>
      <c r="K124" s="282">
        <v>0.84</v>
      </c>
      <c r="L124" s="282">
        <v>0.61</v>
      </c>
      <c r="M124" s="283">
        <v>0.83</v>
      </c>
      <c r="N124" s="286" t="s">
        <v>75</v>
      </c>
      <c r="O124" s="286" t="s">
        <v>75</v>
      </c>
      <c r="P124" s="286" t="s">
        <v>75</v>
      </c>
      <c r="Q124" s="286" t="s">
        <v>75</v>
      </c>
      <c r="Y124" s="518" t="s">
        <v>173</v>
      </c>
      <c r="Z124" s="519">
        <v>-24.427828601423752</v>
      </c>
      <c r="AA124" s="519">
        <v>-22.780969507809573</v>
      </c>
      <c r="AB124" s="519">
        <v>-17.945345508567414</v>
      </c>
      <c r="AC124" s="519">
        <v>-22.880972405443714</v>
      </c>
      <c r="AD124" s="519">
        <v>-18.609463909357686</v>
      </c>
    </row>
    <row r="125" spans="1:30" s="517" customFormat="1" ht="14.4" x14ac:dyDescent="0.3">
      <c r="B125" s="98"/>
      <c r="C125" s="535" t="s">
        <v>337</v>
      </c>
      <c r="D125" s="286" t="s">
        <v>75</v>
      </c>
      <c r="E125" s="286" t="s">
        <v>75</v>
      </c>
      <c r="F125" s="286" t="s">
        <v>75</v>
      </c>
      <c r="G125" s="286" t="s">
        <v>75</v>
      </c>
      <c r="H125" s="282">
        <v>-0.13</v>
      </c>
      <c r="I125" s="282">
        <v>0.24</v>
      </c>
      <c r="J125" s="283">
        <v>0.2</v>
      </c>
      <c r="K125" s="282">
        <v>0.9</v>
      </c>
      <c r="L125" s="282">
        <v>0.62</v>
      </c>
      <c r="M125" s="283">
        <v>0.88</v>
      </c>
      <c r="N125" s="286" t="s">
        <v>75</v>
      </c>
      <c r="O125" s="286" t="s">
        <v>75</v>
      </c>
      <c r="P125" s="286" t="s">
        <v>75</v>
      </c>
      <c r="Q125" s="286" t="s">
        <v>75</v>
      </c>
      <c r="Y125" s="518" t="s">
        <v>173</v>
      </c>
      <c r="Z125" s="519">
        <v>-20.829474024393811</v>
      </c>
      <c r="AA125" s="519">
        <v>-22.501487042633094</v>
      </c>
      <c r="AB125" s="519">
        <v>-17.945345508567414</v>
      </c>
      <c r="AC125" s="519">
        <v>-20.031434028426517</v>
      </c>
      <c r="AD125" s="519">
        <v>-18.501379278772372</v>
      </c>
    </row>
    <row r="126" spans="1:30" s="517" customFormat="1" ht="14.4" x14ac:dyDescent="0.3">
      <c r="B126" s="98"/>
      <c r="C126" s="535" t="s">
        <v>338</v>
      </c>
      <c r="D126" s="286" t="s">
        <v>75</v>
      </c>
      <c r="E126" s="286" t="s">
        <v>75</v>
      </c>
      <c r="F126" s="286" t="s">
        <v>75</v>
      </c>
      <c r="G126" s="286" t="s">
        <v>75</v>
      </c>
      <c r="H126" s="282">
        <v>-0.19</v>
      </c>
      <c r="I126" s="282">
        <v>0.17</v>
      </c>
      <c r="J126" s="283">
        <v>0.13</v>
      </c>
      <c r="K126" s="282">
        <v>0.83</v>
      </c>
      <c r="L126" s="282">
        <v>0.4</v>
      </c>
      <c r="M126" s="283">
        <v>0.8</v>
      </c>
      <c r="N126" s="286" t="s">
        <v>75</v>
      </c>
      <c r="O126" s="286" t="s">
        <v>75</v>
      </c>
      <c r="P126" s="286" t="s">
        <v>75</v>
      </c>
      <c r="Q126" s="286" t="s">
        <v>75</v>
      </c>
      <c r="Y126" s="518"/>
      <c r="Z126" s="519"/>
      <c r="AA126" s="519"/>
      <c r="AB126" s="519"/>
      <c r="AC126" s="519"/>
      <c r="AD126" s="519"/>
    </row>
    <row r="127" spans="1:30" x14ac:dyDescent="0.3">
      <c r="A127" s="309"/>
      <c r="C127" s="287"/>
      <c r="D127" s="32"/>
      <c r="E127" s="32"/>
      <c r="F127" s="32"/>
      <c r="G127" s="32"/>
      <c r="H127" s="276"/>
      <c r="I127" s="276"/>
      <c r="J127" s="277"/>
      <c r="K127" s="278"/>
      <c r="L127" s="278"/>
      <c r="M127" s="277"/>
      <c r="N127" s="277"/>
      <c r="O127" s="277"/>
      <c r="P127" s="277"/>
      <c r="Q127" s="276"/>
      <c r="Y127" s="518" t="s">
        <v>173</v>
      </c>
      <c r="Z127" s="519">
        <v>-18.825703826869905</v>
      </c>
      <c r="AA127" s="519">
        <v>-22.971291484777257</v>
      </c>
      <c r="AB127" s="519">
        <v>-17.945345508567414</v>
      </c>
      <c r="AC127" s="519">
        <v>-17.756142457850174</v>
      </c>
      <c r="AD127" s="519">
        <v>-19.104599507394052</v>
      </c>
    </row>
    <row r="128" spans="1:30" x14ac:dyDescent="0.3">
      <c r="A128" s="309"/>
      <c r="C128" s="281"/>
      <c r="D128" s="309"/>
      <c r="J128" s="29"/>
      <c r="M128" s="29"/>
      <c r="N128" s="29"/>
      <c r="O128" s="29"/>
      <c r="P128" s="29"/>
      <c r="Y128" s="518" t="s">
        <v>173</v>
      </c>
      <c r="Z128" s="519">
        <v>-18.158276117333699</v>
      </c>
      <c r="AA128" s="519">
        <v>-22.705061590724547</v>
      </c>
      <c r="AB128" s="519">
        <v>-17.945345508567414</v>
      </c>
      <c r="AC128" s="519">
        <v>-15.655921941775219</v>
      </c>
      <c r="AD128" s="519">
        <v>-19.167817576752253</v>
      </c>
    </row>
    <row r="129" spans="1:30" ht="15.6" customHeight="1" x14ac:dyDescent="0.3">
      <c r="A129" s="309"/>
      <c r="C129" s="29" t="s">
        <v>82</v>
      </c>
      <c r="D129" s="29"/>
      <c r="E129" s="29"/>
      <c r="F129" s="29"/>
      <c r="G129" s="29"/>
      <c r="H129" s="29"/>
      <c r="J129" s="29"/>
      <c r="M129" s="29"/>
      <c r="N129" s="29"/>
      <c r="O129" s="29"/>
      <c r="P129" s="29"/>
      <c r="Y129" s="518" t="s">
        <v>173</v>
      </c>
      <c r="Z129" s="519">
        <v>-21.018848790626496</v>
      </c>
      <c r="AA129" s="519">
        <v>-23.619222316191728</v>
      </c>
      <c r="AB129" s="519">
        <v>-17.945345508567414</v>
      </c>
      <c r="AC129" s="519">
        <v>-13.810870749790311</v>
      </c>
      <c r="AD129" s="519">
        <v>-19.750500956332157</v>
      </c>
    </row>
    <row r="130" spans="1:30" ht="15.6" customHeight="1" x14ac:dyDescent="0.3">
      <c r="A130" s="309"/>
      <c r="C130" s="29" t="s">
        <v>284</v>
      </c>
      <c r="D130" s="29"/>
      <c r="E130" s="29"/>
      <c r="F130" s="29"/>
      <c r="G130" s="29"/>
      <c r="H130" s="29"/>
      <c r="I130" s="29"/>
      <c r="J130" s="29"/>
      <c r="M130" s="29"/>
      <c r="N130" s="29"/>
      <c r="O130" s="29"/>
      <c r="P130" s="29"/>
      <c r="Y130" s="518">
        <v>43952</v>
      </c>
      <c r="Z130" s="519">
        <v>-28.240862116605829</v>
      </c>
      <c r="AA130" s="519">
        <v>-23.356153556298334</v>
      </c>
      <c r="AB130" s="519">
        <v>-17.945345508567414</v>
      </c>
      <c r="AC130" s="519">
        <v>-20.524431368323292</v>
      </c>
      <c r="AD130" s="519">
        <v>-19.351555713273104</v>
      </c>
    </row>
    <row r="131" spans="1:30" ht="15.6" customHeight="1" x14ac:dyDescent="0.3">
      <c r="A131" s="309"/>
      <c r="Y131" s="518" t="s">
        <v>173</v>
      </c>
      <c r="Z131" s="519">
        <v>-27.434437657818343</v>
      </c>
      <c r="AA131" s="519">
        <v>-24.004561529520338</v>
      </c>
      <c r="AB131" s="519">
        <v>-17.945345508567414</v>
      </c>
      <c r="AC131" s="519">
        <v>-23.514950085656565</v>
      </c>
      <c r="AD131" s="519">
        <v>-19.404758293260674</v>
      </c>
    </row>
    <row r="132" spans="1:30" ht="15.6" customHeight="1" x14ac:dyDescent="0.3">
      <c r="A132" s="309"/>
      <c r="C132" s="572" t="s">
        <v>157</v>
      </c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Y132" s="518" t="s">
        <v>173</v>
      </c>
      <c r="Z132" s="519">
        <v>-30.826953679694025</v>
      </c>
      <c r="AA132" s="519">
        <v>-24.414991323664935</v>
      </c>
      <c r="AB132" s="519">
        <v>-17.945345508567414</v>
      </c>
      <c r="AC132" s="519">
        <v>-26.959756062503033</v>
      </c>
      <c r="AD132" s="519">
        <v>-19.844788398534522</v>
      </c>
    </row>
    <row r="133" spans="1:30" ht="15.6" customHeight="1" x14ac:dyDescent="0.3">
      <c r="A133" s="309"/>
      <c r="C133" s="309"/>
      <c r="D133" s="309"/>
      <c r="Y133" s="518" t="s">
        <v>173</v>
      </c>
      <c r="Z133" s="519">
        <v>-18.987992705140062</v>
      </c>
      <c r="AA133" s="519">
        <v>-24.899259091186952</v>
      </c>
      <c r="AB133" s="519">
        <v>-17.945345508567414</v>
      </c>
      <c r="AC133" s="519">
        <v>-17.238817327013123</v>
      </c>
      <c r="AD133" s="519">
        <v>-20.824039301369794</v>
      </c>
    </row>
    <row r="134" spans="1:30" ht="15.6" customHeight="1" x14ac:dyDescent="0.3">
      <c r="A134" s="309"/>
      <c r="C134" s="573" t="s">
        <v>39</v>
      </c>
      <c r="D134" s="574"/>
      <c r="E134" s="577" t="s">
        <v>305</v>
      </c>
      <c r="F134" s="578"/>
      <c r="G134" s="578"/>
      <c r="H134" s="579"/>
      <c r="I134" s="577" t="s">
        <v>310</v>
      </c>
      <c r="J134" s="578"/>
      <c r="K134" s="578"/>
      <c r="L134" s="579"/>
      <c r="Y134" s="518" t="s">
        <v>173</v>
      </c>
      <c r="Z134" s="519">
        <v>-23.364559639423906</v>
      </c>
      <c r="AA134" s="519">
        <v>-24.058938654980377</v>
      </c>
      <c r="AB134" s="519">
        <v>-17.945345508567414</v>
      </c>
      <c r="AC134" s="519">
        <v>-18.128560517763177</v>
      </c>
      <c r="AD134" s="519">
        <v>-20.20429205379731</v>
      </c>
    </row>
    <row r="135" spans="1:30" ht="15.6" customHeight="1" x14ac:dyDescent="0.3">
      <c r="A135" s="309"/>
      <c r="C135" s="575"/>
      <c r="D135" s="576"/>
      <c r="E135" s="580" t="s">
        <v>304</v>
      </c>
      <c r="F135" s="547" t="s">
        <v>156</v>
      </c>
      <c r="G135" s="593" t="s">
        <v>311</v>
      </c>
      <c r="H135" s="574"/>
      <c r="I135" s="580" t="s">
        <v>304</v>
      </c>
      <c r="J135" s="547" t="s">
        <v>156</v>
      </c>
      <c r="K135" s="593" t="s">
        <v>312</v>
      </c>
      <c r="L135" s="574"/>
      <c r="Y135" s="518" t="s">
        <v>173</v>
      </c>
      <c r="Z135" s="519">
        <v>-21.031284676345891</v>
      </c>
      <c r="AA135" s="519">
        <v>-23.948256801277175</v>
      </c>
      <c r="AB135" s="519">
        <v>-17.945345508567414</v>
      </c>
      <c r="AC135" s="519">
        <v>-18.736132678692158</v>
      </c>
      <c r="AD135" s="519">
        <v>-19.950121714013189</v>
      </c>
    </row>
    <row r="136" spans="1:30" ht="15.6" customHeight="1" x14ac:dyDescent="0.3">
      <c r="A136" s="309"/>
      <c r="C136" s="575"/>
      <c r="D136" s="576"/>
      <c r="E136" s="581"/>
      <c r="F136" s="582"/>
      <c r="G136" s="594"/>
      <c r="H136" s="576"/>
      <c r="I136" s="581"/>
      <c r="J136" s="582"/>
      <c r="K136" s="594"/>
      <c r="L136" s="576"/>
      <c r="Y136" s="518" t="s">
        <v>173</v>
      </c>
      <c r="Z136" s="519">
        <v>-24.40872316328057</v>
      </c>
      <c r="AA136" s="519">
        <v>-23.824733876166327</v>
      </c>
      <c r="AB136" s="519">
        <v>-17.945345508567414</v>
      </c>
      <c r="AC136" s="519">
        <v>-20.665627069637196</v>
      </c>
      <c r="AD136" s="519">
        <v>-19.700172287916256</v>
      </c>
    </row>
    <row r="137" spans="1:30" ht="15.6" customHeight="1" x14ac:dyDescent="0.3">
      <c r="A137" s="309"/>
      <c r="C137" s="288"/>
      <c r="D137" s="289"/>
      <c r="E137" s="289"/>
      <c r="J137" s="29"/>
      <c r="K137" s="290"/>
      <c r="Y137" s="518" t="s">
        <v>173</v>
      </c>
      <c r="Z137" s="519">
        <v>-22.358619063159839</v>
      </c>
      <c r="AA137" s="519">
        <v>-24.536602421186362</v>
      </c>
      <c r="AB137" s="519">
        <v>-17.945345508567414</v>
      </c>
      <c r="AC137" s="519">
        <v>-16.186200635315913</v>
      </c>
      <c r="AD137" s="519">
        <v>-20.013017418293998</v>
      </c>
    </row>
    <row r="138" spans="1:30" x14ac:dyDescent="0.3">
      <c r="A138" s="309"/>
      <c r="C138" s="291"/>
      <c r="D138" s="291"/>
      <c r="E138" s="291"/>
      <c r="F138" s="291"/>
      <c r="G138" s="291"/>
      <c r="H138" s="291"/>
      <c r="I138" s="291"/>
      <c r="J138" s="291"/>
      <c r="K138" s="292"/>
      <c r="L138" s="292"/>
      <c r="M138" s="291"/>
      <c r="N138" s="291"/>
      <c r="O138" s="291"/>
      <c r="Y138" s="518" t="s">
        <v>173</v>
      </c>
      <c r="Z138" s="519">
        <v>-26.659664681895922</v>
      </c>
      <c r="AA138" s="519">
        <v>-24.44455418042218</v>
      </c>
      <c r="AB138" s="519">
        <v>-17.945345508567414</v>
      </c>
      <c r="AC138" s="519">
        <v>-21.735757707167735</v>
      </c>
      <c r="AD138" s="519">
        <v>-19.72152823265078</v>
      </c>
    </row>
    <row r="139" spans="1:30" x14ac:dyDescent="0.3">
      <c r="A139" s="309"/>
      <c r="C139" s="564" t="s">
        <v>303</v>
      </c>
      <c r="D139" s="564"/>
      <c r="E139" s="293">
        <v>0.09</v>
      </c>
      <c r="F139" s="266">
        <v>35.200000000000003</v>
      </c>
      <c r="G139" s="294"/>
      <c r="H139" s="295">
        <v>0.45</v>
      </c>
      <c r="I139" s="293">
        <v>0.36</v>
      </c>
      <c r="J139" s="266">
        <v>37.1</v>
      </c>
      <c r="K139" s="296"/>
      <c r="L139" s="296">
        <v>0.32</v>
      </c>
      <c r="N139" s="99"/>
      <c r="Y139" s="518" t="s">
        <v>173</v>
      </c>
      <c r="Z139" s="519">
        <v>-29.962293203918119</v>
      </c>
      <c r="AA139" s="519">
        <v>-24.667835962880044</v>
      </c>
      <c r="AB139" s="519">
        <v>-17.945345508567414</v>
      </c>
      <c r="AC139" s="519">
        <v>-25.210110079824503</v>
      </c>
      <c r="AD139" s="519">
        <v>-19.38686460056832</v>
      </c>
    </row>
    <row r="140" spans="1:30" x14ac:dyDescent="0.3">
      <c r="A140" s="309"/>
      <c r="C140" s="288"/>
      <c r="D140" s="289"/>
      <c r="E140" s="289"/>
      <c r="F140" s="267"/>
      <c r="G140" s="294"/>
      <c r="H140" s="265"/>
      <c r="J140" s="267"/>
      <c r="K140" s="273"/>
      <c r="L140" s="273"/>
      <c r="N140" s="100"/>
      <c r="Y140" s="518" t="s">
        <v>173</v>
      </c>
      <c r="Z140" s="519">
        <v>-23.971072520280302</v>
      </c>
      <c r="AA140" s="519">
        <v>-24.399456793365001</v>
      </c>
      <c r="AB140" s="519">
        <v>-17.945345508567414</v>
      </c>
      <c r="AC140" s="519">
        <v>-19.428733239657319</v>
      </c>
      <c r="AD140" s="519">
        <v>-18.848088279908868</v>
      </c>
    </row>
    <row r="141" spans="1:30" x14ac:dyDescent="0.3">
      <c r="A141" s="309"/>
      <c r="C141" s="564" t="s">
        <v>306</v>
      </c>
      <c r="D141" s="564"/>
      <c r="E141" s="293">
        <v>-0.47</v>
      </c>
      <c r="F141" s="266">
        <v>39.299999999999997</v>
      </c>
      <c r="G141" s="297"/>
      <c r="H141" s="295">
        <v>0.67</v>
      </c>
      <c r="I141" s="293">
        <v>0.09</v>
      </c>
      <c r="J141" s="266">
        <v>38.700000000000003</v>
      </c>
      <c r="K141" s="296"/>
      <c r="L141" s="296">
        <v>0.52</v>
      </c>
      <c r="M141" s="101"/>
      <c r="N141" s="98"/>
      <c r="Y141" s="518" t="s">
        <v>173</v>
      </c>
      <c r="Z141" s="519">
        <v>-22.720221954074603</v>
      </c>
      <c r="AA141" s="519">
        <v>-23.631040922445134</v>
      </c>
      <c r="AB141" s="519">
        <v>-17.945345508567414</v>
      </c>
      <c r="AC141" s="519">
        <v>-16.088136218260644</v>
      </c>
      <c r="AD141" s="519">
        <v>-19.37927245982733</v>
      </c>
    </row>
    <row r="142" spans="1:30" x14ac:dyDescent="0.3">
      <c r="A142" s="309"/>
      <c r="C142" s="596"/>
      <c r="D142" s="596"/>
      <c r="E142" s="293"/>
      <c r="F142" s="266"/>
      <c r="G142" s="297"/>
      <c r="H142" s="295"/>
      <c r="I142" s="293"/>
      <c r="J142" s="266"/>
      <c r="K142" s="296"/>
      <c r="L142" s="296"/>
      <c r="M142" s="101"/>
      <c r="N142" s="98"/>
      <c r="Y142" s="518" t="s">
        <v>173</v>
      </c>
      <c r="Z142" s="519">
        <v>-22.594257153550966</v>
      </c>
      <c r="AA142" s="519">
        <v>-23.556422260542913</v>
      </c>
      <c r="AB142" s="519">
        <v>-17.945345508567414</v>
      </c>
      <c r="AC142" s="519">
        <v>-16.393487254114916</v>
      </c>
      <c r="AD142" s="519">
        <v>-19.395484125421895</v>
      </c>
    </row>
    <row r="143" spans="1:30" x14ac:dyDescent="0.3">
      <c r="A143" s="309"/>
      <c r="C143" s="564" t="s">
        <v>307</v>
      </c>
      <c r="D143" s="564"/>
      <c r="E143" s="293">
        <v>-0.09</v>
      </c>
      <c r="F143" s="266">
        <v>37.4</v>
      </c>
      <c r="G143" s="297"/>
      <c r="H143" s="295">
        <v>0.47</v>
      </c>
      <c r="I143" s="293">
        <v>0.25</v>
      </c>
      <c r="J143" s="266">
        <v>36.6</v>
      </c>
      <c r="K143" s="296"/>
      <c r="L143" s="296">
        <v>0.42</v>
      </c>
      <c r="M143" s="101"/>
      <c r="N143" s="98"/>
      <c r="Y143" s="518" t="s">
        <v>173</v>
      </c>
      <c r="Z143" s="519">
        <v>-22.530068976675274</v>
      </c>
      <c r="AA143" s="519">
        <v>-23.389312047158853</v>
      </c>
      <c r="AB143" s="519">
        <v>-17.945345508567414</v>
      </c>
      <c r="AC143" s="519">
        <v>-16.894192825021065</v>
      </c>
      <c r="AD143" s="519">
        <v>-19.091132408854946</v>
      </c>
    </row>
    <row r="144" spans="1:30" x14ac:dyDescent="0.3">
      <c r="A144" s="309"/>
      <c r="C144" s="345"/>
      <c r="D144" s="345"/>
      <c r="E144" s="293"/>
      <c r="F144" s="266"/>
      <c r="G144" s="297"/>
      <c r="H144" s="295"/>
      <c r="I144" s="293"/>
      <c r="J144" s="266"/>
      <c r="K144" s="296"/>
      <c r="L144" s="296"/>
      <c r="M144" s="101"/>
      <c r="N144" s="98"/>
      <c r="Y144" s="518" t="s">
        <v>173</v>
      </c>
      <c r="Z144" s="519">
        <v>-16.979707966720742</v>
      </c>
      <c r="AA144" s="519">
        <v>-23.368422603199583</v>
      </c>
      <c r="AB144" s="519">
        <v>-17.945345508567414</v>
      </c>
      <c r="AC144" s="519">
        <v>-19.904489894745154</v>
      </c>
      <c r="AD144" s="519">
        <v>-19.127517612444631</v>
      </c>
    </row>
    <row r="145" spans="1:30" x14ac:dyDescent="0.3">
      <c r="A145" s="309"/>
      <c r="C145" s="564" t="s">
        <v>308</v>
      </c>
      <c r="D145" s="564"/>
      <c r="E145" s="293">
        <v>-0.11</v>
      </c>
      <c r="F145" s="266">
        <v>38.6</v>
      </c>
      <c r="G145" s="297"/>
      <c r="H145" s="295">
        <v>0.47</v>
      </c>
      <c r="I145" s="293">
        <v>0.41</v>
      </c>
      <c r="J145" s="266">
        <v>36.6</v>
      </c>
      <c r="K145" s="296"/>
      <c r="L145" s="296">
        <v>0.42</v>
      </c>
      <c r="M145" s="101"/>
      <c r="N145" s="98"/>
      <c r="Y145" s="518" t="s">
        <v>173</v>
      </c>
      <c r="Z145" s="519">
        <v>-26.137334048580353</v>
      </c>
      <c r="AA145" s="519">
        <v>-23.160383314034025</v>
      </c>
      <c r="AB145" s="519">
        <v>-17.945345508567414</v>
      </c>
      <c r="AC145" s="519">
        <v>-21.849239366329655</v>
      </c>
      <c r="AD145" s="519">
        <v>-19.183769502184756</v>
      </c>
    </row>
    <row r="146" spans="1:30" x14ac:dyDescent="0.3">
      <c r="A146" s="309"/>
      <c r="C146" s="596"/>
      <c r="D146" s="596"/>
      <c r="E146" s="293"/>
      <c r="F146" s="266"/>
      <c r="G146" s="297"/>
      <c r="H146" s="295"/>
      <c r="I146" s="293"/>
      <c r="J146" s="266"/>
      <c r="K146" s="296"/>
      <c r="L146" s="296"/>
      <c r="M146" s="101"/>
      <c r="N146" s="98"/>
      <c r="Y146" s="518" t="s">
        <v>173</v>
      </c>
      <c r="Z146" s="519">
        <v>-28.792521710229742</v>
      </c>
      <c r="AA146" s="519">
        <v>-22.594117180814902</v>
      </c>
      <c r="AB146" s="519">
        <v>-17.945345508567414</v>
      </c>
      <c r="AC146" s="519">
        <v>-23.079648063855871</v>
      </c>
      <c r="AD146" s="519">
        <v>-18.847155357681032</v>
      </c>
    </row>
    <row r="147" spans="1:30" x14ac:dyDescent="0.3">
      <c r="A147" s="309"/>
      <c r="C147" s="564" t="s">
        <v>309</v>
      </c>
      <c r="D147" s="564"/>
      <c r="E147" s="293">
        <v>-0.31</v>
      </c>
      <c r="F147" s="266">
        <v>37.200000000000003</v>
      </c>
      <c r="G147" s="297"/>
      <c r="H147" s="295">
        <v>0.61</v>
      </c>
      <c r="I147" s="293">
        <v>0.46</v>
      </c>
      <c r="J147" s="266">
        <v>37.6</v>
      </c>
      <c r="K147" s="296"/>
      <c r="L147" s="296">
        <v>0.46</v>
      </c>
      <c r="M147" s="101"/>
      <c r="N147" s="98"/>
      <c r="Y147" s="518" t="s">
        <v>173</v>
      </c>
      <c r="Z147" s="519">
        <v>-23.824846412565417</v>
      </c>
      <c r="AA147" s="519">
        <v>-22.161386655429236</v>
      </c>
      <c r="AB147" s="519">
        <v>-17.945345508567414</v>
      </c>
      <c r="AC147" s="519">
        <v>-19.683429664785109</v>
      </c>
      <c r="AD147" s="519">
        <v>-18.896922984770047</v>
      </c>
    </row>
    <row r="148" spans="1:30" ht="15" customHeight="1" x14ac:dyDescent="0.3">
      <c r="A148" s="309"/>
      <c r="C148" s="596"/>
      <c r="D148" s="596"/>
      <c r="E148" s="298"/>
      <c r="F148" s="264"/>
      <c r="G148" s="299"/>
      <c r="H148" s="300"/>
      <c r="I148" s="298"/>
      <c r="J148" s="299"/>
      <c r="K148" s="296"/>
      <c r="L148" s="296"/>
      <c r="M148" s="101"/>
      <c r="N148" s="98"/>
      <c r="Y148" s="518" t="s">
        <v>173</v>
      </c>
      <c r="Z148" s="519">
        <v>-21.263946929915669</v>
      </c>
      <c r="AA148" s="519">
        <v>-22.369107094967131</v>
      </c>
      <c r="AB148" s="519">
        <v>-17.945345508567414</v>
      </c>
      <c r="AC148" s="519">
        <v>-16.481899446441517</v>
      </c>
      <c r="AD148" s="519">
        <v>-18.31659029700916</v>
      </c>
    </row>
    <row r="149" spans="1:30" ht="12.75" customHeight="1" x14ac:dyDescent="0.3">
      <c r="A149" s="309"/>
      <c r="C149" s="597"/>
      <c r="D149" s="597"/>
      <c r="E149" s="268"/>
      <c r="F149" s="268"/>
      <c r="G149" s="269"/>
      <c r="H149" s="301"/>
      <c r="I149" s="268"/>
      <c r="J149" s="269"/>
      <c r="K149" s="274"/>
      <c r="L149" s="302"/>
      <c r="M149" s="101"/>
      <c r="N149" s="98"/>
      <c r="Y149" s="518" t="s">
        <v>173</v>
      </c>
      <c r="Z149" s="519">
        <v>-18.630394221017088</v>
      </c>
      <c r="AA149" s="519">
        <v>-22.077978686109983</v>
      </c>
      <c r="AB149" s="519">
        <v>-17.945345508567414</v>
      </c>
      <c r="AC149" s="519">
        <v>-14.037188242588854</v>
      </c>
      <c r="AD149" s="519">
        <v>-18.113298398950572</v>
      </c>
    </row>
    <row r="150" spans="1:30" ht="13.5" customHeight="1" x14ac:dyDescent="0.3">
      <c r="A150" s="309"/>
      <c r="C150" s="598"/>
      <c r="D150" s="598"/>
      <c r="E150" s="298"/>
      <c r="F150" s="298"/>
      <c r="G150" s="299"/>
      <c r="H150" s="300"/>
      <c r="I150" s="298"/>
      <c r="J150" s="299"/>
      <c r="L150" s="303"/>
      <c r="M150" s="101"/>
      <c r="N150" s="98"/>
      <c r="Y150" s="518" t="s">
        <v>173</v>
      </c>
      <c r="Z150" s="519">
        <v>-19.500955298975637</v>
      </c>
      <c r="AA150" s="519">
        <v>-21.571179755745273</v>
      </c>
      <c r="AB150" s="519">
        <v>-17.945345508567414</v>
      </c>
      <c r="AC150" s="519">
        <v>-17.242566214644157</v>
      </c>
      <c r="AD150" s="519">
        <v>-17.850400889662545</v>
      </c>
    </row>
    <row r="151" spans="1:30" ht="12.75" customHeight="1" x14ac:dyDescent="0.3">
      <c r="A151" s="309"/>
      <c r="C151" s="596" t="s">
        <v>158</v>
      </c>
      <c r="D151" s="596"/>
      <c r="E151" s="298"/>
      <c r="F151" s="298"/>
      <c r="G151" s="299"/>
      <c r="H151" s="300"/>
      <c r="I151" s="298"/>
      <c r="J151" s="299"/>
      <c r="L151" s="303"/>
      <c r="M151" s="101"/>
      <c r="N151" s="98"/>
      <c r="Y151" s="518" t="s">
        <v>173</v>
      </c>
      <c r="Z151" s="519">
        <v>-18.433751043486033</v>
      </c>
      <c r="AA151" s="519">
        <v>-21.21534257313963</v>
      </c>
      <c r="AB151" s="519">
        <v>-17.945345508567414</v>
      </c>
      <c r="AC151" s="519">
        <v>-15.842161080418961</v>
      </c>
      <c r="AD151" s="519">
        <v>-17.335950169943501</v>
      </c>
    </row>
    <row r="152" spans="1:30" ht="15.75" customHeight="1" x14ac:dyDescent="0.3">
      <c r="A152" s="309"/>
      <c r="C152" s="29" t="s">
        <v>313</v>
      </c>
      <c r="D152" s="304"/>
      <c r="E152" s="304"/>
      <c r="F152" s="304"/>
      <c r="G152" s="304"/>
      <c r="H152" s="304"/>
      <c r="I152" s="304"/>
      <c r="J152" s="304"/>
      <c r="K152" s="304"/>
      <c r="L152" s="304"/>
      <c r="M152" s="101"/>
      <c r="N152" s="98"/>
      <c r="Y152" s="518" t="s">
        <v>173</v>
      </c>
      <c r="Z152" s="519">
        <v>-24.099435186580319</v>
      </c>
      <c r="AA152" s="519">
        <v>-20.678409403440501</v>
      </c>
      <c r="AB152" s="519">
        <v>-17.945345508567414</v>
      </c>
      <c r="AC152" s="519">
        <v>-20.426196079919535</v>
      </c>
      <c r="AD152" s="519">
        <v>-16.583645047935551</v>
      </c>
    </row>
    <row r="153" spans="1:30" ht="14.4" x14ac:dyDescent="0.3">
      <c r="A153" s="309"/>
      <c r="C153" s="596" t="s">
        <v>314</v>
      </c>
      <c r="D153" s="596"/>
      <c r="E153" s="596"/>
      <c r="F153" s="596"/>
      <c r="G153" s="596"/>
      <c r="H153" s="596"/>
      <c r="I153" s="596"/>
      <c r="J153" s="596"/>
      <c r="K153" s="596"/>
      <c r="L153" s="304"/>
      <c r="M153" s="304"/>
      <c r="N153" s="98"/>
      <c r="Y153" s="518" t="s">
        <v>173</v>
      </c>
      <c r="Z153" s="519">
        <v>-25.24492919767674</v>
      </c>
      <c r="AA153" s="519">
        <v>-20.771162891332132</v>
      </c>
      <c r="AB153" s="519">
        <v>-17.945345508567414</v>
      </c>
      <c r="AC153" s="519">
        <v>-21.239365498839689</v>
      </c>
      <c r="AD153" s="519">
        <v>-16.664238493022108</v>
      </c>
    </row>
    <row r="154" spans="1:30" ht="14.4" x14ac:dyDescent="0.3">
      <c r="A154" s="309"/>
      <c r="C154" s="596"/>
      <c r="D154" s="596"/>
      <c r="E154" s="596"/>
      <c r="F154" s="596"/>
      <c r="G154" s="596"/>
      <c r="H154" s="596"/>
      <c r="I154" s="596"/>
      <c r="J154" s="596"/>
      <c r="K154" s="596"/>
      <c r="L154" s="304"/>
      <c r="M154" s="304"/>
      <c r="N154" s="98"/>
      <c r="Y154" s="518" t="s">
        <v>173</v>
      </c>
      <c r="Z154" s="519">
        <v>-21.333986134325919</v>
      </c>
      <c r="AA154" s="519">
        <v>-20.640265663329355</v>
      </c>
      <c r="AB154" s="519">
        <v>-17.945345508567414</v>
      </c>
      <c r="AC154" s="519">
        <v>-16.082274626751797</v>
      </c>
      <c r="AD154" s="519">
        <v>-15.944373439007634</v>
      </c>
    </row>
    <row r="155" spans="1:30" ht="14.4" x14ac:dyDescent="0.3">
      <c r="A155" s="309"/>
      <c r="C155" s="596" t="s">
        <v>315</v>
      </c>
      <c r="D155" s="596"/>
      <c r="E155" s="596"/>
      <c r="F155" s="596"/>
      <c r="G155" s="596"/>
      <c r="H155" s="596"/>
      <c r="I155" s="596"/>
      <c r="J155" s="596"/>
      <c r="K155" s="596"/>
      <c r="L155" s="304"/>
      <c r="M155" s="101"/>
      <c r="N155" s="98"/>
      <c r="Y155" s="518" t="s">
        <v>173</v>
      </c>
      <c r="Z155" s="519">
        <v>-17.505414742021763</v>
      </c>
      <c r="AA155" s="519">
        <v>-20.492257722026267</v>
      </c>
      <c r="AB155" s="519">
        <v>-17.945345508567414</v>
      </c>
      <c r="AC155" s="519">
        <v>-11.215763592385869</v>
      </c>
      <c r="AD155" s="519">
        <v>-15.039350229929768</v>
      </c>
    </row>
    <row r="156" spans="1:30" ht="14.4" x14ac:dyDescent="0.3">
      <c r="A156" s="309"/>
      <c r="C156" s="596"/>
      <c r="D156" s="596"/>
      <c r="E156" s="596"/>
      <c r="F156" s="596"/>
      <c r="G156" s="596"/>
      <c r="H156" s="596"/>
      <c r="I156" s="596"/>
      <c r="J156" s="596"/>
      <c r="K156" s="596"/>
      <c r="L156" s="304"/>
      <c r="M156" s="101"/>
      <c r="N156" s="98"/>
      <c r="Y156" s="518" t="s">
        <v>173</v>
      </c>
      <c r="Z156" s="519">
        <v>-19.279668636258528</v>
      </c>
      <c r="AA156" s="519">
        <v>-20.124201181274774</v>
      </c>
      <c r="AB156" s="519">
        <v>-17.945345508567414</v>
      </c>
      <c r="AC156" s="519">
        <v>-14.601342358194742</v>
      </c>
      <c r="AD156" s="519">
        <v>-13.769018828753572</v>
      </c>
    </row>
    <row r="157" spans="1:30" x14ac:dyDescent="0.3">
      <c r="A157" s="309"/>
      <c r="C157" s="281"/>
      <c r="D157" s="309"/>
      <c r="J157" s="29"/>
      <c r="M157" s="29"/>
      <c r="N157" s="29"/>
      <c r="Y157" s="518" t="s">
        <v>173</v>
      </c>
      <c r="Z157" s="519">
        <v>-18.584674702956203</v>
      </c>
      <c r="AA157" s="519">
        <v>-20.137631022900667</v>
      </c>
      <c r="AB157" s="519">
        <v>-17.945345508567414</v>
      </c>
      <c r="AC157" s="519">
        <v>-12.203510836542847</v>
      </c>
      <c r="AD157" s="519">
        <v>-13.346200080529298</v>
      </c>
    </row>
    <row r="158" spans="1:30" x14ac:dyDescent="0.3">
      <c r="A158" s="309"/>
      <c r="C158" s="309"/>
      <c r="D158" s="309"/>
      <c r="Y158" s="518" t="s">
        <v>173</v>
      </c>
      <c r="Z158" s="519">
        <v>-17.397695454364374</v>
      </c>
      <c r="AA158" s="519">
        <v>-20.19205524601146</v>
      </c>
      <c r="AB158" s="519">
        <v>-17.945345508567414</v>
      </c>
      <c r="AC158" s="519">
        <v>-9.5069986168739007</v>
      </c>
      <c r="AD158" s="519">
        <v>-13.084800268470312</v>
      </c>
    </row>
    <row r="159" spans="1:30" x14ac:dyDescent="0.3">
      <c r="A159" s="309"/>
      <c r="C159" s="309"/>
      <c r="D159" s="309"/>
      <c r="Y159" s="518" t="s">
        <v>173</v>
      </c>
      <c r="Z159" s="519">
        <v>-21.523039401319885</v>
      </c>
      <c r="AA159" s="519">
        <v>-20.618462118351893</v>
      </c>
      <c r="AB159" s="519">
        <v>-17.945345508567414</v>
      </c>
      <c r="AC159" s="519">
        <v>-11.533876271686154</v>
      </c>
      <c r="AD159" s="519">
        <v>-12.946499103272256</v>
      </c>
    </row>
    <row r="160" spans="1:30" ht="14.4" x14ac:dyDescent="0.3">
      <c r="A160" s="309"/>
      <c r="C160" s="595"/>
      <c r="D160" s="595"/>
      <c r="E160" s="595"/>
      <c r="F160" s="595"/>
      <c r="G160" s="595"/>
      <c r="H160" s="595"/>
      <c r="I160" s="595"/>
      <c r="J160" s="595"/>
      <c r="K160" s="595"/>
      <c r="L160" s="595"/>
      <c r="M160" s="595"/>
      <c r="N160" s="595"/>
      <c r="Y160" s="518" t="s">
        <v>173</v>
      </c>
      <c r="Z160" s="519">
        <v>-25.338938089058001</v>
      </c>
      <c r="AA160" s="519">
        <v>-20.62408267973348</v>
      </c>
      <c r="AB160" s="519">
        <v>-17.945345508567414</v>
      </c>
      <c r="AC160" s="519">
        <v>-18.279634261269777</v>
      </c>
      <c r="AD160" s="519">
        <v>-12.371392263362887</v>
      </c>
    </row>
    <row r="161" spans="1:30" ht="14.4" x14ac:dyDescent="0.3">
      <c r="A161" s="309"/>
      <c r="C161" s="595"/>
      <c r="D161" s="595"/>
      <c r="E161" s="595"/>
      <c r="F161" s="595"/>
      <c r="G161" s="595"/>
      <c r="H161" s="595"/>
      <c r="I161" s="595"/>
      <c r="J161" s="595"/>
      <c r="K161" s="595"/>
      <c r="L161" s="595"/>
      <c r="M161" s="595"/>
      <c r="N161" s="595"/>
      <c r="Y161" s="518">
        <v>43983</v>
      </c>
      <c r="Z161" s="519">
        <v>-21.714955696101445</v>
      </c>
      <c r="AA161" s="519">
        <v>-20.527377752003638</v>
      </c>
      <c r="AB161" s="519">
        <v>-17.945345508567414</v>
      </c>
      <c r="AC161" s="519">
        <v>-14.25247594233889</v>
      </c>
      <c r="AD161" s="519">
        <v>-12.255845196240619</v>
      </c>
    </row>
    <row r="162" spans="1:30" x14ac:dyDescent="0.3">
      <c r="A162" s="309"/>
      <c r="Y162" s="518" t="s">
        <v>173</v>
      </c>
      <c r="Z162" s="519">
        <v>-20.490262848404818</v>
      </c>
      <c r="AA162" s="519">
        <v>-20.187170529622914</v>
      </c>
      <c r="AB162" s="519">
        <v>-17.945345508567414</v>
      </c>
      <c r="AC162" s="519">
        <v>-10.247655435999476</v>
      </c>
      <c r="AD162" s="519">
        <v>-12.407252257541801</v>
      </c>
    </row>
    <row r="163" spans="1:30" x14ac:dyDescent="0.3">
      <c r="A163" s="309"/>
      <c r="Y163" s="518" t="s">
        <v>173</v>
      </c>
      <c r="Z163" s="519">
        <v>-19.319012565929643</v>
      </c>
      <c r="AA163" s="519">
        <v>-20.038012303096075</v>
      </c>
      <c r="AB163" s="519">
        <v>-17.945345508567414</v>
      </c>
      <c r="AC163" s="519">
        <v>-10.57559447882916</v>
      </c>
      <c r="AD163" s="519">
        <v>-12.7871294951044</v>
      </c>
    </row>
    <row r="164" spans="1:30" x14ac:dyDescent="0.3">
      <c r="A164" s="309"/>
      <c r="Y164" s="518" t="s">
        <v>173</v>
      </c>
      <c r="Z164" s="519">
        <v>-17.90774020884729</v>
      </c>
      <c r="AA164" s="519">
        <v>-19.383770063523055</v>
      </c>
      <c r="AB164" s="519">
        <v>-17.945345508567414</v>
      </c>
      <c r="AC164" s="519">
        <v>-11.394681366686982</v>
      </c>
      <c r="AD164" s="519">
        <v>-12.40867179765697</v>
      </c>
    </row>
    <row r="165" spans="1:30" x14ac:dyDescent="0.3">
      <c r="A165" s="309"/>
      <c r="Y165" s="518" t="s">
        <v>173</v>
      </c>
      <c r="Z165" s="519">
        <v>-15.016244897699346</v>
      </c>
      <c r="AA165" s="519">
        <v>-18.538224318803906</v>
      </c>
      <c r="AB165" s="519">
        <v>-17.945345508567414</v>
      </c>
      <c r="AC165" s="519">
        <v>-10.566848045982169</v>
      </c>
      <c r="AD165" s="519">
        <v>-11.956668242395908</v>
      </c>
    </row>
    <row r="166" spans="1:30" x14ac:dyDescent="0.3">
      <c r="A166" s="309"/>
      <c r="Y166" s="518" t="s">
        <v>173</v>
      </c>
      <c r="Z166" s="519">
        <v>-20.478931815631981</v>
      </c>
      <c r="AA166" s="519">
        <v>-17.267796730455117</v>
      </c>
      <c r="AB166" s="519">
        <v>-17.945345508567414</v>
      </c>
      <c r="AC166" s="519">
        <v>-14.193016934624353</v>
      </c>
      <c r="AD166" s="519">
        <v>-12.123430220025728</v>
      </c>
    </row>
    <row r="167" spans="1:30" x14ac:dyDescent="0.3">
      <c r="A167" s="309"/>
      <c r="Y167" s="518" t="s">
        <v>173</v>
      </c>
      <c r="Z167" s="519">
        <v>-20.759242412046859</v>
      </c>
      <c r="AA167" s="519">
        <v>-15.660812559218764</v>
      </c>
      <c r="AB167" s="519">
        <v>-17.945345508567414</v>
      </c>
      <c r="AC167" s="519">
        <v>-15.630430379137763</v>
      </c>
      <c r="AD167" s="519">
        <v>-11.282891535897859</v>
      </c>
    </row>
    <row r="168" spans="1:30" x14ac:dyDescent="0.3">
      <c r="A168" s="309"/>
      <c r="Y168" s="518" t="s">
        <v>173</v>
      </c>
      <c r="Z168" s="519">
        <v>-15.79613548306739</v>
      </c>
      <c r="AA168" s="519">
        <v>-16.941933309557918</v>
      </c>
      <c r="AB168" s="519">
        <v>-17.945345508567414</v>
      </c>
      <c r="AC168" s="519">
        <v>-11.088451055511456</v>
      </c>
      <c r="AD168" s="519">
        <v>-13.276859026233213</v>
      </c>
    </row>
    <row r="169" spans="1:30" x14ac:dyDescent="0.3">
      <c r="A169" s="309"/>
      <c r="Y169" s="518" t="s">
        <v>173</v>
      </c>
      <c r="Z169" s="519">
        <v>-11.597269729963312</v>
      </c>
      <c r="AA169" s="519">
        <v>-17.645963780813606</v>
      </c>
      <c r="AB169" s="519">
        <v>-17.945345508567414</v>
      </c>
      <c r="AC169" s="519">
        <v>-11.414989279408218</v>
      </c>
      <c r="AD169" s="519">
        <v>-14.38707341813743</v>
      </c>
    </row>
    <row r="170" spans="1:30" x14ac:dyDescent="0.3">
      <c r="A170" s="309"/>
      <c r="Y170" s="518" t="s">
        <v>173</v>
      </c>
      <c r="Z170" s="519">
        <v>-8.0701233672751638</v>
      </c>
      <c r="AA170" s="519">
        <v>-17.47083616157742</v>
      </c>
      <c r="AB170" s="519">
        <v>-17.945345508567414</v>
      </c>
      <c r="AC170" s="519">
        <v>-4.6918236899340684</v>
      </c>
      <c r="AD170" s="519">
        <v>-15.08914288781453</v>
      </c>
    </row>
    <row r="171" spans="1:30" x14ac:dyDescent="0.3">
      <c r="A171" s="309"/>
      <c r="Y171" s="518" t="s">
        <v>173</v>
      </c>
      <c r="Z171" s="519">
        <v>-26.875585461221359</v>
      </c>
      <c r="AA171" s="519">
        <v>-17.691458745094018</v>
      </c>
      <c r="AB171" s="519">
        <v>-17.945345508567414</v>
      </c>
      <c r="AC171" s="519">
        <v>-25.352453799034464</v>
      </c>
      <c r="AD171" s="519">
        <v>-16.004854006768834</v>
      </c>
    </row>
    <row r="172" spans="1:30" x14ac:dyDescent="0.3">
      <c r="A172" s="309"/>
      <c r="Y172" s="518" t="s">
        <v>173</v>
      </c>
      <c r="Z172" s="519">
        <v>-19.944458196489176</v>
      </c>
      <c r="AA172" s="519">
        <v>-17.210160515187741</v>
      </c>
      <c r="AB172" s="519">
        <v>-17.945345508567414</v>
      </c>
      <c r="AC172" s="519">
        <v>-18.338348789311681</v>
      </c>
      <c r="AD172" s="519">
        <v>-14.322051514492269</v>
      </c>
    </row>
    <row r="173" spans="1:30" x14ac:dyDescent="0.3">
      <c r="A173" s="309"/>
      <c r="Y173" s="518" t="s">
        <v>173</v>
      </c>
      <c r="Z173" s="519">
        <v>-19.253038480978688</v>
      </c>
      <c r="AA173" s="519">
        <v>-17.532984730821084</v>
      </c>
      <c r="AB173" s="519">
        <v>-17.945345508567414</v>
      </c>
      <c r="AC173" s="519">
        <v>-19.107503222364059</v>
      </c>
      <c r="AD173" s="519">
        <v>-14.016781447786125</v>
      </c>
    </row>
    <row r="174" spans="1:30" x14ac:dyDescent="0.3">
      <c r="A174" s="309"/>
      <c r="Y174" s="518" t="s">
        <v>173</v>
      </c>
      <c r="Z174" s="519">
        <v>-22.303600496663027</v>
      </c>
      <c r="AA174" s="519">
        <v>-18.572088412855219</v>
      </c>
      <c r="AB174" s="519">
        <v>-17.945345508567414</v>
      </c>
      <c r="AC174" s="519">
        <v>-22.040408211817891</v>
      </c>
      <c r="AD174" s="519">
        <v>-14.740027137472353</v>
      </c>
    </row>
    <row r="175" spans="1:30" x14ac:dyDescent="0.3">
      <c r="A175" s="309"/>
      <c r="Y175" s="518" t="s">
        <v>173</v>
      </c>
      <c r="Z175" s="519">
        <v>-12.42704787372346</v>
      </c>
      <c r="AA175" s="519">
        <v>-16.764792986168821</v>
      </c>
      <c r="AB175" s="519">
        <v>-17.945345508567414</v>
      </c>
      <c r="AC175" s="519">
        <v>0.6911663904244989</v>
      </c>
      <c r="AD175" s="519">
        <v>-12.524274347772016</v>
      </c>
    </row>
    <row r="176" spans="1:30" x14ac:dyDescent="0.3">
      <c r="A176" s="309"/>
      <c r="Y176" s="518" t="s">
        <v>173</v>
      </c>
      <c r="Z176" s="519">
        <v>-13.857039239396721</v>
      </c>
      <c r="AA176" s="519">
        <v>-15.932506685116238</v>
      </c>
      <c r="AB176" s="519">
        <v>-17.945345508567414</v>
      </c>
      <c r="AC176" s="519">
        <v>-9.2780988124652026</v>
      </c>
      <c r="AD176" s="519">
        <v>-11.272809062199597</v>
      </c>
    </row>
    <row r="177" spans="1:30" x14ac:dyDescent="0.3">
      <c r="A177" s="309"/>
      <c r="Y177" s="518" t="s">
        <v>173</v>
      </c>
      <c r="Z177" s="519">
        <v>-15.343849141514127</v>
      </c>
      <c r="AA177" s="519">
        <v>-14.753002589996498</v>
      </c>
      <c r="AB177" s="519">
        <v>-17.945345508567414</v>
      </c>
      <c r="AC177" s="519">
        <v>-9.7545435177376731</v>
      </c>
      <c r="AD177" s="519">
        <v>-10.880722111180498</v>
      </c>
    </row>
    <row r="178" spans="1:30" x14ac:dyDescent="0.3">
      <c r="A178" s="309"/>
      <c r="Y178" s="518" t="s">
        <v>173</v>
      </c>
      <c r="Z178" s="519">
        <v>-14.224517474416537</v>
      </c>
      <c r="AA178" s="519">
        <v>-13.896264957101875</v>
      </c>
      <c r="AB178" s="519">
        <v>-17.945345508567414</v>
      </c>
      <c r="AC178" s="519">
        <v>-9.8421842711320977</v>
      </c>
      <c r="AD178" s="519">
        <v>-10.219108251402101</v>
      </c>
    </row>
    <row r="179" spans="1:30" x14ac:dyDescent="0.3">
      <c r="A179" s="309"/>
      <c r="Y179" s="518" t="s">
        <v>173</v>
      </c>
      <c r="Z179" s="519">
        <v>-14.118454089121121</v>
      </c>
      <c r="AA179" s="519">
        <v>-13.932313223122703</v>
      </c>
      <c r="AB179" s="519">
        <v>-17.945345508567414</v>
      </c>
      <c r="AC179" s="519">
        <v>-9.5780917903047538</v>
      </c>
      <c r="AD179" s="519">
        <v>-12.016981567622894</v>
      </c>
    </row>
    <row r="180" spans="1:30" x14ac:dyDescent="0.3">
      <c r="A180" s="309"/>
      <c r="Y180" s="518" t="s">
        <v>173</v>
      </c>
      <c r="Z180" s="519">
        <v>-10.996509815140492</v>
      </c>
      <c r="AA180" s="519">
        <v>-14.014634373072324</v>
      </c>
      <c r="AB180" s="519">
        <v>-17.945345508567414</v>
      </c>
      <c r="AC180" s="519">
        <v>-16.362894565230363</v>
      </c>
      <c r="AD180" s="519">
        <v>-12.327424983783521</v>
      </c>
    </row>
    <row r="181" spans="1:30" x14ac:dyDescent="0.3">
      <c r="A181" s="309"/>
      <c r="Y181" s="518" t="s">
        <v>173</v>
      </c>
      <c r="Z181" s="519">
        <v>-16.306437066400669</v>
      </c>
      <c r="AA181" s="519">
        <v>-13.497481803049157</v>
      </c>
      <c r="AB181" s="519">
        <v>-17.945345508567414</v>
      </c>
      <c r="AC181" s="519">
        <v>-17.409111193369114</v>
      </c>
      <c r="AD181" s="519">
        <v>-12.480869831615687</v>
      </c>
    </row>
    <row r="182" spans="1:30" x14ac:dyDescent="0.3">
      <c r="A182" s="309"/>
      <c r="Y182" s="518" t="s">
        <v>173</v>
      </c>
      <c r="Z182" s="519">
        <v>-12.679385735869259</v>
      </c>
      <c r="AA182" s="519">
        <v>-13.388469319473343</v>
      </c>
      <c r="AB182" s="519">
        <v>-17.945345508567414</v>
      </c>
      <c r="AC182" s="519">
        <v>-11.893946823121055</v>
      </c>
      <c r="AD182" s="519">
        <v>-12.824724075128501</v>
      </c>
    </row>
    <row r="183" spans="1:30" x14ac:dyDescent="0.3">
      <c r="A183" s="309"/>
      <c r="Y183" s="518" t="s">
        <v>173</v>
      </c>
      <c r="Z183" s="519">
        <v>-14.433287289044067</v>
      </c>
      <c r="AA183" s="519">
        <v>-13.250440866653694</v>
      </c>
      <c r="AB183" s="519">
        <v>-17.945345508567414</v>
      </c>
      <c r="AC183" s="519">
        <v>-11.451202725589596</v>
      </c>
      <c r="AD183" s="519">
        <v>-12.798809451781057</v>
      </c>
    </row>
    <row r="184" spans="1:30" x14ac:dyDescent="0.3">
      <c r="A184" s="309"/>
      <c r="Y184" s="518" t="s">
        <v>173</v>
      </c>
      <c r="Z184" s="519">
        <v>-11.723781151351945</v>
      </c>
      <c r="AA184" s="519">
        <v>-14.383374123589993</v>
      </c>
      <c r="AB184" s="519">
        <v>-17.945345508567414</v>
      </c>
      <c r="AC184" s="519">
        <v>-10.828657452562823</v>
      </c>
      <c r="AD184" s="519">
        <v>-12.583548655407656</v>
      </c>
    </row>
    <row r="185" spans="1:30" x14ac:dyDescent="0.3">
      <c r="A185" s="309"/>
      <c r="Y185" s="518" t="s">
        <v>173</v>
      </c>
      <c r="Z185" s="519">
        <v>-13.46143008938585</v>
      </c>
      <c r="AA185" s="519">
        <v>-14.863437950740979</v>
      </c>
      <c r="AB185" s="519">
        <v>-17.945345508567414</v>
      </c>
      <c r="AC185" s="519">
        <v>-12.2491639757218</v>
      </c>
      <c r="AD185" s="519">
        <v>-12.051764854739986</v>
      </c>
    </row>
    <row r="186" spans="1:30" x14ac:dyDescent="0.3">
      <c r="A186" s="309"/>
      <c r="Y186" s="518" t="s">
        <v>173</v>
      </c>
      <c r="Z186" s="519">
        <v>-13.152254919383575</v>
      </c>
      <c r="AA186" s="519">
        <v>-15.260933108828807</v>
      </c>
      <c r="AB186" s="519">
        <v>-17.945345508567414</v>
      </c>
      <c r="AC186" s="519">
        <v>-9.3966894268726548</v>
      </c>
      <c r="AD186" s="519">
        <v>-11.722831273883727</v>
      </c>
    </row>
    <row r="187" spans="1:30" x14ac:dyDescent="0.3">
      <c r="A187" s="309"/>
      <c r="Y187" s="518" t="s">
        <v>173</v>
      </c>
      <c r="Z187" s="519">
        <v>-18.927042613694578</v>
      </c>
      <c r="AA187" s="519">
        <v>-15.377252495463967</v>
      </c>
      <c r="AB187" s="519">
        <v>-17.945345508567414</v>
      </c>
      <c r="AC187" s="519">
        <v>-14.856068990616549</v>
      </c>
      <c r="AD187" s="519">
        <v>-11.036326073101078</v>
      </c>
    </row>
    <row r="188" spans="1:30" x14ac:dyDescent="0.3">
      <c r="A188" s="309"/>
      <c r="Y188" s="518" t="s">
        <v>173</v>
      </c>
      <c r="Z188" s="519">
        <v>-19.66688385645757</v>
      </c>
      <c r="AA188" s="519">
        <v>-15.523745746333828</v>
      </c>
      <c r="AB188" s="519">
        <v>-17.945345508567414</v>
      </c>
      <c r="AC188" s="519">
        <v>-13.686624588695423</v>
      </c>
      <c r="AD188" s="519">
        <v>-10.503360603826581</v>
      </c>
    </row>
    <row r="189" spans="1:30" x14ac:dyDescent="0.3">
      <c r="A189" s="309"/>
      <c r="Y189" s="518" t="s">
        <v>173</v>
      </c>
      <c r="Z189" s="519">
        <v>-15.461851842484066</v>
      </c>
      <c r="AA189" s="519">
        <v>-15.527488352892259</v>
      </c>
      <c r="AB189" s="519">
        <v>-17.945345508567414</v>
      </c>
      <c r="AC189" s="519">
        <v>-9.591411757127247</v>
      </c>
      <c r="AD189" s="519">
        <v>-10.072209999896101</v>
      </c>
    </row>
    <row r="190" spans="1:30" x14ac:dyDescent="0.3">
      <c r="A190" s="309"/>
      <c r="Y190" s="518" t="s">
        <v>173</v>
      </c>
      <c r="Z190" s="519">
        <v>-15.247522995490192</v>
      </c>
      <c r="AA190" s="519">
        <v>-15.155515238322655</v>
      </c>
      <c r="AB190" s="519">
        <v>-17.945345508567414</v>
      </c>
      <c r="AC190" s="519">
        <v>-6.6456663201110473</v>
      </c>
      <c r="AD190" s="519">
        <v>-9.6872732145253657</v>
      </c>
    </row>
    <row r="191" spans="1:30" x14ac:dyDescent="0.3">
      <c r="A191" s="309"/>
      <c r="Y191" s="518">
        <v>44013</v>
      </c>
      <c r="Z191" s="519">
        <v>-12.749233907440964</v>
      </c>
      <c r="AA191" s="519">
        <v>-14.626774303993514</v>
      </c>
      <c r="AB191" s="519">
        <v>-6.3388432515668569</v>
      </c>
      <c r="AC191" s="519">
        <v>-7.0978991676413443</v>
      </c>
      <c r="AD191" s="519">
        <v>-9.2854793245519573</v>
      </c>
    </row>
    <row r="192" spans="1:30" x14ac:dyDescent="0.3">
      <c r="A192" s="309"/>
      <c r="Y192" s="518" t="s">
        <v>173</v>
      </c>
      <c r="Z192" s="519">
        <v>-13.48762833529487</v>
      </c>
      <c r="AA192" s="519">
        <v>-14.071986394231603</v>
      </c>
      <c r="AB192" s="519">
        <v>-6.3388432515668569</v>
      </c>
      <c r="AC192" s="519">
        <v>-9.2311097482084392</v>
      </c>
      <c r="AD192" s="519">
        <v>-9.1458960105687233</v>
      </c>
    </row>
    <row r="193" spans="1:30" x14ac:dyDescent="0.3">
      <c r="A193" s="309"/>
      <c r="Y193" s="518" t="s">
        <v>173</v>
      </c>
      <c r="Z193" s="519">
        <v>-10.548443117396349</v>
      </c>
      <c r="AA193" s="519">
        <v>-13.198375579089539</v>
      </c>
      <c r="AB193" s="519">
        <v>-6.3388432515668569</v>
      </c>
      <c r="AC193" s="519">
        <v>-6.7021319292775132</v>
      </c>
      <c r="AD193" s="519">
        <v>-8.8618023343735022</v>
      </c>
    </row>
    <row r="194" spans="1:30" x14ac:dyDescent="0.3">
      <c r="A194" s="309"/>
      <c r="Y194" s="518" t="s">
        <v>173</v>
      </c>
      <c r="Z194" s="519">
        <v>-15.225856073390583</v>
      </c>
      <c r="AA194" s="519">
        <v>-12.312160505827423</v>
      </c>
      <c r="AB194" s="519">
        <v>-6.3388432515668569</v>
      </c>
      <c r="AC194" s="519">
        <v>-12.043511760802687</v>
      </c>
      <c r="AD194" s="519">
        <v>-8.3768786017200263</v>
      </c>
    </row>
    <row r="195" spans="1:30" x14ac:dyDescent="0.3">
      <c r="A195" s="309"/>
      <c r="Y195" s="518" t="s">
        <v>173</v>
      </c>
      <c r="Z195" s="519">
        <v>-15.783368488124198</v>
      </c>
      <c r="AA195" s="519">
        <v>-11.70627182397932</v>
      </c>
      <c r="AB195" s="519">
        <v>-6.3388432515668569</v>
      </c>
      <c r="AC195" s="519">
        <v>-12.709541390812788</v>
      </c>
      <c r="AD195" s="519">
        <v>-7.7107984090341244</v>
      </c>
    </row>
    <row r="196" spans="1:30" x14ac:dyDescent="0.3">
      <c r="A196" s="309"/>
      <c r="Y196" s="518" t="s">
        <v>173</v>
      </c>
      <c r="Z196" s="519">
        <v>-9.3465761364896114</v>
      </c>
      <c r="AA196" s="519">
        <v>-11.260648587750579</v>
      </c>
      <c r="AB196" s="519">
        <v>-6.3388432515668569</v>
      </c>
      <c r="AC196" s="519">
        <v>-7.6027560237606906</v>
      </c>
      <c r="AD196" s="519">
        <v>-6.9428354404549992</v>
      </c>
    </row>
    <row r="197" spans="1:30" x14ac:dyDescent="0.3">
      <c r="A197" s="309"/>
      <c r="Y197" s="518" t="s">
        <v>173</v>
      </c>
      <c r="Z197" s="519">
        <v>-9.044017482655379</v>
      </c>
      <c r="AA197" s="519">
        <v>-11.232778772433663</v>
      </c>
      <c r="AB197" s="519">
        <v>-6.3388432515668569</v>
      </c>
      <c r="AC197" s="519">
        <v>-3.251200191536725</v>
      </c>
      <c r="AD197" s="519">
        <v>-6.7267445005895992</v>
      </c>
    </row>
    <row r="198" spans="1:30" x14ac:dyDescent="0.3">
      <c r="A198" s="309"/>
      <c r="Y198" s="518" t="s">
        <v>173</v>
      </c>
      <c r="Z198" s="519">
        <v>-8.5080131345042531</v>
      </c>
      <c r="AA198" s="519">
        <v>-11.046989615380992</v>
      </c>
      <c r="AB198" s="519">
        <v>-6.3388432515668569</v>
      </c>
      <c r="AC198" s="519">
        <v>-2.4353378188400256</v>
      </c>
      <c r="AD198" s="519">
        <v>-6.4299792315287476</v>
      </c>
    </row>
    <row r="199" spans="1:30" x14ac:dyDescent="0.3">
      <c r="A199" s="309"/>
      <c r="Y199" s="518" t="s">
        <v>173</v>
      </c>
      <c r="Z199" s="519">
        <v>-10.36826568169367</v>
      </c>
      <c r="AA199" s="519">
        <v>-11.104220791467682</v>
      </c>
      <c r="AB199" s="519">
        <v>-6.3388432515668569</v>
      </c>
      <c r="AC199" s="519">
        <v>-3.8553689681545649</v>
      </c>
      <c r="AD199" s="519">
        <v>-6.4925934290261251</v>
      </c>
    </row>
    <row r="200" spans="1:30" x14ac:dyDescent="0.3">
      <c r="A200" s="309"/>
      <c r="Y200" s="518" t="s">
        <v>173</v>
      </c>
      <c r="Z200" s="519">
        <v>-10.353354410177957</v>
      </c>
      <c r="AA200" s="519">
        <v>-11.113100829308582</v>
      </c>
      <c r="AB200" s="519">
        <v>-6.3388432515668569</v>
      </c>
      <c r="AC200" s="519">
        <v>-5.1894953502197154</v>
      </c>
      <c r="AD200" s="519">
        <v>-6.5275880428908897</v>
      </c>
    </row>
    <row r="201" spans="1:30" x14ac:dyDescent="0.3">
      <c r="A201" s="309"/>
      <c r="Y201" s="518" t="s">
        <v>173</v>
      </c>
      <c r="Z201" s="519">
        <v>-13.925331974021868</v>
      </c>
      <c r="AA201" s="519">
        <v>-10.891469655084652</v>
      </c>
      <c r="AB201" s="519">
        <v>-6.3388432515668569</v>
      </c>
      <c r="AC201" s="519">
        <v>-9.9661548773767237</v>
      </c>
      <c r="AD201" s="519">
        <v>-6.7640572860181054</v>
      </c>
    </row>
    <row r="202" spans="1:30" x14ac:dyDescent="0.3">
      <c r="A202" s="309"/>
      <c r="Y202" s="518" t="s">
        <v>173</v>
      </c>
      <c r="Z202" s="519">
        <v>-16.183986720731045</v>
      </c>
      <c r="AA202" s="519">
        <v>-10.800425059498577</v>
      </c>
      <c r="AB202" s="519">
        <v>-6.3388432515668569</v>
      </c>
      <c r="AC202" s="519">
        <v>-13.147840773294433</v>
      </c>
      <c r="AD202" s="519">
        <v>-6.7933180267568911</v>
      </c>
    </row>
    <row r="203" spans="1:30" x14ac:dyDescent="0.3">
      <c r="A203" s="309"/>
      <c r="Y203" s="518" t="s">
        <v>173</v>
      </c>
      <c r="Z203" s="519">
        <v>-9.4087364013759007</v>
      </c>
      <c r="AA203" s="519">
        <v>-10.426934708320927</v>
      </c>
      <c r="AB203" s="519">
        <v>-6.3388432515668569</v>
      </c>
      <c r="AC203" s="519">
        <v>-7.8477183208140389</v>
      </c>
      <c r="AD203" s="519">
        <v>-6.6402782930913178</v>
      </c>
    </row>
    <row r="204" spans="1:30" x14ac:dyDescent="0.3">
      <c r="A204" s="309"/>
      <c r="Y204" s="518" t="s">
        <v>173</v>
      </c>
      <c r="Z204" s="519">
        <v>-7.4925992630878673</v>
      </c>
      <c r="AA204" s="519">
        <v>-9.6897609508103617</v>
      </c>
      <c r="AB204" s="519">
        <v>-6.3388432515668569</v>
      </c>
      <c r="AC204" s="519">
        <v>-4.9064848934272334</v>
      </c>
      <c r="AD204" s="519">
        <v>-6.4373937442536056</v>
      </c>
    </row>
    <row r="205" spans="1:30" x14ac:dyDescent="0.3">
      <c r="A205" s="309"/>
      <c r="Y205" s="518" t="s">
        <v>173</v>
      </c>
      <c r="Z205" s="519">
        <v>-7.8707009654017295</v>
      </c>
      <c r="AA205" s="519">
        <v>-9.083602146727511</v>
      </c>
      <c r="AB205" s="519">
        <v>-6.3388432515668569</v>
      </c>
      <c r="AC205" s="519">
        <v>-2.6401630040115265</v>
      </c>
      <c r="AD205" s="519">
        <v>-5.907880215517979</v>
      </c>
    </row>
    <row r="206" spans="1:30" x14ac:dyDescent="0.3">
      <c r="A206" s="309"/>
      <c r="Y206" s="518" t="s">
        <v>173</v>
      </c>
      <c r="Z206" s="519">
        <v>-7.7538332234501208</v>
      </c>
      <c r="AA206" s="519">
        <v>-8.6684498219303183</v>
      </c>
      <c r="AB206" s="519">
        <v>-6.3388432515668569</v>
      </c>
      <c r="AC206" s="519">
        <v>-2.7840908324955507</v>
      </c>
      <c r="AD206" s="519">
        <v>-5.3214697932316568</v>
      </c>
    </row>
    <row r="207" spans="1:30" x14ac:dyDescent="0.3">
      <c r="A207" s="309"/>
      <c r="Y207" s="518" t="s">
        <v>173</v>
      </c>
      <c r="Z207" s="519">
        <v>-5.1931381076039891</v>
      </c>
      <c r="AA207" s="519">
        <v>-8.4111979498699263</v>
      </c>
      <c r="AB207" s="519">
        <v>-6.3388432515668569</v>
      </c>
      <c r="AC207" s="519">
        <v>-3.7693035083557334</v>
      </c>
      <c r="AD207" s="519">
        <v>-4.9615501749037021</v>
      </c>
    </row>
    <row r="208" spans="1:30" x14ac:dyDescent="0.3">
      <c r="A208" s="309"/>
      <c r="Y208" s="518" t="s">
        <v>173</v>
      </c>
      <c r="Z208" s="519">
        <v>-9.6822203454419249</v>
      </c>
      <c r="AA208" s="519">
        <v>-8.2473250529033741</v>
      </c>
      <c r="AB208" s="519">
        <v>-6.3388432515668569</v>
      </c>
      <c r="AC208" s="519">
        <v>-6.259560176227339</v>
      </c>
      <c r="AD208" s="519">
        <v>-4.5028385182878958</v>
      </c>
    </row>
    <row r="209" spans="1:30" x14ac:dyDescent="0.3">
      <c r="A209" s="309"/>
      <c r="Y209" s="518" t="s">
        <v>173</v>
      </c>
      <c r="Z209" s="519">
        <v>-13.277920447150688</v>
      </c>
      <c r="AA209" s="519">
        <v>-8.4203432592814966</v>
      </c>
      <c r="AB209" s="519">
        <v>-6.3388432515668569</v>
      </c>
      <c r="AC209" s="519">
        <v>-9.042967817290176</v>
      </c>
      <c r="AD209" s="519">
        <v>-4.3211166897996662</v>
      </c>
    </row>
    <row r="210" spans="1:30" x14ac:dyDescent="0.3">
      <c r="A210" s="309"/>
      <c r="Y210" s="518" t="s">
        <v>173</v>
      </c>
      <c r="Z210" s="519">
        <v>-7.6079732969531584</v>
      </c>
      <c r="AA210" s="519">
        <v>-8.4492324613740006</v>
      </c>
      <c r="AB210" s="519">
        <v>-6.3388432515668569</v>
      </c>
      <c r="AC210" s="519">
        <v>-5.3282809925183585</v>
      </c>
      <c r="AD210" s="519">
        <v>-4.0141793789897564</v>
      </c>
    </row>
    <row r="211" spans="1:30" x14ac:dyDescent="0.3">
      <c r="A211" s="309"/>
      <c r="Y211" s="518" t="s">
        <v>173</v>
      </c>
      <c r="Z211" s="519">
        <v>-6.3454889843220039</v>
      </c>
      <c r="AA211" s="519">
        <v>-8.9396904332727409</v>
      </c>
      <c r="AB211" s="519">
        <v>-6.3388432515668569</v>
      </c>
      <c r="AC211" s="519">
        <v>-1.6955032971165878</v>
      </c>
      <c r="AD211" s="519">
        <v>-3.977364418923218</v>
      </c>
    </row>
    <row r="212" spans="1:30" x14ac:dyDescent="0.3">
      <c r="A212" s="309"/>
      <c r="Y212" s="518" t="s">
        <v>173</v>
      </c>
      <c r="Z212" s="519">
        <v>-9.0818284100485815</v>
      </c>
      <c r="AA212" s="519">
        <v>-9.15042280491949</v>
      </c>
      <c r="AB212" s="519">
        <v>-6.3388432515668569</v>
      </c>
      <c r="AC212" s="519">
        <v>-1.3681102045939184</v>
      </c>
      <c r="AD212" s="519">
        <v>-3.956614287035805</v>
      </c>
    </row>
    <row r="213" spans="1:30" x14ac:dyDescent="0.3">
      <c r="A213" s="309"/>
      <c r="Y213" s="518" t="s">
        <v>173</v>
      </c>
      <c r="Z213" s="519">
        <v>-7.9560576380976622</v>
      </c>
      <c r="AA213" s="519">
        <v>-9.0895961678683204</v>
      </c>
      <c r="AB213" s="519">
        <v>-6.3388432515668569</v>
      </c>
      <c r="AC213" s="519">
        <v>-0.63552965682617923</v>
      </c>
      <c r="AD213" s="519">
        <v>-4.1338555996350506</v>
      </c>
    </row>
    <row r="214" spans="1:30" x14ac:dyDescent="0.3">
      <c r="A214" s="309"/>
      <c r="Y214" s="518" t="s">
        <v>173</v>
      </c>
      <c r="Z214" s="519">
        <v>-8.6263439108951747</v>
      </c>
      <c r="AA214" s="519">
        <v>-9.0304282434470853</v>
      </c>
      <c r="AB214" s="519">
        <v>-6.3388432515668569</v>
      </c>
      <c r="AC214" s="519">
        <v>-3.5115987878899659</v>
      </c>
      <c r="AD214" s="519">
        <v>-4.1211837097060942</v>
      </c>
    </row>
    <row r="215" spans="1:30" x14ac:dyDescent="0.3">
      <c r="A215" s="309"/>
      <c r="Y215" s="518" t="s">
        <v>173</v>
      </c>
      <c r="Z215" s="519">
        <v>-11.157346946969163</v>
      </c>
      <c r="AA215" s="519">
        <v>-9.1930592083693803</v>
      </c>
      <c r="AB215" s="519">
        <v>-6.3388432515668569</v>
      </c>
      <c r="AC215" s="519">
        <v>-6.114309253015449</v>
      </c>
      <c r="AD215" s="519">
        <v>-4.8587204191788658</v>
      </c>
    </row>
    <row r="216" spans="1:30" x14ac:dyDescent="0.3">
      <c r="A216" s="309"/>
      <c r="Y216" s="518" t="s">
        <v>173</v>
      </c>
      <c r="Z216" s="519">
        <v>-12.852133987792508</v>
      </c>
      <c r="AA216" s="519">
        <v>-8.8790026135943538</v>
      </c>
      <c r="AB216" s="519">
        <v>-6.3388432515668569</v>
      </c>
      <c r="AC216" s="519">
        <v>-10.283657005484898</v>
      </c>
      <c r="AD216" s="519">
        <v>-5.6196801323552705</v>
      </c>
    </row>
    <row r="217" spans="1:30" x14ac:dyDescent="0.3">
      <c r="A217" s="309"/>
      <c r="Y217" s="518" t="s">
        <v>173</v>
      </c>
      <c r="Z217" s="519">
        <v>-7.1937978260045012</v>
      </c>
      <c r="AA217" s="519">
        <v>-8.560914535844379</v>
      </c>
      <c r="AB217" s="519">
        <v>-6.3388432515668569</v>
      </c>
      <c r="AC217" s="519">
        <v>-5.2395777630156601</v>
      </c>
      <c r="AD217" s="519">
        <v>-5.9112497526369969</v>
      </c>
    </row>
    <row r="218" spans="1:30" x14ac:dyDescent="0.3">
      <c r="A218" s="309"/>
      <c r="Y218" s="518" t="s">
        <v>173</v>
      </c>
      <c r="Z218" s="519">
        <v>-7.4839057387780779</v>
      </c>
      <c r="AA218" s="519">
        <v>-8.5322814342298177</v>
      </c>
      <c r="AB218" s="519">
        <v>-6.3388432515668569</v>
      </c>
      <c r="AC218" s="519">
        <v>-6.8582602634259899</v>
      </c>
      <c r="AD218" s="519">
        <v>-5.9117832929254837</v>
      </c>
    </row>
    <row r="219" spans="1:30" x14ac:dyDescent="0.3">
      <c r="A219" s="309"/>
      <c r="Y219" s="518" t="s">
        <v>173</v>
      </c>
      <c r="Z219" s="519">
        <v>-6.8834322466233875</v>
      </c>
      <c r="AA219" s="519">
        <v>-8.2420431455703582</v>
      </c>
      <c r="AB219" s="519">
        <v>-6.3388432515668569</v>
      </c>
      <c r="AC219" s="519">
        <v>-6.6948281968287517</v>
      </c>
      <c r="AD219" s="519">
        <v>-5.6866451133981206</v>
      </c>
    </row>
    <row r="220" spans="1:30" x14ac:dyDescent="0.3">
      <c r="A220" s="309"/>
      <c r="Y220" s="518" t="s">
        <v>173</v>
      </c>
      <c r="Z220" s="519">
        <v>-5.7294410938478437</v>
      </c>
      <c r="AA220" s="519">
        <v>-8.0656447657207089</v>
      </c>
      <c r="AB220" s="519">
        <v>-6.3388432515668569</v>
      </c>
      <c r="AC220" s="519">
        <v>-2.6765169987982631</v>
      </c>
      <c r="AD220" s="519">
        <v>-4.937680310829232</v>
      </c>
    </row>
    <row r="221" spans="1:30" x14ac:dyDescent="0.3">
      <c r="A221" s="309"/>
      <c r="Y221" s="518" t="s">
        <v>173</v>
      </c>
      <c r="Z221" s="519">
        <v>-8.4259121995932436</v>
      </c>
      <c r="AA221" s="519">
        <v>-8.1605025209213515</v>
      </c>
      <c r="AB221" s="519">
        <v>-6.3388432515668569</v>
      </c>
      <c r="AC221" s="519">
        <v>-3.5153335699093731</v>
      </c>
      <c r="AD221" s="519">
        <v>-4.757422696015845</v>
      </c>
    </row>
    <row r="222" spans="1:30" x14ac:dyDescent="0.3">
      <c r="A222" s="309"/>
      <c r="Y222" s="518">
        <v>44044</v>
      </c>
      <c r="Z222" s="519">
        <v>-9.1256789263529399</v>
      </c>
      <c r="AA222" s="519">
        <v>-8.3317007990218652</v>
      </c>
      <c r="AB222" s="519">
        <v>-6.3388432515668569</v>
      </c>
      <c r="AC222" s="519">
        <v>-4.5383419963239078</v>
      </c>
      <c r="AD222" s="519">
        <v>-3.912121945535215</v>
      </c>
    </row>
    <row r="223" spans="1:30" x14ac:dyDescent="0.3">
      <c r="A223" s="309"/>
      <c r="Y223" s="518" t="s">
        <v>173</v>
      </c>
      <c r="Z223" s="519">
        <v>-11.617345328844962</v>
      </c>
      <c r="AA223" s="519">
        <v>-8.2462622212965435</v>
      </c>
      <c r="AB223" s="519">
        <v>-6.3388432515668569</v>
      </c>
      <c r="AC223" s="519">
        <v>-5.0409033875026807</v>
      </c>
      <c r="AD223" s="519">
        <v>-3.4738845549871979</v>
      </c>
    </row>
    <row r="224" spans="1:30" x14ac:dyDescent="0.3">
      <c r="A224" s="309"/>
      <c r="Y224" s="518" t="s">
        <v>173</v>
      </c>
      <c r="Z224" s="519">
        <v>-7.8578021124090069</v>
      </c>
      <c r="AA224" s="519">
        <v>-8.3767255205248574</v>
      </c>
      <c r="AB224" s="519">
        <v>-6.3388432515668569</v>
      </c>
      <c r="AC224" s="519">
        <v>-3.9777744593219495</v>
      </c>
      <c r="AD224" s="519">
        <v>-3.086419847529545</v>
      </c>
    </row>
    <row r="225" spans="1:30" x14ac:dyDescent="0.3">
      <c r="A225" s="309"/>
      <c r="Y225" s="518" t="s">
        <v>173</v>
      </c>
      <c r="Z225" s="519">
        <v>-8.6822936854816799</v>
      </c>
      <c r="AA225" s="519">
        <v>-8.4394953919403317</v>
      </c>
      <c r="AB225" s="519">
        <v>-6.3388432515668569</v>
      </c>
      <c r="AC225" s="519">
        <v>-0.94115501006157842</v>
      </c>
      <c r="AD225" s="519">
        <v>-2.4344108302746656</v>
      </c>
    </row>
    <row r="226" spans="1:30" x14ac:dyDescent="0.3">
      <c r="A226" s="309"/>
      <c r="Y226" s="518" t="s">
        <v>173</v>
      </c>
      <c r="Z226" s="519">
        <v>-6.2853622025461213</v>
      </c>
      <c r="AA226" s="519">
        <v>-8.6427513602552928</v>
      </c>
      <c r="AB226" s="519">
        <v>-6.3388432515668569</v>
      </c>
      <c r="AC226" s="519">
        <v>-3.6271664629926335</v>
      </c>
      <c r="AD226" s="519">
        <v>-1.7385583404763716</v>
      </c>
    </row>
    <row r="227" spans="1:30" x14ac:dyDescent="0.3">
      <c r="A227" s="309"/>
      <c r="Y227" s="518" t="s">
        <v>173</v>
      </c>
      <c r="Z227" s="519">
        <v>-6.6426841884460508</v>
      </c>
      <c r="AA227" s="519">
        <v>-8.5099497392962622</v>
      </c>
      <c r="AB227" s="519">
        <v>-6.3388432515668569</v>
      </c>
      <c r="AC227" s="519">
        <v>3.5735953405307441E-2</v>
      </c>
      <c r="AD227" s="519">
        <v>-1.2717137414341104</v>
      </c>
    </row>
    <row r="228" spans="1:30" x14ac:dyDescent="0.3">
      <c r="A228" s="309"/>
      <c r="Y228" s="518" t="s">
        <v>173</v>
      </c>
      <c r="Z228" s="519">
        <v>-8.8653012995015619</v>
      </c>
      <c r="AA228" s="519">
        <v>-8.5086077394391655</v>
      </c>
      <c r="AB228" s="519">
        <v>-6.3388432515668569</v>
      </c>
      <c r="AC228" s="519">
        <v>1.048729550874782</v>
      </c>
      <c r="AD228" s="519">
        <v>-0.8711042410798403</v>
      </c>
    </row>
    <row r="229" spans="1:30" x14ac:dyDescent="0.3">
      <c r="A229" s="309"/>
      <c r="Y229" s="518" t="s">
        <v>173</v>
      </c>
      <c r="Z229" s="519">
        <v>-10.54847070455766</v>
      </c>
      <c r="AA229" s="519">
        <v>-8.485381400870077</v>
      </c>
      <c r="AB229" s="519">
        <v>-6.3388432515668569</v>
      </c>
      <c r="AC229" s="519">
        <v>0.33262543226415175</v>
      </c>
      <c r="AD229" s="519">
        <v>-0.78225586501609912</v>
      </c>
    </row>
    <row r="230" spans="1:30" x14ac:dyDescent="0.3">
      <c r="A230" s="309"/>
      <c r="Y230" s="518" t="s">
        <v>173</v>
      </c>
      <c r="Z230" s="519">
        <v>-10.687733982131757</v>
      </c>
      <c r="AA230" s="519">
        <v>-8.1028967940004026</v>
      </c>
      <c r="AB230" s="519">
        <v>-6.3388432515668569</v>
      </c>
      <c r="AC230" s="519">
        <v>-1.7729911942068526</v>
      </c>
      <c r="AD230" s="519">
        <v>-0.54028923075789437</v>
      </c>
    </row>
    <row r="231" spans="1:30" x14ac:dyDescent="0.3">
      <c r="A231" s="309"/>
      <c r="Y231" s="518" t="s">
        <v>173</v>
      </c>
      <c r="Z231" s="519">
        <v>-7.8484081134093273</v>
      </c>
      <c r="AA231" s="519">
        <v>-7.4995550132340938</v>
      </c>
      <c r="AB231" s="519">
        <v>-6.3388432515668569</v>
      </c>
      <c r="AC231" s="519">
        <v>-1.1735079568420588</v>
      </c>
      <c r="AD231" s="519">
        <v>-0.51849312197867492</v>
      </c>
    </row>
    <row r="232" spans="1:30" x14ac:dyDescent="0.3">
      <c r="A232" s="309"/>
      <c r="Y232" s="518" t="s">
        <v>173</v>
      </c>
      <c r="Z232" s="519">
        <v>-8.5197093154980621</v>
      </c>
      <c r="AA232" s="519">
        <v>-6.9429221462668211</v>
      </c>
      <c r="AB232" s="519">
        <v>-6.3388432515668569</v>
      </c>
      <c r="AC232" s="519">
        <v>-0.31921637761539046</v>
      </c>
      <c r="AD232" s="519">
        <v>-0.6773853664050985</v>
      </c>
    </row>
    <row r="233" spans="1:30" x14ac:dyDescent="0.3">
      <c r="A233" s="309"/>
      <c r="Y233" s="518" t="s">
        <v>173</v>
      </c>
      <c r="Z233" s="519">
        <v>-3.6079699544583983</v>
      </c>
      <c r="AA233" s="519">
        <v>-6.5834383603809412</v>
      </c>
      <c r="AB233" s="519">
        <v>-6.3388432515668569</v>
      </c>
      <c r="AC233" s="519">
        <v>-1.9334000231852002</v>
      </c>
      <c r="AD233" s="519">
        <v>-1.1175875965352284</v>
      </c>
    </row>
    <row r="234" spans="1:30" x14ac:dyDescent="0.3">
      <c r="A234" s="309"/>
      <c r="Y234" s="518" t="s">
        <v>173</v>
      </c>
      <c r="Z234" s="519">
        <v>-2.4192917230818889</v>
      </c>
      <c r="AA234" s="519">
        <v>-4.6736722304319409</v>
      </c>
      <c r="AB234" s="519">
        <v>-6.3388432515668569</v>
      </c>
      <c r="AC234" s="519">
        <v>0.18830871485984346</v>
      </c>
      <c r="AD234" s="519">
        <v>-0.55363532312795927</v>
      </c>
    </row>
    <row r="235" spans="1:30" x14ac:dyDescent="0.3">
      <c r="A235" s="309"/>
      <c r="Y235" s="518" t="s">
        <v>173</v>
      </c>
      <c r="Z235" s="519">
        <v>-4.9688712307306506</v>
      </c>
      <c r="AA235" s="519">
        <v>-4.192950897820773</v>
      </c>
      <c r="AB235" s="519">
        <v>-6.3388432515668569</v>
      </c>
      <c r="AC235" s="519">
        <v>-6.3516160110182796E-2</v>
      </c>
      <c r="AD235" s="519">
        <v>3.1445387587857407E-2</v>
      </c>
    </row>
    <row r="236" spans="1:30" x14ac:dyDescent="0.3">
      <c r="A236" s="309"/>
      <c r="Y236" s="518" t="s">
        <v>173</v>
      </c>
      <c r="Z236" s="519">
        <v>-8.0320842033565114</v>
      </c>
      <c r="AA236" s="519">
        <v>-4.3347384337646</v>
      </c>
      <c r="AB236" s="519">
        <v>-6.3388432515668569</v>
      </c>
      <c r="AC236" s="519">
        <v>-2.7487901786467575</v>
      </c>
      <c r="AD236" s="519">
        <v>0.16164321289752642</v>
      </c>
    </row>
    <row r="237" spans="1:30" x14ac:dyDescent="0.3">
      <c r="A237" s="309"/>
      <c r="Y237" s="518" t="s">
        <v>173</v>
      </c>
      <c r="Z237" s="519">
        <v>2.680628927511254</v>
      </c>
      <c r="AA237" s="519">
        <v>-4.4703543486932347</v>
      </c>
      <c r="AB237" s="519">
        <v>-6.3388432515668569</v>
      </c>
      <c r="AC237" s="519">
        <v>2.174674719644031</v>
      </c>
      <c r="AD237" s="519">
        <v>0.14177866782046269</v>
      </c>
    </row>
    <row r="238" spans="1:30" x14ac:dyDescent="0.3">
      <c r="A238" s="309"/>
      <c r="Y238" s="518" t="s">
        <v>173</v>
      </c>
      <c r="Z238" s="519">
        <v>-4.4833587851311538</v>
      </c>
      <c r="AA238" s="519">
        <v>-4.605602386282162</v>
      </c>
      <c r="AB238" s="519">
        <v>-6.3388432515668569</v>
      </c>
      <c r="AC238" s="519">
        <v>2.9220570181686583</v>
      </c>
      <c r="AD238" s="519">
        <v>0.1380001170945917</v>
      </c>
    </row>
    <row r="239" spans="1:30" x14ac:dyDescent="0.3">
      <c r="A239" s="309"/>
      <c r="Y239" s="518" t="s">
        <v>173</v>
      </c>
      <c r="Z239" s="519">
        <v>-9.5122220671048492</v>
      </c>
      <c r="AA239" s="519">
        <v>-4.9744899165821002</v>
      </c>
      <c r="AB239" s="519">
        <v>-6.3388432515668569</v>
      </c>
      <c r="AC239" s="519">
        <v>0.59216839955229261</v>
      </c>
      <c r="AD239" s="519">
        <v>-0.28376743608545901</v>
      </c>
    </row>
    <row r="240" spans="1:30" x14ac:dyDescent="0.3">
      <c r="A240" s="309"/>
      <c r="Y240" s="518" t="s">
        <v>173</v>
      </c>
      <c r="Z240" s="519">
        <v>-4.557281358958841</v>
      </c>
      <c r="AA240" s="519">
        <v>-4.7230557458383666</v>
      </c>
      <c r="AB240" s="519">
        <v>-6.3388432515668569</v>
      </c>
      <c r="AC240" s="519">
        <v>-2.0724518387246462</v>
      </c>
      <c r="AD240" s="519">
        <v>-0.27416735207523452</v>
      </c>
    </row>
    <row r="241" spans="1:30" x14ac:dyDescent="0.3">
      <c r="A241" s="309"/>
      <c r="Y241" s="518" t="s">
        <v>173</v>
      </c>
      <c r="Z241" s="519">
        <v>-3.3660279862043776</v>
      </c>
      <c r="AA241" s="519">
        <v>-5.7654135986833372</v>
      </c>
      <c r="AB241" s="519">
        <v>-6.3388432515668569</v>
      </c>
      <c r="AC241" s="519">
        <v>0.16185885977874648</v>
      </c>
      <c r="AD241" s="519">
        <v>-0.99922023556403872</v>
      </c>
    </row>
    <row r="242" spans="1:30" x14ac:dyDescent="0.3">
      <c r="A242" s="309"/>
      <c r="Y242" s="518" t="s">
        <v>173</v>
      </c>
      <c r="Z242" s="519">
        <v>-7.5510839428302177</v>
      </c>
      <c r="AA242" s="519">
        <v>-6.1151529012135697</v>
      </c>
      <c r="AB242" s="519">
        <v>-6.3388432515668569</v>
      </c>
      <c r="AC242" s="519">
        <v>-3.0158890323705378</v>
      </c>
      <c r="AD242" s="519">
        <v>-1.7416969375290523</v>
      </c>
    </row>
    <row r="243" spans="1:30" x14ac:dyDescent="0.3">
      <c r="A243" s="309"/>
      <c r="Y243" s="518" t="s">
        <v>173</v>
      </c>
      <c r="Z243" s="519">
        <v>-6.2720450081503802</v>
      </c>
      <c r="AA243" s="519">
        <v>-5.649805553212774</v>
      </c>
      <c r="AB243" s="519">
        <v>-6.3388432515668569</v>
      </c>
      <c r="AC243" s="519">
        <v>-2.6815895905751859</v>
      </c>
      <c r="AD243" s="519">
        <v>-1.9546052084115766</v>
      </c>
    </row>
    <row r="244" spans="1:30" x14ac:dyDescent="0.3">
      <c r="A244" s="309"/>
      <c r="Y244" s="518" t="s">
        <v>173</v>
      </c>
      <c r="Z244" s="519">
        <v>-4.6158760424035439</v>
      </c>
      <c r="AA244" s="519">
        <v>-5.508945895890597</v>
      </c>
      <c r="AB244" s="519">
        <v>-6.3388432515668569</v>
      </c>
      <c r="AC244" s="519">
        <v>-2.9006954647775984</v>
      </c>
      <c r="AD244" s="519">
        <v>-1.4342390826054441</v>
      </c>
    </row>
    <row r="245" spans="1:30" x14ac:dyDescent="0.3">
      <c r="A245" s="309"/>
      <c r="Y245" s="518" t="s">
        <v>173</v>
      </c>
      <c r="Z245" s="519">
        <v>-6.9315339028427791</v>
      </c>
      <c r="AA245" s="519">
        <v>-5.5232169548799499</v>
      </c>
      <c r="AB245" s="519">
        <v>-6.3388432515668569</v>
      </c>
      <c r="AC245" s="519">
        <v>-2.2752798955864364</v>
      </c>
      <c r="AD245" s="519">
        <v>-1.4505196318170366</v>
      </c>
    </row>
    <row r="246" spans="1:30" x14ac:dyDescent="0.3">
      <c r="A246" s="309"/>
      <c r="Y246" s="518" t="s">
        <v>173</v>
      </c>
      <c r="Z246" s="519">
        <v>-6.2547906310992856</v>
      </c>
      <c r="AA246" s="519">
        <v>-5.2384716632580028</v>
      </c>
      <c r="AB246" s="519">
        <v>-6.3388432515668569</v>
      </c>
      <c r="AC246" s="519">
        <v>-0.89818949662537761</v>
      </c>
      <c r="AD246" s="519">
        <v>-0.74239557514961108</v>
      </c>
    </row>
    <row r="247" spans="1:30" x14ac:dyDescent="0.3">
      <c r="A247" s="309"/>
      <c r="Y247" s="518" t="s">
        <v>173</v>
      </c>
      <c r="Z247" s="519">
        <v>-3.5712637577035951</v>
      </c>
      <c r="AA247" s="519">
        <v>-4.951696180750992</v>
      </c>
      <c r="AB247" s="519">
        <v>-6.3388432515668569</v>
      </c>
      <c r="AC247" s="519">
        <v>1.5701110419182811</v>
      </c>
      <c r="AD247" s="519">
        <v>-0.1740148804971296</v>
      </c>
    </row>
    <row r="248" spans="1:30" x14ac:dyDescent="0.3">
      <c r="A248" s="309"/>
      <c r="Y248" s="518" t="s">
        <v>173</v>
      </c>
      <c r="Z248" s="519">
        <v>-3.4659253991298407</v>
      </c>
      <c r="AA248" s="519">
        <v>-5.0804507146742761</v>
      </c>
      <c r="AB248" s="519">
        <v>-6.3388432515668569</v>
      </c>
      <c r="AC248" s="519">
        <v>4.789501529759832E-2</v>
      </c>
      <c r="AD248" s="519">
        <v>2.1877454531115908E-3</v>
      </c>
    </row>
    <row r="249" spans="1:30" x14ac:dyDescent="0.3">
      <c r="A249" s="309"/>
      <c r="Y249" s="518" t="s">
        <v>173</v>
      </c>
      <c r="Z249" s="519">
        <v>-5.5578669014765953</v>
      </c>
      <c r="AA249" s="519">
        <v>-4.9003752215389751</v>
      </c>
      <c r="AB249" s="519">
        <v>-6.3388432515668569</v>
      </c>
      <c r="AC249" s="519">
        <v>1.940979364301441</v>
      </c>
      <c r="AD249" s="519">
        <v>4.7324099614349233E-2</v>
      </c>
    </row>
    <row r="250" spans="1:30" x14ac:dyDescent="0.3">
      <c r="A250" s="309"/>
      <c r="Y250" s="518" t="s">
        <v>173</v>
      </c>
      <c r="Z250" s="519">
        <v>-4.2646166306013065</v>
      </c>
      <c r="AA250" s="519">
        <v>-5.1160727548066456</v>
      </c>
      <c r="AB250" s="519">
        <v>-6.3388432515668569</v>
      </c>
      <c r="AC250" s="519">
        <v>1.2970752719921848</v>
      </c>
      <c r="AD250" s="519">
        <v>0.37086269167810876</v>
      </c>
    </row>
    <row r="251" spans="1:30" x14ac:dyDescent="0.3">
      <c r="A251" s="309"/>
      <c r="Y251" s="518" t="s">
        <v>173</v>
      </c>
      <c r="Z251" s="519">
        <v>-5.5171577798665234</v>
      </c>
      <c r="AA251" s="519">
        <v>-5.3517121266065812</v>
      </c>
      <c r="AB251" s="519">
        <v>-6.3388432515668569</v>
      </c>
      <c r="AC251" s="519">
        <v>-1.6672770831259101</v>
      </c>
      <c r="AD251" s="519">
        <v>0.35711511426007042</v>
      </c>
    </row>
    <row r="252" spans="1:30" x14ac:dyDescent="0.3">
      <c r="A252" s="309"/>
      <c r="Y252" s="518"/>
      <c r="Z252" s="519">
        <v>-5.6710054508956809</v>
      </c>
      <c r="AA252" s="519">
        <v>-5.6976178617633275</v>
      </c>
      <c r="AB252" s="519">
        <v>-6.3388432515668569</v>
      </c>
      <c r="AC252" s="519">
        <v>-1.9593254164577729</v>
      </c>
      <c r="AD252" s="519">
        <v>0.58296324572987557</v>
      </c>
    </row>
    <row r="253" spans="1:30" x14ac:dyDescent="0.3">
      <c r="A253" s="309"/>
      <c r="Y253" s="518">
        <v>44075</v>
      </c>
      <c r="Z253" s="519">
        <v>-7.7646733639729746</v>
      </c>
      <c r="AA253" s="519">
        <v>-5.2679604752756131</v>
      </c>
      <c r="AB253" s="519">
        <v>-6.3388432515668569</v>
      </c>
      <c r="AC253" s="519">
        <v>1.366580647820939</v>
      </c>
      <c r="AD253" s="519">
        <v>0.84197574961137689</v>
      </c>
    </row>
    <row r="254" spans="1:30" x14ac:dyDescent="0.3">
      <c r="A254" s="309"/>
      <c r="Y254" s="518"/>
      <c r="Z254" s="519">
        <v>-5.2207393603031491</v>
      </c>
      <c r="AA254" s="519">
        <v>-5.5348868806709905</v>
      </c>
      <c r="AB254" s="519">
        <v>-6.3388432515668569</v>
      </c>
      <c r="AC254" s="519">
        <v>1.4738779999920126</v>
      </c>
      <c r="AD254" s="519">
        <v>0.57841246868340634</v>
      </c>
    </row>
    <row r="255" spans="1:30" x14ac:dyDescent="0.3">
      <c r="A255" s="309"/>
      <c r="Y255" s="518"/>
      <c r="Z255" s="519">
        <v>-5.8872655452270672</v>
      </c>
      <c r="AA255" s="519">
        <v>-5.4522346027354507</v>
      </c>
      <c r="AB255" s="519">
        <v>-6.3388432515668569</v>
      </c>
      <c r="AC255" s="519">
        <v>1.6288319355862342</v>
      </c>
      <c r="AD255" s="519">
        <v>0.61114287217853713</v>
      </c>
    </row>
    <row r="256" spans="1:30" x14ac:dyDescent="0.3">
      <c r="A256" s="309"/>
      <c r="Y256" s="518"/>
      <c r="Z256" s="519">
        <v>-2.5502651960625915</v>
      </c>
      <c r="AA256" s="519">
        <v>-5.0017434009761512</v>
      </c>
      <c r="AB256" s="519">
        <v>-6.3388432515668569</v>
      </c>
      <c r="AC256" s="519">
        <v>3.7540668914719504</v>
      </c>
      <c r="AD256" s="519">
        <v>0.97561303626088147</v>
      </c>
    </row>
    <row r="257" spans="1:30" x14ac:dyDescent="0.3">
      <c r="A257" s="309"/>
      <c r="Y257" s="518"/>
      <c r="Z257" s="519">
        <v>-6.1331014683689489</v>
      </c>
      <c r="AA257" s="519">
        <v>-4.3420159864318384</v>
      </c>
      <c r="AB257" s="519">
        <v>-6.3388432515668569</v>
      </c>
      <c r="AC257" s="519">
        <v>-0.5478676945036085</v>
      </c>
      <c r="AD257" s="519">
        <v>0.87725644156470495</v>
      </c>
    </row>
    <row r="258" spans="1:30" x14ac:dyDescent="0.3">
      <c r="A258" s="309"/>
      <c r="Y258" s="518"/>
      <c r="Z258" s="519">
        <v>-4.9385918343177408</v>
      </c>
      <c r="AA258" s="519">
        <v>-4.1470165578765785</v>
      </c>
      <c r="AB258" s="519">
        <v>-6.3388432515668569</v>
      </c>
      <c r="AC258" s="519">
        <v>-1.4381642586599952</v>
      </c>
      <c r="AD258" s="519">
        <v>0.77934186959796092</v>
      </c>
    </row>
    <row r="259" spans="1:30" x14ac:dyDescent="0.3">
      <c r="A259" s="309"/>
      <c r="Y259" s="518"/>
      <c r="Z259" s="519">
        <v>-2.5175670385805882</v>
      </c>
      <c r="AA259" s="519">
        <v>-3.9612260887472526</v>
      </c>
      <c r="AB259" s="519">
        <v>-6.3388432515668569</v>
      </c>
      <c r="AC259" s="519">
        <v>0.59196573211863779</v>
      </c>
      <c r="AD259" s="519">
        <v>0.85378745294826586</v>
      </c>
    </row>
    <row r="260" spans="1:30" x14ac:dyDescent="0.3">
      <c r="A260" s="309"/>
      <c r="Y260" s="518"/>
      <c r="Z260" s="519">
        <v>-3.1465814621627901</v>
      </c>
      <c r="AA260" s="519">
        <v>-4.2949973626984681</v>
      </c>
      <c r="AB260" s="519">
        <v>-6.3388432515668569</v>
      </c>
      <c r="AC260" s="519">
        <v>0.67808448494770346</v>
      </c>
      <c r="AD260" s="519">
        <v>0.25127670608241764</v>
      </c>
    </row>
    <row r="261" spans="1:30" x14ac:dyDescent="0.3">
      <c r="A261" s="309"/>
      <c r="Y261" s="518"/>
      <c r="Z261" s="519">
        <v>-3.8557433604163283</v>
      </c>
      <c r="AA261" s="519">
        <v>-4.0822912616115037</v>
      </c>
      <c r="AB261" s="519">
        <v>-6.3388432515668569</v>
      </c>
      <c r="AC261" s="519">
        <v>0.78847599622480402</v>
      </c>
      <c r="AD261" s="519">
        <v>0.12204541419578366</v>
      </c>
    </row>
    <row r="262" spans="1:30" x14ac:dyDescent="0.3">
      <c r="A262" s="309"/>
      <c r="Y262" s="518"/>
      <c r="Z262" s="519">
        <v>-4.5867322613217816</v>
      </c>
      <c r="AA262" s="519">
        <v>-4.0557303251250358</v>
      </c>
      <c r="AB262" s="519">
        <v>-6.3388432515668569</v>
      </c>
      <c r="AC262" s="519">
        <v>2.1499510190383688</v>
      </c>
      <c r="AD262" s="519">
        <v>0.12616717211974812</v>
      </c>
    </row>
    <row r="263" spans="1:30" x14ac:dyDescent="0.3">
      <c r="A263" s="309"/>
      <c r="Y263" s="518"/>
      <c r="Z263" s="519">
        <v>-4.8866641137210989</v>
      </c>
      <c r="AA263" s="519">
        <v>-4.3160707947918651</v>
      </c>
      <c r="AB263" s="519">
        <v>-6.3388432515668569</v>
      </c>
      <c r="AC263" s="519">
        <v>-0.46350833658898694</v>
      </c>
      <c r="AD263" s="519">
        <v>-0.23375444489260491</v>
      </c>
    </row>
    <row r="264" spans="1:30" x14ac:dyDescent="0.3">
      <c r="A264" s="309"/>
      <c r="Y264" s="518"/>
      <c r="Z264" s="519">
        <v>-4.6441587607601988</v>
      </c>
      <c r="AA264" s="519">
        <v>-4.5786610387818047</v>
      </c>
      <c r="AB264" s="519">
        <v>-6.3388432515668569</v>
      </c>
      <c r="AC264" s="519">
        <v>-1.4524867377100463</v>
      </c>
      <c r="AD264" s="519">
        <v>-0.54484496710870189</v>
      </c>
    </row>
    <row r="265" spans="1:30" x14ac:dyDescent="0.3">
      <c r="A265" s="309"/>
      <c r="Y265" s="518"/>
      <c r="Z265" s="519">
        <v>-4.752665278912465</v>
      </c>
      <c r="AA265" s="519">
        <v>-4.5901647684789788</v>
      </c>
      <c r="AB265" s="519">
        <v>-6.3388432515668569</v>
      </c>
      <c r="AC265" s="519">
        <v>-1.409311953192244</v>
      </c>
      <c r="AD265" s="519">
        <v>-0.38519811841486479</v>
      </c>
    </row>
    <row r="266" spans="1:30" x14ac:dyDescent="0.3">
      <c r="A266" s="309"/>
      <c r="Y266" s="518"/>
      <c r="Z266" s="519">
        <v>-4.3399503262483901</v>
      </c>
      <c r="AA266" s="519">
        <v>-4.2930956587500173</v>
      </c>
      <c r="AB266" s="519">
        <v>-6.3388432515668569</v>
      </c>
      <c r="AC266" s="519">
        <v>-1.9274855869678333</v>
      </c>
      <c r="AD266" s="519">
        <v>-0.81030339107207638</v>
      </c>
    </row>
    <row r="267" spans="1:30" x14ac:dyDescent="0.3">
      <c r="A267" s="309"/>
      <c r="Y267" s="518"/>
      <c r="Z267" s="519">
        <v>-4.9847131700923697</v>
      </c>
      <c r="AA267" s="519">
        <v>-3.9298560580045403</v>
      </c>
      <c r="AB267" s="519">
        <v>-6.3388432515668569</v>
      </c>
      <c r="AC267" s="519">
        <v>-1.4995491705649755</v>
      </c>
      <c r="AD267" s="519">
        <v>-0.55106925393729156</v>
      </c>
    </row>
    <row r="268" spans="1:30" x14ac:dyDescent="0.3">
      <c r="A268" s="309"/>
      <c r="Y268" s="518"/>
      <c r="Z268" s="519">
        <v>-3.9362694682965422</v>
      </c>
      <c r="AA268" s="519">
        <v>-3.7253424214229232</v>
      </c>
      <c r="AB268" s="519">
        <v>-6.3388432515668569</v>
      </c>
      <c r="AC268" s="519">
        <v>1.9060039370816639</v>
      </c>
      <c r="AD268" s="519">
        <v>-0.75325949345268428</v>
      </c>
    </row>
    <row r="269" spans="1:30" x14ac:dyDescent="0.3">
      <c r="A269" s="309"/>
      <c r="Y269" s="518"/>
      <c r="Z269" s="519">
        <v>-2.5072484932190569</v>
      </c>
      <c r="AA269" s="519">
        <v>-3.9508140004583909</v>
      </c>
      <c r="AB269" s="519">
        <v>-6.3388432515668569</v>
      </c>
      <c r="AC269" s="519">
        <v>-0.82578588956211263</v>
      </c>
      <c r="AD269" s="519">
        <v>-1.3425927398351465</v>
      </c>
    </row>
    <row r="270" spans="1:30" x14ac:dyDescent="0.3">
      <c r="A270" s="309"/>
      <c r="Y270" s="518"/>
      <c r="Z270" s="519">
        <v>-2.3439869085027629</v>
      </c>
      <c r="AA270" s="519">
        <v>-3.7172844819739601</v>
      </c>
      <c r="AB270" s="519">
        <v>-6.3388432515668569</v>
      </c>
      <c r="AC270" s="519">
        <v>1.3511306233545071</v>
      </c>
      <c r="AD270" s="519">
        <v>-1.289828275224983</v>
      </c>
    </row>
    <row r="271" spans="1:30" x14ac:dyDescent="0.3">
      <c r="A271" s="309"/>
      <c r="Y271" s="518"/>
      <c r="Z271" s="519">
        <v>-3.2125633046888789</v>
      </c>
      <c r="AA271" s="519">
        <v>-3.3838406726454644</v>
      </c>
      <c r="AB271" s="519">
        <v>-6.3388432515668569</v>
      </c>
      <c r="AC271" s="519">
        <v>-2.8678184143177958</v>
      </c>
      <c r="AD271" s="519">
        <v>-1.1875644072752161</v>
      </c>
    </row>
    <row r="272" spans="1:30" x14ac:dyDescent="0.3">
      <c r="A272" s="309"/>
      <c r="Y272" s="518"/>
      <c r="Z272" s="519">
        <v>-6.3309663321607381</v>
      </c>
      <c r="AA272" s="519">
        <v>-3.0243951736915458</v>
      </c>
      <c r="AB272" s="519">
        <v>-6.3388432515668569</v>
      </c>
      <c r="AC272" s="519">
        <v>-5.5346446778694798</v>
      </c>
      <c r="AD272" s="519">
        <v>-1.5294032516685832</v>
      </c>
    </row>
    <row r="273" spans="1:30" x14ac:dyDescent="0.3">
      <c r="A273" s="309"/>
      <c r="Y273" s="518"/>
      <c r="Z273" s="519">
        <v>-2.7052436968573739</v>
      </c>
      <c r="AA273" s="519">
        <v>-3.2575868177405871</v>
      </c>
      <c r="AB273" s="519">
        <v>-6.3388432515668569</v>
      </c>
      <c r="AC273" s="519">
        <v>-1.5581343346966889</v>
      </c>
      <c r="AD273" s="519">
        <v>-1.5611125649336495</v>
      </c>
    </row>
    <row r="274" spans="1:30" x14ac:dyDescent="0.3">
      <c r="A274" s="309"/>
      <c r="Y274" s="518"/>
      <c r="Z274" s="519">
        <v>-2.6506065047928962</v>
      </c>
      <c r="AA274" s="519">
        <v>-3.1530955583345586</v>
      </c>
      <c r="AB274" s="519">
        <v>-6.3388432515668569</v>
      </c>
      <c r="AC274" s="519">
        <v>-0.78370209491660603</v>
      </c>
      <c r="AD274" s="519">
        <v>-1.5956471687323028</v>
      </c>
    </row>
    <row r="275" spans="1:30" x14ac:dyDescent="0.3">
      <c r="A275" s="309"/>
      <c r="Y275" s="518"/>
      <c r="Z275" s="519">
        <v>-1.4201509756191169</v>
      </c>
      <c r="AA275" s="519">
        <v>-3.2099825268539743</v>
      </c>
      <c r="AB275" s="519">
        <v>-6.3388432515668569</v>
      </c>
      <c r="AC275" s="519">
        <v>-0.48686797367190593</v>
      </c>
      <c r="AD275" s="519">
        <v>-1.3231462279244965</v>
      </c>
    </row>
    <row r="276" spans="1:30" x14ac:dyDescent="0.3">
      <c r="A276" s="309"/>
      <c r="Y276" s="518"/>
      <c r="Z276" s="519">
        <v>-4.1395900015623432</v>
      </c>
      <c r="AA276" s="519">
        <v>-3.2925513665646338</v>
      </c>
      <c r="AB276" s="519">
        <v>-6.3388432515668569</v>
      </c>
      <c r="AC276" s="519">
        <v>-1.0477510824175766</v>
      </c>
      <c r="AD276" s="519">
        <v>-0.90245569211613896</v>
      </c>
    </row>
    <row r="277" spans="1:30" x14ac:dyDescent="0.3">
      <c r="A277" s="309"/>
      <c r="Y277" s="518"/>
      <c r="Z277" s="519">
        <v>-1.6125480926605649</v>
      </c>
      <c r="AA277" s="519">
        <v>-3.8572464698861451</v>
      </c>
      <c r="AB277" s="519">
        <v>-6.3388432515668569</v>
      </c>
      <c r="AC277" s="519">
        <v>1.1093883967639329</v>
      </c>
      <c r="AD277" s="519">
        <v>-1.2027890878291683</v>
      </c>
    </row>
    <row r="278" spans="1:30" x14ac:dyDescent="0.3">
      <c r="A278" s="309"/>
      <c r="Y278" s="518"/>
      <c r="Z278" s="519">
        <v>-3.6107720843247888</v>
      </c>
      <c r="AA278" s="519">
        <v>-4.5978396571304812</v>
      </c>
      <c r="AB278" s="519">
        <v>-6.3388432515668569</v>
      </c>
      <c r="AC278" s="519">
        <v>-0.96031182866315135</v>
      </c>
      <c r="AD278" s="519">
        <v>-1.4853457679738276</v>
      </c>
    </row>
    <row r="279" spans="1:30" x14ac:dyDescent="0.3">
      <c r="A279" s="309"/>
      <c r="Y279" s="518"/>
      <c r="Z279" s="519">
        <v>-6.908948210135355</v>
      </c>
      <c r="AA279" s="519">
        <v>-5.0901364630004933</v>
      </c>
      <c r="AB279" s="519">
        <v>-6.3388432515668569</v>
      </c>
      <c r="AC279" s="519">
        <v>-2.5898109272109764</v>
      </c>
      <c r="AD279" s="519">
        <v>-1.4512392815610724</v>
      </c>
    </row>
    <row r="280" spans="1:30" x14ac:dyDescent="0.3">
      <c r="A280" s="309"/>
      <c r="Y280" s="518"/>
      <c r="Z280" s="519">
        <v>-6.6581094201079516</v>
      </c>
      <c r="AA280" s="519">
        <v>-5.6517229505820143</v>
      </c>
      <c r="AB280" s="519">
        <v>-6.3388432515668569</v>
      </c>
      <c r="AC280" s="519">
        <v>-3.6604681046878937</v>
      </c>
      <c r="AD280" s="519">
        <v>-1.6144879575099387</v>
      </c>
    </row>
    <row r="281" spans="1:30" x14ac:dyDescent="0.3">
      <c r="A281" s="309"/>
      <c r="Y281" s="518"/>
      <c r="Z281" s="519">
        <v>-7.8347588155032506</v>
      </c>
      <c r="AA281" s="519">
        <v>-6.151269712397168</v>
      </c>
      <c r="AB281" s="519">
        <v>-6.3388432515668569</v>
      </c>
      <c r="AC281" s="519">
        <v>-2.7615988559292219</v>
      </c>
      <c r="AD281" s="519">
        <v>-1.9471824587276731</v>
      </c>
    </row>
    <row r="282" spans="1:30" x14ac:dyDescent="0.3">
      <c r="A282" s="309"/>
      <c r="Y282" s="518"/>
      <c r="Z282" s="519">
        <v>-4.8662286167092041</v>
      </c>
      <c r="AA282" s="519">
        <v>-6.1849252570182784</v>
      </c>
      <c r="AB282" s="519">
        <v>-6.3388432515668569</v>
      </c>
      <c r="AC282" s="519">
        <v>-0.24812256878261962</v>
      </c>
      <c r="AD282" s="519">
        <v>-2.0045432065600557</v>
      </c>
    </row>
    <row r="283" spans="1:30" x14ac:dyDescent="0.3">
      <c r="A283" s="309"/>
      <c r="Y283" s="518">
        <v>44105</v>
      </c>
      <c r="Z283" s="519">
        <v>-8.0706954146329917</v>
      </c>
      <c r="AA283" s="519">
        <v>-6.2619054556415792</v>
      </c>
      <c r="AB283" s="519">
        <v>-6.8493080419468839</v>
      </c>
      <c r="AC283" s="519">
        <v>-2.1904918140596408</v>
      </c>
      <c r="AD283" s="519">
        <v>-2.71355176450334</v>
      </c>
    </row>
    <row r="284" spans="1:30" x14ac:dyDescent="0.3">
      <c r="A284" s="309"/>
      <c r="Y284" s="518"/>
      <c r="Z284" s="519">
        <v>-5.1093754253666352</v>
      </c>
      <c r="AA284" s="519">
        <v>-5.9946413401570835</v>
      </c>
      <c r="AB284" s="519">
        <v>-6.8493080419468839</v>
      </c>
      <c r="AC284" s="519">
        <v>-1.2194731117602089</v>
      </c>
      <c r="AD284" s="519">
        <v>-3.1361437885344605</v>
      </c>
    </row>
    <row r="285" spans="1:30" x14ac:dyDescent="0.3">
      <c r="A285" s="309"/>
      <c r="Y285" s="518"/>
      <c r="Z285" s="519">
        <v>-3.8463608966725591</v>
      </c>
      <c r="AA285" s="519">
        <v>-5.9072690831029657</v>
      </c>
      <c r="AB285" s="519">
        <v>-6.8493080419468839</v>
      </c>
      <c r="AC285" s="519">
        <v>-1.3618370634898298</v>
      </c>
      <c r="AD285" s="519">
        <v>-2.5549153144619572</v>
      </c>
    </row>
    <row r="286" spans="1:30" x14ac:dyDescent="0.3">
      <c r="A286" s="309"/>
      <c r="Y286" s="518"/>
      <c r="Z286" s="519">
        <v>-7.4478096004984593</v>
      </c>
      <c r="AA286" s="519">
        <v>-5.8444218616148715</v>
      </c>
      <c r="AB286" s="519">
        <v>-6.8493080419468839</v>
      </c>
      <c r="AC286" s="519">
        <v>-7.5528708328139658</v>
      </c>
      <c r="AD286" s="519">
        <v>-2.2746135275159611</v>
      </c>
    </row>
    <row r="287" spans="1:30" x14ac:dyDescent="0.3">
      <c r="A287" s="309"/>
      <c r="Y287" s="518"/>
      <c r="Z287" s="519">
        <v>-4.7872606117164933</v>
      </c>
      <c r="AA287" s="519">
        <v>-5.4312528874179407</v>
      </c>
      <c r="AB287" s="519">
        <v>-6.8493080419468839</v>
      </c>
      <c r="AC287" s="519">
        <v>-6.6186122729057359</v>
      </c>
      <c r="AD287" s="519">
        <v>-2.2030763850234627</v>
      </c>
    </row>
    <row r="288" spans="1:30" x14ac:dyDescent="0.3">
      <c r="A288" s="309"/>
      <c r="Y288" s="518"/>
      <c r="Z288" s="519">
        <v>-7.2231530161244182</v>
      </c>
      <c r="AA288" s="519">
        <v>-5.6081259722844097</v>
      </c>
      <c r="AB288" s="519">
        <v>-6.8493080419468839</v>
      </c>
      <c r="AC288" s="519">
        <v>1.3070004625783014</v>
      </c>
      <c r="AD288" s="519">
        <v>-2.0404819133461762</v>
      </c>
    </row>
    <row r="289" spans="1:30" x14ac:dyDescent="0.3">
      <c r="A289" s="309"/>
      <c r="Y289" s="518"/>
      <c r="Z289" s="519">
        <v>-4.4262980662925457</v>
      </c>
      <c r="AA289" s="519">
        <v>-5.5891325649515196</v>
      </c>
      <c r="AB289" s="519">
        <v>-6.8493080419468839</v>
      </c>
      <c r="AC289" s="519">
        <v>1.713989939839351</v>
      </c>
      <c r="AD289" s="519">
        <v>-1.7987067256136637</v>
      </c>
    </row>
    <row r="290" spans="1:30" x14ac:dyDescent="0.3">
      <c r="A290" s="309"/>
      <c r="Y290" s="518"/>
      <c r="Z290" s="519">
        <v>-5.1785125952544782</v>
      </c>
      <c r="AA290" s="519">
        <v>-5.5169712926833068</v>
      </c>
      <c r="AB290" s="519">
        <v>-6.8493080419468839</v>
      </c>
      <c r="AC290" s="519">
        <v>-1.6897318166121522</v>
      </c>
      <c r="AD290" s="519">
        <v>-1.3019803662736902</v>
      </c>
    </row>
    <row r="291" spans="1:30" x14ac:dyDescent="0.3">
      <c r="A291" s="309"/>
      <c r="Y291" s="518"/>
      <c r="Z291" s="519">
        <v>-6.3474870194319166</v>
      </c>
      <c r="AA291" s="519">
        <v>-5.8814359604344775</v>
      </c>
      <c r="AB291" s="519">
        <v>-6.8493080419468839</v>
      </c>
      <c r="AC291" s="519">
        <v>-8.1311810019201403E-2</v>
      </c>
      <c r="AD291" s="519">
        <v>-0.89376038145349967</v>
      </c>
    </row>
    <row r="292" spans="1:30" x14ac:dyDescent="0.3">
      <c r="A292" s="309"/>
      <c r="Y292" s="518"/>
      <c r="Z292" s="519">
        <v>-3.71340704534233</v>
      </c>
      <c r="AA292" s="519">
        <v>-6.119087097075715</v>
      </c>
      <c r="AB292" s="519">
        <v>-6.8493080419468839</v>
      </c>
      <c r="AC292" s="519">
        <v>0.33058925063775746</v>
      </c>
      <c r="AD292" s="519">
        <v>-1.2602331271455702</v>
      </c>
    </row>
    <row r="293" spans="1:30" x14ac:dyDescent="0.3">
      <c r="A293" s="309"/>
      <c r="Y293" s="518"/>
      <c r="Z293" s="519">
        <v>-6.9426806946209645</v>
      </c>
      <c r="AA293" s="519">
        <v>-6.2960769564426915</v>
      </c>
      <c r="AB293" s="519">
        <v>-6.8493080419468839</v>
      </c>
      <c r="AC293" s="519">
        <v>-4.0757863174341509</v>
      </c>
      <c r="AD293" s="519">
        <v>-1.3165743719537286</v>
      </c>
    </row>
    <row r="294" spans="1:30" x14ac:dyDescent="0.3">
      <c r="A294" s="309"/>
      <c r="Y294" s="518"/>
      <c r="Z294" s="519">
        <v>-7.3385132859746882</v>
      </c>
      <c r="AA294" s="519">
        <v>-6.3974893276449185</v>
      </c>
      <c r="AB294" s="519">
        <v>-6.8493080419468839</v>
      </c>
      <c r="AC294" s="519">
        <v>-3.7610723791644034</v>
      </c>
      <c r="AD294" s="519">
        <v>-1.3443876969832007</v>
      </c>
    </row>
    <row r="295" spans="1:30" x14ac:dyDescent="0.3">
      <c r="A295" s="309"/>
      <c r="Y295" s="518"/>
      <c r="Z295" s="519">
        <v>-8.8867109726130806</v>
      </c>
      <c r="AA295" s="519">
        <v>-6.0698472306205371</v>
      </c>
      <c r="AB295" s="519">
        <v>-6.8493080419468839</v>
      </c>
      <c r="AC295" s="519">
        <v>-1.2583087572661924</v>
      </c>
      <c r="AD295" s="519">
        <v>-1.5016313658405969</v>
      </c>
    </row>
    <row r="296" spans="1:30" x14ac:dyDescent="0.3">
      <c r="A296" s="309"/>
      <c r="Y296" s="518"/>
      <c r="Z296" s="519">
        <v>-5.6652270818613903</v>
      </c>
      <c r="AA296" s="519">
        <v>-6.3587940896664543</v>
      </c>
      <c r="AB296" s="519">
        <v>-6.8493080419468839</v>
      </c>
      <c r="AC296" s="519">
        <v>1.3196012261822432</v>
      </c>
      <c r="AD296" s="519">
        <v>-1.5451424534113909</v>
      </c>
    </row>
    <row r="297" spans="1:30" x14ac:dyDescent="0.3">
      <c r="A297" s="309"/>
      <c r="Y297" s="518"/>
      <c r="Z297" s="519">
        <v>-5.8883991936700593</v>
      </c>
      <c r="AA297" s="519">
        <v>-6.3687430307554838</v>
      </c>
      <c r="AB297" s="519">
        <v>-6.8493080419468839</v>
      </c>
      <c r="AC297" s="519">
        <v>-1.8844250918184571</v>
      </c>
      <c r="AD297" s="519">
        <v>-1.1195384418426155</v>
      </c>
    </row>
    <row r="298" spans="1:30" x14ac:dyDescent="0.3">
      <c r="A298" s="309"/>
      <c r="Y298" s="518"/>
      <c r="Z298" s="519">
        <v>-4.0539923402612494</v>
      </c>
      <c r="AA298" s="519">
        <v>-6.4874439309846901</v>
      </c>
      <c r="AB298" s="519">
        <v>-6.8493080419468839</v>
      </c>
      <c r="AC298" s="519">
        <v>-1.1820174920209752</v>
      </c>
      <c r="AD298" s="519">
        <v>-0.70575619388653521</v>
      </c>
    </row>
    <row r="299" spans="1:30" x14ac:dyDescent="0.3">
      <c r="A299" s="309"/>
      <c r="Y299" s="518"/>
      <c r="Z299" s="519">
        <v>-5.7360350586637443</v>
      </c>
      <c r="AA299" s="519">
        <v>-6.5274172562723596</v>
      </c>
      <c r="AB299" s="519">
        <v>-6.8493080419468839</v>
      </c>
      <c r="AC299" s="519">
        <v>2.6011637642199048E-2</v>
      </c>
      <c r="AD299" s="519">
        <v>-0.5020203807042094</v>
      </c>
    </row>
    <row r="300" spans="1:30" x14ac:dyDescent="0.3">
      <c r="A300" s="309"/>
      <c r="Y300" s="518"/>
      <c r="Z300" s="519">
        <v>-7.0123232822441768</v>
      </c>
      <c r="AA300" s="519">
        <v>-6.701007650812528</v>
      </c>
      <c r="AB300" s="519">
        <v>-6.8493080419468839</v>
      </c>
      <c r="AC300" s="519">
        <v>-1.0965582364527222</v>
      </c>
      <c r="AD300" s="519">
        <v>-0.30949155340234469</v>
      </c>
    </row>
    <row r="301" spans="1:30" x14ac:dyDescent="0.3">
      <c r="A301" s="309"/>
      <c r="Y301" s="518"/>
      <c r="Z301" s="519">
        <v>-8.1694195875791245</v>
      </c>
      <c r="AA301" s="519">
        <v>-7.0130443086871548</v>
      </c>
      <c r="AB301" s="519">
        <v>-6.8493080419468839</v>
      </c>
      <c r="AC301" s="519">
        <v>-0.86459664347184173</v>
      </c>
      <c r="AD301" s="519">
        <v>-0.26979651289486078</v>
      </c>
    </row>
    <row r="302" spans="1:30" x14ac:dyDescent="0.3">
      <c r="A302" s="309"/>
      <c r="Y302" s="518"/>
      <c r="Z302" s="519">
        <v>-9.1665242496267734</v>
      </c>
      <c r="AA302" s="519">
        <v>-7.2739232236732656</v>
      </c>
      <c r="AB302" s="519">
        <v>-6.8493080419468839</v>
      </c>
      <c r="AC302" s="519">
        <v>0.16784193501008815</v>
      </c>
      <c r="AD302" s="519">
        <v>0.45921458853479585</v>
      </c>
    </row>
    <row r="303" spans="1:30" x14ac:dyDescent="0.3">
      <c r="A303" s="309"/>
      <c r="Y303" s="518"/>
      <c r="Z303" s="519">
        <v>-6.8803598436425721</v>
      </c>
      <c r="AA303" s="519">
        <v>-7.4397583259954532</v>
      </c>
      <c r="AB303" s="519">
        <v>-6.8493080419468839</v>
      </c>
      <c r="AC303" s="519">
        <v>2.6673030172952963</v>
      </c>
      <c r="AD303" s="519">
        <v>0.85587765838787022</v>
      </c>
    </row>
    <row r="304" spans="1:30" x14ac:dyDescent="0.3">
      <c r="A304" s="309"/>
      <c r="Y304" s="518"/>
      <c r="Z304" s="519">
        <v>-8.0726557987924377</v>
      </c>
      <c r="AA304" s="519">
        <v>-6.9938126781167407</v>
      </c>
      <c r="AB304" s="519">
        <v>-6.8493080419468839</v>
      </c>
      <c r="AC304" s="519">
        <v>-1.6065598082660699</v>
      </c>
      <c r="AD304" s="519">
        <v>1.5102598181131859</v>
      </c>
    </row>
    <row r="305" spans="1:30" x14ac:dyDescent="0.3">
      <c r="A305" s="309"/>
      <c r="Y305" s="518"/>
      <c r="Z305" s="519">
        <v>-5.8801447451640287</v>
      </c>
      <c r="AA305" s="519">
        <v>-6.8849667588545582</v>
      </c>
      <c r="AB305" s="519">
        <v>-6.8493080419468839</v>
      </c>
      <c r="AC305" s="519">
        <v>3.9210602179866214</v>
      </c>
      <c r="AD305" s="519">
        <v>1.7294537993585135</v>
      </c>
    </row>
    <row r="306" spans="1:30" x14ac:dyDescent="0.3">
      <c r="A306" s="309"/>
      <c r="Y306" s="518"/>
      <c r="Z306" s="519">
        <v>-6.8968807749190573</v>
      </c>
      <c r="AA306" s="519">
        <v>-6.5959954289171341</v>
      </c>
      <c r="AB306" s="519">
        <v>-6.8493080419468839</v>
      </c>
      <c r="AC306" s="519">
        <v>2.8026531266137198</v>
      </c>
      <c r="AD306" s="519">
        <v>1.9261762889317364</v>
      </c>
    </row>
    <row r="307" spans="1:30" x14ac:dyDescent="0.3">
      <c r="A307" s="309"/>
      <c r="Y307" s="518"/>
      <c r="Z307" s="519">
        <v>-3.8907037470931911</v>
      </c>
      <c r="AA307" s="519">
        <v>-6.2325411580698056</v>
      </c>
      <c r="AB307" s="519">
        <v>-6.8493080419468839</v>
      </c>
      <c r="AC307" s="519">
        <v>3.4841168816244874</v>
      </c>
      <c r="AD307" s="519">
        <v>0.85001510260460733</v>
      </c>
    </row>
    <row r="308" spans="1:30" x14ac:dyDescent="0.3">
      <c r="A308" s="309"/>
      <c r="Y308" s="518"/>
      <c r="Z308" s="519">
        <v>-7.4074981527438473</v>
      </c>
      <c r="AA308" s="519">
        <v>-5.7673055112595133</v>
      </c>
      <c r="AB308" s="519">
        <v>-6.8493080419468839</v>
      </c>
      <c r="AC308" s="519">
        <v>0.6697612252454519</v>
      </c>
      <c r="AD308" s="519">
        <v>1.0400994080023784</v>
      </c>
    </row>
    <row r="309" spans="1:30" x14ac:dyDescent="0.3">
      <c r="A309" s="309"/>
      <c r="Y309" s="518"/>
      <c r="Z309" s="519">
        <v>-7.1437249400648088</v>
      </c>
      <c r="AA309" s="519">
        <v>-5.8001787384188068</v>
      </c>
      <c r="AB309" s="519">
        <v>-6.8493080419468839</v>
      </c>
      <c r="AC309" s="519">
        <v>1.5448993620226474</v>
      </c>
      <c r="AD309" s="519">
        <v>0.62548876924737284</v>
      </c>
    </row>
    <row r="310" spans="1:30" x14ac:dyDescent="0.3">
      <c r="A310" s="309"/>
      <c r="Y310" s="518"/>
      <c r="Z310" s="519">
        <v>-4.3361799477112664</v>
      </c>
      <c r="AA310" s="519">
        <v>-6.3327665707606489</v>
      </c>
      <c r="AB310" s="519">
        <v>-6.8493080419468839</v>
      </c>
      <c r="AC310" s="519">
        <v>-4.8658252869946068</v>
      </c>
      <c r="AD310" s="519">
        <v>-0.32353741628432636</v>
      </c>
    </row>
    <row r="311" spans="1:30" x14ac:dyDescent="0.3">
      <c r="A311" s="309"/>
      <c r="Y311" s="518"/>
      <c r="Z311" s="519">
        <v>-4.8160062711203935</v>
      </c>
      <c r="AA311" s="519">
        <v>-7.1824753031847512</v>
      </c>
      <c r="AB311" s="519">
        <v>-6.8493080419468839</v>
      </c>
      <c r="AC311" s="519">
        <v>-0.27596967048167187</v>
      </c>
      <c r="AD311" s="519">
        <v>-1.2018141077520019</v>
      </c>
    </row>
    <row r="312" spans="1:30" x14ac:dyDescent="0.3">
      <c r="A312" s="309"/>
      <c r="Y312" s="518"/>
      <c r="Z312" s="519">
        <v>-6.110257335279079</v>
      </c>
      <c r="AA312" s="519">
        <v>-6.6533054825739431</v>
      </c>
      <c r="AB312" s="519">
        <v>-6.8493080419468839</v>
      </c>
      <c r="AC312" s="519">
        <v>1.0187857467015817</v>
      </c>
      <c r="AD312" s="519">
        <v>-0.84875407739678466</v>
      </c>
    </row>
    <row r="313" spans="1:30" x14ac:dyDescent="0.3">
      <c r="A313" s="309"/>
      <c r="Y313" s="518"/>
      <c r="Z313" s="519">
        <v>-10.62499560131196</v>
      </c>
      <c r="AA313" s="519">
        <v>-6.3829501494526983</v>
      </c>
      <c r="AB313" s="519">
        <v>-6.8493080419468839</v>
      </c>
      <c r="AC313" s="519">
        <v>-3.8405301721081742</v>
      </c>
      <c r="AD313" s="519">
        <v>-0.66958936932417956</v>
      </c>
    </row>
    <row r="314" spans="1:30" x14ac:dyDescent="0.3">
      <c r="A314" s="309"/>
      <c r="Y314" s="518">
        <v>44136</v>
      </c>
      <c r="Z314" s="519">
        <v>-9.8386648740619016</v>
      </c>
      <c r="AA314" s="519">
        <v>-6.5746800666320961</v>
      </c>
      <c r="AB314" s="519">
        <v>-6.8493080419468839</v>
      </c>
      <c r="AC314" s="519">
        <v>-2.6638199586492419</v>
      </c>
      <c r="AD314" s="519">
        <v>0.67459402121016665</v>
      </c>
    </row>
    <row r="315" spans="1:30" x14ac:dyDescent="0.3">
      <c r="A315" s="309"/>
      <c r="Y315" s="518"/>
      <c r="Z315" s="519">
        <v>-3.7033094084681863</v>
      </c>
      <c r="AA315" s="519">
        <v>-6.205466944278994</v>
      </c>
      <c r="AB315" s="519">
        <v>-6.8493080419468839</v>
      </c>
      <c r="AC315" s="519">
        <v>3.1411814377319729</v>
      </c>
      <c r="AD315" s="519">
        <v>1.1441096485063948</v>
      </c>
    </row>
    <row r="316" spans="1:30" x14ac:dyDescent="0.3">
      <c r="A316" s="309"/>
      <c r="Y316" s="518"/>
      <c r="Z316" s="519">
        <v>-5.2512376082161021</v>
      </c>
      <c r="AA316" s="519">
        <v>-5.6403524374930054</v>
      </c>
      <c r="AB316" s="519">
        <v>-6.8493080419468839</v>
      </c>
      <c r="AC316" s="519">
        <v>2.7990523185308831</v>
      </c>
      <c r="AD316" s="519">
        <v>1.3334145416868435</v>
      </c>
    </row>
    <row r="317" spans="1:30" x14ac:dyDescent="0.3">
      <c r="A317" s="309"/>
      <c r="Y317" s="518"/>
      <c r="Z317" s="519">
        <v>-5.6782893679670519</v>
      </c>
      <c r="AA317" s="519">
        <v>-4.7361658964608138</v>
      </c>
      <c r="AB317" s="519">
        <v>-6.8493080419468839</v>
      </c>
      <c r="AC317" s="519">
        <v>4.5434584467458166</v>
      </c>
      <c r="AD317" s="519">
        <v>2.1738197270295712</v>
      </c>
    </row>
    <row r="318" spans="1:30" x14ac:dyDescent="0.3">
      <c r="A318" s="309"/>
      <c r="Y318" s="518"/>
      <c r="Z318" s="519">
        <v>-2.2315144146486707</v>
      </c>
      <c r="AA318" s="519">
        <v>-4.3815843704406578</v>
      </c>
      <c r="AB318" s="519">
        <v>-6.8493080419468839</v>
      </c>
      <c r="AC318" s="519">
        <v>3.0106397205919251</v>
      </c>
      <c r="AD318" s="519">
        <v>2.0978501831292227</v>
      </c>
    </row>
    <row r="319" spans="1:30" x14ac:dyDescent="0.3">
      <c r="A319" s="309"/>
      <c r="Y319" s="518"/>
      <c r="Z319" s="519">
        <v>-2.1544557877771568</v>
      </c>
      <c r="AA319" s="519">
        <v>-5.0809549158372898</v>
      </c>
      <c r="AB319" s="519">
        <v>-6.8493080419468839</v>
      </c>
      <c r="AC319" s="519">
        <v>2.3439199989647221</v>
      </c>
      <c r="AD319" s="519">
        <v>1.6260408606011245</v>
      </c>
    </row>
    <row r="320" spans="1:30" x14ac:dyDescent="0.3">
      <c r="A320" s="309"/>
      <c r="Y320" s="518"/>
      <c r="Z320" s="519">
        <v>-4.295689814086634</v>
      </c>
      <c r="AA320" s="519">
        <v>-5.5081742501474267</v>
      </c>
      <c r="AB320" s="519">
        <v>-6.8493080419468839</v>
      </c>
      <c r="AC320" s="519">
        <v>2.0423061252909207</v>
      </c>
      <c r="AD320" s="519">
        <v>0.8425823874130336</v>
      </c>
    </row>
    <row r="321" spans="1:30" x14ac:dyDescent="0.3">
      <c r="A321" s="309"/>
      <c r="Y321" s="518"/>
      <c r="Z321" s="519">
        <v>-7.356594191920804</v>
      </c>
      <c r="AA321" s="519">
        <v>-5.8195225765477181</v>
      </c>
      <c r="AB321" s="519">
        <v>-6.8493080419468839</v>
      </c>
      <c r="AC321" s="519">
        <v>-3.1956067659516805</v>
      </c>
      <c r="AD321" s="519">
        <v>-7.6411346820464132E-3</v>
      </c>
    </row>
    <row r="322" spans="1:30" x14ac:dyDescent="0.3">
      <c r="A322" s="309"/>
      <c r="Y322" s="518"/>
      <c r="Z322" s="519">
        <v>-8.5989032262446052</v>
      </c>
      <c r="AA322" s="519">
        <v>-6.4507283735778724</v>
      </c>
      <c r="AB322" s="519">
        <v>-6.8493080419468839</v>
      </c>
      <c r="AC322" s="519">
        <v>-0.16148381996471528</v>
      </c>
      <c r="AD322" s="519">
        <v>-1.006415082552808</v>
      </c>
    </row>
    <row r="323" spans="1:30" x14ac:dyDescent="0.3">
      <c r="A323" s="309"/>
      <c r="Y323" s="518"/>
      <c r="Z323" s="519">
        <v>-8.2417729483870623</v>
      </c>
      <c r="AA323" s="519">
        <v>-6.6583093706487109</v>
      </c>
      <c r="AB323" s="519">
        <v>-6.8493080419468839</v>
      </c>
      <c r="AC323" s="519">
        <v>-2.6851569937857533</v>
      </c>
      <c r="AD323" s="519">
        <v>-1.3750296553763397</v>
      </c>
    </row>
    <row r="324" spans="1:30" x14ac:dyDescent="0.3">
      <c r="A324" s="309"/>
      <c r="Y324" s="518"/>
      <c r="Z324" s="519">
        <v>-7.8577276527690909</v>
      </c>
      <c r="AA324" s="519">
        <v>-7.9612256104273653</v>
      </c>
      <c r="AB324" s="519">
        <v>-6.8493080419468839</v>
      </c>
      <c r="AC324" s="519">
        <v>-1.4081062079197437</v>
      </c>
      <c r="AD324" s="519">
        <v>-3.1314176119022199</v>
      </c>
    </row>
    <row r="325" spans="1:30" x14ac:dyDescent="0.3">
      <c r="A325" s="309"/>
      <c r="Y325" s="518"/>
      <c r="Z325" s="519">
        <v>-6.6499549938597484</v>
      </c>
      <c r="AA325" s="519">
        <v>-9.347879531447294</v>
      </c>
      <c r="AB325" s="519">
        <v>-6.8493080419468839</v>
      </c>
      <c r="AC325" s="519">
        <v>-3.9807779145034061</v>
      </c>
      <c r="AD325" s="519">
        <v>-4.9972625114210683</v>
      </c>
    </row>
    <row r="326" spans="1:30" x14ac:dyDescent="0.3">
      <c r="A326" s="309"/>
      <c r="Y326" s="518"/>
      <c r="Z326" s="519">
        <v>-3.6075227672730286</v>
      </c>
      <c r="AA326" s="519">
        <v>-9.3415803704185638</v>
      </c>
      <c r="AB326" s="519">
        <v>-6.8493080419468839</v>
      </c>
      <c r="AC326" s="519">
        <v>-0.23638201079999988</v>
      </c>
      <c r="AD326" s="519">
        <v>-5.1684573294938634</v>
      </c>
    </row>
    <row r="327" spans="1:30" x14ac:dyDescent="0.3">
      <c r="A327" s="309"/>
      <c r="Y327" s="518"/>
      <c r="Z327" s="519">
        <v>-13.416103492537212</v>
      </c>
      <c r="AA327" s="519">
        <v>-9.744795380371313</v>
      </c>
      <c r="AB327" s="519">
        <v>-6.8493080419468839</v>
      </c>
      <c r="AC327" s="519">
        <v>-10.252409570390242</v>
      </c>
      <c r="AD327" s="519">
        <v>-5.3409675129898533</v>
      </c>
    </row>
    <row r="328" spans="1:30" x14ac:dyDescent="0.3">
      <c r="A328" s="309"/>
      <c r="Y328" s="518"/>
      <c r="Z328" s="519">
        <v>-17.063171639060322</v>
      </c>
      <c r="AA328" s="519">
        <v>-9.8524060157525941</v>
      </c>
      <c r="AB328" s="519">
        <v>-6.8493080419468839</v>
      </c>
      <c r="AC328" s="519">
        <v>-16.256521062583616</v>
      </c>
      <c r="AD328" s="519">
        <v>-5.7809816729423336</v>
      </c>
    </row>
    <row r="329" spans="1:30" x14ac:dyDescent="0.3">
      <c r="A329" s="309"/>
      <c r="Y329" s="518"/>
      <c r="Z329" s="519">
        <v>-8.5548090990434762</v>
      </c>
      <c r="AA329" s="519">
        <v>-10.413611044808851</v>
      </c>
      <c r="AB329" s="519">
        <v>-6.8493080419468839</v>
      </c>
      <c r="AC329" s="519">
        <v>-1.3598475464742847</v>
      </c>
      <c r="AD329" s="519">
        <v>-5.782678651011385</v>
      </c>
    </row>
    <row r="330" spans="1:30" x14ac:dyDescent="0.3">
      <c r="A330" s="309"/>
      <c r="Y330" s="518"/>
      <c r="Z330" s="519">
        <v>-11.06427801805631</v>
      </c>
      <c r="AA330" s="519">
        <v>-11.249651389608669</v>
      </c>
      <c r="AB330" s="519">
        <v>-6.8493080419468839</v>
      </c>
      <c r="AC330" s="519">
        <v>-3.8927282782576782</v>
      </c>
      <c r="AD330" s="519">
        <v>-5.9287650503087121</v>
      </c>
    </row>
    <row r="331" spans="1:30" x14ac:dyDescent="0.3">
      <c r="A331" s="309"/>
      <c r="Y331" s="518"/>
      <c r="Z331" s="519">
        <v>-8.6110021004380695</v>
      </c>
      <c r="AA331" s="519">
        <v>-11.820068770712783</v>
      </c>
      <c r="AB331" s="519">
        <v>-6.8493080419468839</v>
      </c>
      <c r="AC331" s="519">
        <v>-4.4882053275871101</v>
      </c>
      <c r="AD331" s="519">
        <v>-6.128177108382137</v>
      </c>
    </row>
    <row r="332" spans="1:30" x14ac:dyDescent="0.3">
      <c r="A332" s="309"/>
      <c r="Y332" s="518"/>
      <c r="Z332" s="519">
        <v>-10.578390197253546</v>
      </c>
      <c r="AA332" s="519">
        <v>-11.849228335432944</v>
      </c>
      <c r="AB332" s="519">
        <v>-6.8493080419468839</v>
      </c>
      <c r="AC332" s="519">
        <v>-3.9926567609867618</v>
      </c>
      <c r="AD332" s="519">
        <v>-5.6371531798109009</v>
      </c>
    </row>
    <row r="333" spans="1:30" x14ac:dyDescent="0.3">
      <c r="A333" s="309"/>
      <c r="Y333" s="518"/>
      <c r="Z333" s="519">
        <v>-9.4598051808717525</v>
      </c>
      <c r="AA333" s="519">
        <v>-12.132726296235075</v>
      </c>
      <c r="AB333" s="519">
        <v>-6.8493080419468839</v>
      </c>
      <c r="AC333" s="519">
        <v>-1.2589868058812925</v>
      </c>
      <c r="AD333" s="519">
        <v>-5.5843222709909162</v>
      </c>
    </row>
    <row r="334" spans="1:30" x14ac:dyDescent="0.3">
      <c r="A334" s="309"/>
      <c r="Y334" s="518"/>
      <c r="Z334" s="519">
        <v>-17.409025160266012</v>
      </c>
      <c r="AA334" s="519">
        <v>-11.968604996358804</v>
      </c>
      <c r="AB334" s="519">
        <v>-6.8493080419468839</v>
      </c>
      <c r="AC334" s="519">
        <v>-11.648293976904213</v>
      </c>
      <c r="AD334" s="519">
        <v>-5.6519844144322677</v>
      </c>
    </row>
    <row r="335" spans="1:30" x14ac:dyDescent="0.3">
      <c r="A335" s="309"/>
      <c r="Y335" s="518"/>
      <c r="Z335" s="519">
        <v>-17.267288592101444</v>
      </c>
      <c r="AA335" s="519">
        <v>-11.311053819801765</v>
      </c>
      <c r="AB335" s="519">
        <v>-6.8493080419468839</v>
      </c>
      <c r="AC335" s="519">
        <v>-12.819353562584965</v>
      </c>
      <c r="AD335" s="519">
        <v>-5.1843599709621389</v>
      </c>
    </row>
    <row r="336" spans="1:30" x14ac:dyDescent="0.3">
      <c r="A336" s="309"/>
      <c r="Y336" s="518"/>
      <c r="Z336" s="519">
        <v>-10.539294824658386</v>
      </c>
      <c r="AA336" s="519">
        <v>-10.196731012826557</v>
      </c>
      <c r="AB336" s="519">
        <v>-6.8493080419468839</v>
      </c>
      <c r="AC336" s="519">
        <v>-0.99003118473439145</v>
      </c>
      <c r="AD336" s="519">
        <v>-4.8736826253388683</v>
      </c>
    </row>
    <row r="337" spans="1:30" x14ac:dyDescent="0.3">
      <c r="A337" s="309"/>
      <c r="Y337" s="518"/>
      <c r="Z337" s="519">
        <v>-9.9154289189224176</v>
      </c>
      <c r="AA337" s="519">
        <v>-8.61136947914245</v>
      </c>
      <c r="AB337" s="519">
        <v>-6.8493080419468839</v>
      </c>
      <c r="AC337" s="519">
        <v>-4.3663632823471374</v>
      </c>
      <c r="AD337" s="519">
        <v>-3.733013764524963</v>
      </c>
    </row>
    <row r="338" spans="1:30" x14ac:dyDescent="0.3">
      <c r="A338" s="309"/>
      <c r="Y338" s="518"/>
      <c r="Z338" s="519">
        <v>-4.0081438645387903</v>
      </c>
      <c r="AA338" s="519">
        <v>-7.6439967008270866</v>
      </c>
      <c r="AB338" s="519">
        <v>-6.8493080419468839</v>
      </c>
      <c r="AC338" s="519">
        <v>-1.2148342232962079</v>
      </c>
      <c r="AD338" s="519">
        <v>-2.6831255937683784</v>
      </c>
    </row>
    <row r="339" spans="1:30" x14ac:dyDescent="0.3">
      <c r="A339" s="309"/>
      <c r="Y339" s="518"/>
      <c r="Z339" s="519">
        <v>-2.7781305484270797</v>
      </c>
      <c r="AA339" s="519">
        <v>-7.4778067161819513</v>
      </c>
      <c r="AB339" s="519">
        <v>-6.8493080419468839</v>
      </c>
      <c r="AC339" s="519">
        <v>-1.8179153416238734</v>
      </c>
      <c r="AD339" s="519">
        <v>-3.0470971481066198</v>
      </c>
    </row>
    <row r="340" spans="1:30" x14ac:dyDescent="0.3">
      <c r="A340" s="309"/>
      <c r="Y340" s="518"/>
      <c r="Z340" s="519">
        <v>1.6377255549169714</v>
      </c>
      <c r="AA340" s="519">
        <v>-8.1053053730033966</v>
      </c>
      <c r="AB340" s="519">
        <v>-6.8493080419468839</v>
      </c>
      <c r="AC340" s="519">
        <v>6.7256952198160462</v>
      </c>
      <c r="AD340" s="519">
        <v>-4.2992770431247971</v>
      </c>
    </row>
    <row r="341" spans="1:30" x14ac:dyDescent="0.3">
      <c r="A341" s="309"/>
      <c r="Y341" s="518"/>
      <c r="Z341" s="519">
        <v>-10.637415712058464</v>
      </c>
      <c r="AA341" s="519">
        <v>-8.8754180132202016</v>
      </c>
      <c r="AB341" s="519">
        <v>-6.8493080419468839</v>
      </c>
      <c r="AC341" s="519">
        <v>-4.2990767816081217</v>
      </c>
      <c r="AD341" s="519">
        <v>-5.2705167307212486</v>
      </c>
    </row>
    <row r="342" spans="1:30" x14ac:dyDescent="0.3">
      <c r="A342" s="309"/>
      <c r="Y342" s="518"/>
      <c r="Z342" s="519">
        <v>-16.103958699585487</v>
      </c>
      <c r="AA342" s="519">
        <v>-9.1227127770981653</v>
      </c>
      <c r="AB342" s="519">
        <v>-6.8493080419468839</v>
      </c>
      <c r="AC342" s="519">
        <v>-15.367154442952653</v>
      </c>
      <c r="AD342" s="519">
        <v>-4.8572861114528001</v>
      </c>
    </row>
    <row r="343" spans="1:30" x14ac:dyDescent="0.3">
      <c r="A343" s="309"/>
      <c r="Y343" s="518"/>
      <c r="Z343" s="519">
        <v>-14.931785422408511</v>
      </c>
      <c r="AA343" s="519">
        <v>-9.2142447271927495</v>
      </c>
      <c r="AB343" s="519">
        <v>-6.8493080419468839</v>
      </c>
      <c r="AC343" s="519">
        <v>-9.7552904498616329</v>
      </c>
      <c r="AD343" s="519">
        <v>-4.6661758317150817</v>
      </c>
    </row>
    <row r="344" spans="1:30" x14ac:dyDescent="0.3">
      <c r="A344" s="309"/>
      <c r="Y344" s="518">
        <v>44166</v>
      </c>
      <c r="Z344" s="519">
        <v>-15.306217400440046</v>
      </c>
      <c r="AA344" s="519">
        <v>-9.7320318752170749</v>
      </c>
      <c r="AB344" s="519">
        <v>-6.8493080419468839</v>
      </c>
      <c r="AC344" s="519">
        <v>-11.165041095522298</v>
      </c>
      <c r="AD344" s="519">
        <v>-5.8201809001347682</v>
      </c>
    </row>
    <row r="345" spans="1:30" x14ac:dyDescent="0.3">
      <c r="A345" s="309"/>
      <c r="Y345" s="518"/>
      <c r="Z345" s="519">
        <v>-5.7392072116845396</v>
      </c>
      <c r="AA345" s="519">
        <v>-9.3046220420981172</v>
      </c>
      <c r="AB345" s="519">
        <v>-6.8493080419468839</v>
      </c>
      <c r="AC345" s="519">
        <v>1.6777801115829334</v>
      </c>
      <c r="AD345" s="519">
        <v>-6.049486735411981</v>
      </c>
    </row>
    <row r="346" spans="1:30" x14ac:dyDescent="0.3">
      <c r="A346" s="309"/>
      <c r="Y346" s="518"/>
      <c r="Z346" s="519">
        <v>-3.4188541990891723</v>
      </c>
      <c r="AA346" s="519">
        <v>-8.4164952179917965</v>
      </c>
      <c r="AB346" s="519">
        <v>-6.8493080419468839</v>
      </c>
      <c r="AC346" s="519">
        <v>-0.48014338345984697</v>
      </c>
      <c r="AD346" s="519">
        <v>-5.1164951673390293</v>
      </c>
    </row>
    <row r="347" spans="1:30" x14ac:dyDescent="0.3">
      <c r="A347" s="309"/>
      <c r="Y347" s="518"/>
      <c r="Z347" s="519">
        <v>-1.9867844812533131</v>
      </c>
      <c r="AA347" s="519">
        <v>-7.9584868585639281</v>
      </c>
      <c r="AB347" s="519">
        <v>-6.8493080419468839</v>
      </c>
      <c r="AC347" s="519">
        <v>-1.3523402591217604</v>
      </c>
      <c r="AD347" s="519">
        <v>-5.2764066379736665</v>
      </c>
    </row>
    <row r="348" spans="1:30" x14ac:dyDescent="0.3">
      <c r="A348" s="309"/>
      <c r="Y348" s="518"/>
      <c r="Z348" s="519">
        <v>-7.6455468802257496</v>
      </c>
      <c r="AA348" s="519">
        <v>-7.7131982541908544</v>
      </c>
      <c r="AB348" s="519">
        <v>-6.8493080419468839</v>
      </c>
      <c r="AC348" s="519">
        <v>-5.9042176285486079</v>
      </c>
      <c r="AD348" s="519">
        <v>-5.0986608219621052</v>
      </c>
    </row>
    <row r="349" spans="1:30" x14ac:dyDescent="0.3">
      <c r="A349" s="309"/>
      <c r="Y349" s="518"/>
      <c r="Z349" s="519">
        <v>-9.887070930841233</v>
      </c>
      <c r="AA349" s="519">
        <v>-7.2095779374223303</v>
      </c>
      <c r="AB349" s="519">
        <v>-6.8493080419468839</v>
      </c>
      <c r="AC349" s="519">
        <v>-8.8362134664419898</v>
      </c>
      <c r="AD349" s="519">
        <v>-3.8242023317165796</v>
      </c>
    </row>
    <row r="350" spans="1:30" x14ac:dyDescent="0.3">
      <c r="A350" s="309"/>
      <c r="Y350" s="518"/>
      <c r="Z350" s="519">
        <v>-11.725726906413446</v>
      </c>
      <c r="AA350" s="519">
        <v>-7.312703269104885</v>
      </c>
      <c r="AB350" s="519">
        <v>-6.8493080419468839</v>
      </c>
      <c r="AC350" s="519">
        <v>-10.874670744304098</v>
      </c>
      <c r="AD350" s="519">
        <v>-3.2013296475004074</v>
      </c>
    </row>
    <row r="351" spans="1:30" x14ac:dyDescent="0.3">
      <c r="A351" s="309"/>
      <c r="Y351" s="518"/>
      <c r="Z351" s="519">
        <v>-13.58919716982853</v>
      </c>
      <c r="AA351" s="519">
        <v>-7.7304944682033589</v>
      </c>
      <c r="AB351" s="519">
        <v>-6.8493080419468839</v>
      </c>
      <c r="AC351" s="519">
        <v>-9.9208203834413666</v>
      </c>
      <c r="AD351" s="519">
        <v>-2.9189605743979365</v>
      </c>
    </row>
    <row r="352" spans="1:30" x14ac:dyDescent="0.3">
      <c r="A352" s="309"/>
      <c r="Y352" s="518"/>
      <c r="Z352" s="519">
        <v>-2.2138649943048652</v>
      </c>
      <c r="AA352" s="519">
        <v>-8.0919239776490723</v>
      </c>
      <c r="AB352" s="519">
        <v>-6.8493080419468839</v>
      </c>
      <c r="AC352" s="519">
        <v>10.598989543301613</v>
      </c>
      <c r="AD352" s="519">
        <v>-2.9980850570332018</v>
      </c>
    </row>
    <row r="353" spans="1:30" x14ac:dyDescent="0.3">
      <c r="A353" s="309"/>
      <c r="Y353" s="518"/>
      <c r="Z353" s="519">
        <v>-4.1407315208670603</v>
      </c>
      <c r="AA353" s="519">
        <v>-8.0612316268455881</v>
      </c>
      <c r="AB353" s="519">
        <v>-6.8493080419468839</v>
      </c>
      <c r="AC353" s="519">
        <v>3.8799654060533584</v>
      </c>
      <c r="AD353" s="519">
        <v>-3.0989537945356722</v>
      </c>
    </row>
    <row r="354" spans="1:30" x14ac:dyDescent="0.3">
      <c r="A354" s="309"/>
      <c r="Y354" s="518"/>
      <c r="Z354" s="519">
        <v>-4.9113228749426261</v>
      </c>
      <c r="AA354" s="519">
        <v>-6.8984478743964308</v>
      </c>
      <c r="AB354" s="519">
        <v>-6.8493080419468839</v>
      </c>
      <c r="AC354" s="519">
        <v>0.6242432525955337</v>
      </c>
      <c r="AD354" s="519">
        <v>-1.7158926580443554</v>
      </c>
    </row>
    <row r="355" spans="1:30" x14ac:dyDescent="0.3">
      <c r="A355" s="309"/>
      <c r="Y355" s="518"/>
      <c r="Z355" s="519">
        <v>-10.17555344634575</v>
      </c>
      <c r="AA355" s="519">
        <v>-5.3487319441517016</v>
      </c>
      <c r="AB355" s="519">
        <v>-6.8493080419468839</v>
      </c>
      <c r="AC355" s="519">
        <v>-6.4580890069954648</v>
      </c>
      <c r="AD355" s="519">
        <v>-0.57036997155951086</v>
      </c>
    </row>
    <row r="356" spans="1:30" x14ac:dyDescent="0.3">
      <c r="A356" s="309"/>
      <c r="Y356" s="518"/>
      <c r="Z356" s="519">
        <v>-9.6722244752168454</v>
      </c>
      <c r="AA356" s="519">
        <v>-5.6251076908166553</v>
      </c>
      <c r="AB356" s="519">
        <v>-6.8493080419468839</v>
      </c>
      <c r="AC356" s="519">
        <v>-9.5422946289592829</v>
      </c>
      <c r="AD356" s="519">
        <v>-2.1101599269110687</v>
      </c>
    </row>
    <row r="357" spans="1:30" x14ac:dyDescent="0.3">
      <c r="A357" s="309"/>
      <c r="Y357" s="518"/>
      <c r="Z357" s="519">
        <v>-3.5862406392693309</v>
      </c>
      <c r="AA357" s="519">
        <v>-5.3403759761563716</v>
      </c>
      <c r="AB357" s="519">
        <v>-6.8493080419468839</v>
      </c>
      <c r="AC357" s="519">
        <v>-1.1932427888648789</v>
      </c>
      <c r="AD357" s="519">
        <v>-3.4148518739167111</v>
      </c>
    </row>
    <row r="358" spans="1:30" x14ac:dyDescent="0.3">
      <c r="A358" s="309"/>
      <c r="Y358" s="518"/>
      <c r="Z358" s="519">
        <v>-2.7411856581154344</v>
      </c>
      <c r="AA358" s="519">
        <v>-4.7492785965690922</v>
      </c>
      <c r="AB358" s="519">
        <v>-6.8493080419468839</v>
      </c>
      <c r="AC358" s="519">
        <v>-1.9021615780474548</v>
      </c>
      <c r="AD358" s="519">
        <v>-3.9813552992970358</v>
      </c>
    </row>
    <row r="359" spans="1:30" x14ac:dyDescent="0.3">
      <c r="A359" s="309"/>
      <c r="Y359" s="518"/>
      <c r="Z359" s="519">
        <v>-4.148495220959548</v>
      </c>
      <c r="AA359" s="519">
        <v>-3.6872606499760456</v>
      </c>
      <c r="AB359" s="519">
        <v>-6.8493080419468839</v>
      </c>
      <c r="AC359" s="519">
        <v>-0.17954014415929009</v>
      </c>
      <c r="AD359" s="519">
        <v>-3.9693116305432192</v>
      </c>
    </row>
    <row r="360" spans="1:30" x14ac:dyDescent="0.3">
      <c r="A360" s="309"/>
      <c r="Y360" s="518"/>
      <c r="Z360" s="519">
        <v>-2.1476095182450594</v>
      </c>
      <c r="AA360" s="519">
        <v>-3.0395485341631798</v>
      </c>
      <c r="AB360" s="519">
        <v>-6.8493080419468839</v>
      </c>
      <c r="AC360" s="519">
        <v>-5.2528782229861406</v>
      </c>
      <c r="AD360" s="519">
        <v>-3.8860494605109404</v>
      </c>
    </row>
    <row r="361" spans="1:30" x14ac:dyDescent="0.3">
      <c r="A361" s="309"/>
      <c r="Y361" s="518"/>
      <c r="Z361" s="519">
        <v>-0.77364121783167084</v>
      </c>
      <c r="AA361" s="519">
        <v>-2.403923946654646</v>
      </c>
      <c r="AB361" s="519">
        <v>-6.8493080419468839</v>
      </c>
      <c r="AC361" s="519">
        <v>-3.3412807250667385</v>
      </c>
      <c r="AD361" s="519">
        <v>-4.2178415577588311</v>
      </c>
    </row>
    <row r="362" spans="1:30" x14ac:dyDescent="0.3">
      <c r="A362" s="309"/>
      <c r="Y362" s="518"/>
      <c r="Z362" s="519">
        <v>-2.7414278201944331</v>
      </c>
      <c r="AA362" s="519">
        <v>-1.9375717362767826</v>
      </c>
      <c r="AB362" s="519">
        <v>-6.8493080419468839</v>
      </c>
      <c r="AC362" s="519">
        <v>-6.3737833257187475</v>
      </c>
      <c r="AD362" s="519">
        <v>-3.8496145660068839</v>
      </c>
    </row>
    <row r="363" spans="1:30" x14ac:dyDescent="0.3">
      <c r="A363" s="309"/>
      <c r="Y363" s="518"/>
      <c r="Z363" s="519">
        <v>-5.1382396645267816</v>
      </c>
      <c r="AA363" s="519">
        <v>-0.99833338682036821</v>
      </c>
      <c r="AB363" s="519">
        <v>-6.8493080419468839</v>
      </c>
      <c r="AC363" s="519">
        <v>-8.9594594387333331</v>
      </c>
      <c r="AD363" s="519">
        <v>-3.9795819419932577</v>
      </c>
    </row>
    <row r="364" spans="1:30" x14ac:dyDescent="0.3">
      <c r="A364" s="309"/>
      <c r="Y364" s="518"/>
      <c r="Z364" s="519">
        <v>0.86313147329040452</v>
      </c>
      <c r="AA364" s="519">
        <v>-0.72481595846262248</v>
      </c>
      <c r="AB364" s="519">
        <v>-6.8493080419468839</v>
      </c>
      <c r="AC364" s="519">
        <v>-3.515787469600113</v>
      </c>
      <c r="AD364" s="519">
        <v>-4.928194386891426</v>
      </c>
    </row>
    <row r="365" spans="1:30" x14ac:dyDescent="0.3">
      <c r="A365" s="309"/>
      <c r="Y365" s="518"/>
      <c r="Z365" s="519">
        <v>0.5232798145296087</v>
      </c>
      <c r="AA365" s="519">
        <v>-1.5798036674320548</v>
      </c>
      <c r="AB365" s="519">
        <v>-6.8493080419468839</v>
      </c>
      <c r="AC365" s="519">
        <v>0.67542736421617633</v>
      </c>
      <c r="AD365" s="519">
        <v>-5.0263231121641114</v>
      </c>
    </row>
    <row r="366" spans="1:30" x14ac:dyDescent="0.3">
      <c r="A366" s="309"/>
      <c r="Y366" s="518"/>
      <c r="Z366" s="519">
        <v>2.4261732252353552</v>
      </c>
      <c r="AA366" s="519">
        <v>-0.9963932476509445</v>
      </c>
      <c r="AB366" s="519">
        <v>-6.8493080419468839</v>
      </c>
      <c r="AC366" s="519">
        <v>-1.0893117760639086</v>
      </c>
      <c r="AD366" s="519">
        <v>-3.9972965889447432</v>
      </c>
    </row>
    <row r="367" spans="1:30" x14ac:dyDescent="0.3">
      <c r="A367" s="309"/>
      <c r="Y367" s="518"/>
      <c r="Z367" s="519">
        <v>-0.23298751974083909</v>
      </c>
      <c r="AA367" s="519">
        <v>0.47341766964817705</v>
      </c>
      <c r="AB367" s="519">
        <v>-6.8493080419468839</v>
      </c>
      <c r="AC367" s="519">
        <v>-11.893165337273317</v>
      </c>
      <c r="AD367" s="519">
        <v>-2.0450571629517071</v>
      </c>
    </row>
    <row r="368" spans="1:30" x14ac:dyDescent="0.3">
      <c r="A368" s="309"/>
      <c r="Y368" s="518"/>
      <c r="Z368" s="519">
        <v>-6.7585551806176989</v>
      </c>
      <c r="AA368" s="519">
        <v>1.0538695138602807E-3</v>
      </c>
      <c r="AB368" s="519">
        <v>-6.8493080419468839</v>
      </c>
      <c r="AC368" s="519">
        <v>-4.0281818019755349</v>
      </c>
      <c r="AD368" s="519">
        <v>-1.4733895466583513</v>
      </c>
    </row>
    <row r="369" spans="1:30" x14ac:dyDescent="0.3">
      <c r="A369" s="309"/>
      <c r="Y369" s="518"/>
      <c r="Z369" s="519">
        <v>1.3424451182733395</v>
      </c>
      <c r="AA369" s="519">
        <v>0.23463179829822461</v>
      </c>
      <c r="AB369" s="519">
        <v>-6.8493080419468839</v>
      </c>
      <c r="AC369" s="519">
        <v>0.82940233681682685</v>
      </c>
      <c r="AD369" s="519">
        <v>-0.32945974277553447</v>
      </c>
    </row>
    <row r="370" spans="1:30" x14ac:dyDescent="0.3">
      <c r="A370" s="309"/>
      <c r="Y370" s="518"/>
      <c r="Z370" s="519">
        <v>5.1504367565670703</v>
      </c>
      <c r="AA370" s="519">
        <v>0.17229258088982152</v>
      </c>
      <c r="AB370" s="519">
        <v>-6.8493080419468839</v>
      </c>
      <c r="AC370" s="519">
        <v>4.7062165432179199</v>
      </c>
      <c r="AD370" s="519">
        <v>0.36673086073703381</v>
      </c>
    </row>
    <row r="371" spans="1:30" x14ac:dyDescent="0.3">
      <c r="A371" s="309"/>
      <c r="Y371" s="518"/>
      <c r="Z371" s="519">
        <v>-2.4434151276498133</v>
      </c>
      <c r="AA371" s="519">
        <v>2.5632878869462101E-2</v>
      </c>
      <c r="AB371" s="519">
        <v>-6.8493080419468839</v>
      </c>
      <c r="AC371" s="519">
        <v>0.48588584445337801</v>
      </c>
      <c r="AD371" s="519">
        <v>1.620696850113664</v>
      </c>
    </row>
    <row r="372" spans="1:30" x14ac:dyDescent="0.3">
      <c r="A372" s="309"/>
      <c r="Y372" s="518"/>
      <c r="Z372" s="519">
        <v>2.158325316020159</v>
      </c>
      <c r="AA372" s="519">
        <v>-1.3686361340984092</v>
      </c>
      <c r="AB372" s="519">
        <v>-6.8493080419468839</v>
      </c>
      <c r="AC372" s="519">
        <v>8.6829359913958939</v>
      </c>
      <c r="AD372" s="519">
        <v>0.77878968637582247</v>
      </c>
    </row>
    <row r="373" spans="1:30" x14ac:dyDescent="0.3">
      <c r="A373" s="309"/>
      <c r="Y373" s="518"/>
      <c r="Z373" s="519">
        <v>1.9897987033765336</v>
      </c>
      <c r="AA373" s="519">
        <v>-3.3456099047957144</v>
      </c>
      <c r="AB373" s="519">
        <v>-6.8493080419468839</v>
      </c>
      <c r="AC373" s="519">
        <v>3.7840224485240697</v>
      </c>
      <c r="AD373" s="519">
        <v>-0.34858687034761715</v>
      </c>
    </row>
    <row r="374" spans="1:30" x14ac:dyDescent="0.3">
      <c r="A374" s="309"/>
      <c r="Y374" s="518"/>
      <c r="Z374" s="519">
        <v>-1.2596054338833553</v>
      </c>
      <c r="AA374" s="519">
        <v>-5.4253690874353895</v>
      </c>
      <c r="AB374" s="519">
        <v>-6.8493080419468839</v>
      </c>
      <c r="AC374" s="519">
        <v>-3.1154034116369047</v>
      </c>
      <c r="AD374" s="519">
        <v>-1.9118021700361356</v>
      </c>
    </row>
    <row r="375" spans="1:30" x14ac:dyDescent="0.3">
      <c r="A375" s="309"/>
      <c r="Y375" s="518">
        <v>44197</v>
      </c>
      <c r="Z375" s="519">
        <v>-16.5184382713928</v>
      </c>
      <c r="AA375" s="519">
        <v>-5.3227811525534152</v>
      </c>
      <c r="AB375" s="519">
        <v>-5.3279461359399534</v>
      </c>
      <c r="AC375" s="519">
        <v>-9.9215319481404265</v>
      </c>
      <c r="AD375" s="519">
        <v>-1.5352156085957103</v>
      </c>
    </row>
    <row r="376" spans="1:30" x14ac:dyDescent="0.3">
      <c r="A376" s="309"/>
      <c r="Y376" s="518"/>
      <c r="Z376" s="519">
        <v>-12.496371276607796</v>
      </c>
      <c r="AA376" s="519">
        <v>-6.1831036414074259</v>
      </c>
      <c r="AB376" s="519">
        <v>-5.3279461359399534</v>
      </c>
      <c r="AC376" s="519">
        <v>-7.0622335602472504</v>
      </c>
      <c r="AD376" s="519">
        <v>-2.2369807095808807</v>
      </c>
    </row>
    <row r="377" spans="1:30" x14ac:dyDescent="0.3">
      <c r="A377" s="309"/>
      <c r="Y377" s="518"/>
      <c r="Z377" s="519">
        <v>-9.4078775219106561</v>
      </c>
      <c r="AA377" s="519">
        <v>-7.0207860487124671</v>
      </c>
      <c r="AB377" s="519">
        <v>-5.3279461359399534</v>
      </c>
      <c r="AC377" s="519">
        <v>-6.2362905546017089</v>
      </c>
      <c r="AD377" s="519">
        <v>-2.5650877359204793</v>
      </c>
    </row>
    <row r="378" spans="1:30" x14ac:dyDescent="0.3">
      <c r="A378" s="309"/>
      <c r="Y378" s="518"/>
      <c r="Z378" s="519">
        <v>-1.7252995834759901</v>
      </c>
      <c r="AA378" s="519">
        <v>-7.6385281486418704</v>
      </c>
      <c r="AB378" s="519">
        <v>-5.3279461359399534</v>
      </c>
      <c r="AC378" s="519">
        <v>3.1219917745363546</v>
      </c>
      <c r="AD378" s="519">
        <v>-2.0803119449668168</v>
      </c>
    </row>
    <row r="379" spans="1:30" x14ac:dyDescent="0.3">
      <c r="A379" s="309"/>
      <c r="Y379" s="518"/>
      <c r="Z379" s="519">
        <v>-3.8639321059579119</v>
      </c>
      <c r="AA379" s="519">
        <v>-5.4127274073334926</v>
      </c>
      <c r="AB379" s="519">
        <v>-5.3279461359399534</v>
      </c>
      <c r="AC379" s="519">
        <v>3.770580284499701</v>
      </c>
      <c r="AD379" s="519">
        <v>-2.3342963166344686E-2</v>
      </c>
    </row>
    <row r="380" spans="1:30" x14ac:dyDescent="0.3">
      <c r="A380" s="309"/>
      <c r="Y380" s="518"/>
      <c r="Z380" s="519">
        <v>-3.8739781477587627</v>
      </c>
      <c r="AA380" s="519">
        <v>-4.7790337456284595</v>
      </c>
      <c r="AB380" s="519">
        <v>-5.3279461359399534</v>
      </c>
      <c r="AC380" s="519">
        <v>1.4872732641468787</v>
      </c>
      <c r="AD380" s="519">
        <v>0.95690987785718762</v>
      </c>
    </row>
    <row r="381" spans="1:30" x14ac:dyDescent="0.3">
      <c r="A381" s="309"/>
      <c r="Y381" s="518"/>
      <c r="Z381" s="519">
        <v>-5.5838001333891834</v>
      </c>
      <c r="AA381" s="519">
        <v>-4.9733237192073245</v>
      </c>
      <c r="AB381" s="519">
        <v>-5.3279461359399534</v>
      </c>
      <c r="AC381" s="519">
        <v>0.27802712503873295</v>
      </c>
      <c r="AD381" s="519">
        <v>1.0744440015793291</v>
      </c>
    </row>
    <row r="382" spans="1:30" x14ac:dyDescent="0.3">
      <c r="A382" s="309"/>
      <c r="Y382" s="518"/>
      <c r="Z382" s="519">
        <v>-0.93783308223415141</v>
      </c>
      <c r="AA382" s="519">
        <v>-4.9562183103663653</v>
      </c>
      <c r="AB382" s="519">
        <v>-5.3279461359399534</v>
      </c>
      <c r="AC382" s="519">
        <v>4.4772509244628793</v>
      </c>
      <c r="AD382" s="519">
        <v>1.5168719606596244</v>
      </c>
    </row>
    <row r="383" spans="1:30" x14ac:dyDescent="0.3">
      <c r="A383" s="309"/>
      <c r="Y383" s="518"/>
      <c r="Z383" s="519">
        <v>-8.0605156446725648</v>
      </c>
      <c r="AA383" s="519">
        <v>-4.6976855709028458</v>
      </c>
      <c r="AB383" s="519">
        <v>-5.3279461359399534</v>
      </c>
      <c r="AC383" s="519">
        <v>-0.200463673082524</v>
      </c>
      <c r="AD383" s="519">
        <v>1.9838455839208149</v>
      </c>
    </row>
    <row r="384" spans="1:30" x14ac:dyDescent="0.3">
      <c r="A384" s="309"/>
      <c r="Y384" s="518"/>
      <c r="Z384" s="519">
        <v>-10.767907336962708</v>
      </c>
      <c r="AA384" s="519">
        <v>-4.1645167436078854</v>
      </c>
      <c r="AB384" s="519">
        <v>-5.3279461359399534</v>
      </c>
      <c r="AC384" s="519">
        <v>-5.4135516885467183</v>
      </c>
      <c r="AD384" s="519">
        <v>2.9934377644236991</v>
      </c>
    </row>
    <row r="385" spans="1:30" x14ac:dyDescent="0.3">
      <c r="A385" s="309"/>
      <c r="Y385" s="518"/>
      <c r="Z385" s="519">
        <v>-1.6055617215892768</v>
      </c>
      <c r="AA385" s="519">
        <v>-3.2671909511644635</v>
      </c>
      <c r="AB385" s="519">
        <v>-5.3279461359399534</v>
      </c>
      <c r="AC385" s="519">
        <v>6.2189874880984206</v>
      </c>
      <c r="AD385" s="519">
        <v>4.1261031858667883</v>
      </c>
    </row>
    <row r="386" spans="1:30" x14ac:dyDescent="0.3">
      <c r="A386" s="309"/>
      <c r="Y386" s="518"/>
      <c r="Z386" s="519">
        <v>-2.0542029297132762</v>
      </c>
      <c r="AA386" s="519">
        <v>-4.2737890209294722</v>
      </c>
      <c r="AB386" s="519">
        <v>-5.3279461359399534</v>
      </c>
      <c r="AC386" s="519">
        <v>7.0393956473280355</v>
      </c>
      <c r="AD386" s="519">
        <v>2.9110930605519871</v>
      </c>
    </row>
    <row r="387" spans="1:30" x14ac:dyDescent="0.3">
      <c r="A387" s="309"/>
      <c r="Y387" s="518"/>
      <c r="Z387" s="519">
        <v>-0.14179635669404078</v>
      </c>
      <c r="AA387" s="519">
        <v>-4.8242120227787622</v>
      </c>
      <c r="AB387" s="519">
        <v>-5.3279461359399534</v>
      </c>
      <c r="AC387" s="519">
        <v>8.5544185276670675</v>
      </c>
      <c r="AD387" s="519">
        <v>2.2091174990052775</v>
      </c>
    </row>
    <row r="388" spans="1:30" x14ac:dyDescent="0.3">
      <c r="A388" s="309"/>
      <c r="Y388" s="518"/>
      <c r="Z388" s="519">
        <v>0.69748041371477121</v>
      </c>
      <c r="AA388" s="519">
        <v>-4.9854268091477492</v>
      </c>
      <c r="AB388" s="519">
        <v>-5.3279461359399534</v>
      </c>
      <c r="AC388" s="519">
        <v>8.2066850751403564</v>
      </c>
      <c r="AD388" s="519">
        <v>2.0543734402214113</v>
      </c>
    </row>
    <row r="389" spans="1:30" x14ac:dyDescent="0.3">
      <c r="A389" s="309"/>
      <c r="Y389" s="518"/>
      <c r="Z389" s="519">
        <v>-7.9840195705892159</v>
      </c>
      <c r="AA389" s="519">
        <v>-5.8010481181382314</v>
      </c>
      <c r="AB389" s="519">
        <v>-5.3279461359399534</v>
      </c>
      <c r="AC389" s="519">
        <v>-4.0278199527407281</v>
      </c>
      <c r="AD389" s="519">
        <v>1.0455386109599962</v>
      </c>
    </row>
    <row r="390" spans="1:30" x14ac:dyDescent="0.3">
      <c r="A390" s="309"/>
      <c r="Y390" s="518"/>
      <c r="Z390" s="519">
        <v>-11.913476657617595</v>
      </c>
      <c r="AA390" s="519">
        <v>-7.1881497629548488</v>
      </c>
      <c r="AB390" s="519">
        <v>-5.3279461359399534</v>
      </c>
      <c r="AC390" s="519">
        <v>-5.1142926039094903</v>
      </c>
      <c r="AD390" s="519">
        <v>-0.46345915165713947</v>
      </c>
    </row>
    <row r="391" spans="1:30" x14ac:dyDescent="0.3">
      <c r="A391" s="309"/>
      <c r="Y391" s="518"/>
      <c r="Z391" s="519">
        <v>-11.89641084154561</v>
      </c>
      <c r="AA391" s="519">
        <v>-8.8361878137815548</v>
      </c>
      <c r="AB391" s="519">
        <v>-5.3279461359399534</v>
      </c>
      <c r="AC391" s="519">
        <v>-6.4967601000337822</v>
      </c>
      <c r="AD391" s="519">
        <v>-2.2697109774123709</v>
      </c>
    </row>
    <row r="392" spans="1:30" x14ac:dyDescent="0.3">
      <c r="A392" s="309"/>
      <c r="Y392" s="518"/>
      <c r="Z392" s="519">
        <v>-7.3149108845226545</v>
      </c>
      <c r="AA392" s="519">
        <v>-10.655939194570708</v>
      </c>
      <c r="AB392" s="519">
        <v>-5.3279461359399534</v>
      </c>
      <c r="AC392" s="519">
        <v>-0.84285631673148487</v>
      </c>
      <c r="AD392" s="519">
        <v>-3.9986174599387425</v>
      </c>
    </row>
    <row r="393" spans="1:30" x14ac:dyDescent="0.3">
      <c r="A393" s="309"/>
      <c r="Y393" s="518"/>
      <c r="Z393" s="519">
        <v>-11.76391444342959</v>
      </c>
      <c r="AA393" s="519">
        <v>-10.990215281288942</v>
      </c>
      <c r="AB393" s="519">
        <v>-5.3279461359399534</v>
      </c>
      <c r="AC393" s="519">
        <v>-3.5235886909919145</v>
      </c>
      <c r="AD393" s="519">
        <v>-3.7861866649653808</v>
      </c>
    </row>
    <row r="394" spans="1:30" x14ac:dyDescent="0.3">
      <c r="A394" s="309"/>
      <c r="Y394" s="518"/>
      <c r="Z394" s="519">
        <v>-11.67806271248099</v>
      </c>
      <c r="AA394" s="519">
        <v>-11.378861510651847</v>
      </c>
      <c r="AB394" s="519">
        <v>-5.3279461359399534</v>
      </c>
      <c r="AC394" s="519">
        <v>-4.0893442526195543</v>
      </c>
      <c r="AD394" s="519">
        <v>-3.9311555163740701</v>
      </c>
    </row>
    <row r="395" spans="1:30" x14ac:dyDescent="0.3">
      <c r="A395" s="309"/>
      <c r="Y395" s="518"/>
      <c r="Z395" s="519">
        <v>-12.040779251809294</v>
      </c>
      <c r="AA395" s="519">
        <v>-11.889390236988037</v>
      </c>
      <c r="AB395" s="519">
        <v>-5.3279461359399534</v>
      </c>
      <c r="AC395" s="519">
        <v>-3.8956603025442433</v>
      </c>
      <c r="AD395" s="519">
        <v>-4.2886659664342108</v>
      </c>
    </row>
    <row r="396" spans="1:30" x14ac:dyDescent="0.3">
      <c r="A396" s="309"/>
      <c r="Y396" s="518"/>
      <c r="Z396" s="519">
        <v>-10.323952177616858</v>
      </c>
      <c r="AA396" s="519">
        <v>-11.86774043004776</v>
      </c>
      <c r="AB396" s="519">
        <v>-5.3279461359399534</v>
      </c>
      <c r="AC396" s="519">
        <v>-2.5408043879271958</v>
      </c>
      <c r="AD396" s="519">
        <v>-4.2375051477189531</v>
      </c>
    </row>
    <row r="397" spans="1:30" x14ac:dyDescent="0.3">
      <c r="A397" s="309"/>
      <c r="Y397" s="518"/>
      <c r="Z397" s="519">
        <v>-14.634000263157931</v>
      </c>
      <c r="AA397" s="519">
        <v>-12.095204749546017</v>
      </c>
      <c r="AB397" s="519">
        <v>-5.3279461359399534</v>
      </c>
      <c r="AC397" s="519">
        <v>-6.1290745637703168</v>
      </c>
      <c r="AD397" s="519">
        <v>-4.7974202794315568</v>
      </c>
    </row>
    <row r="398" spans="1:30" x14ac:dyDescent="0.3">
      <c r="A398" s="309"/>
      <c r="Y398" s="518"/>
      <c r="Z398" s="519">
        <v>-15.470111925898927</v>
      </c>
      <c r="AA398" s="519">
        <v>-11.646337033129313</v>
      </c>
      <c r="AB398" s="519">
        <v>-5.3279461359399534</v>
      </c>
      <c r="AC398" s="519">
        <v>-8.9993332504547681</v>
      </c>
      <c r="AD398" s="519">
        <v>-4.882285065752078</v>
      </c>
    </row>
    <row r="399" spans="1:30" x14ac:dyDescent="0.3">
      <c r="A399" s="309"/>
      <c r="Y399" s="518"/>
      <c r="Z399" s="519">
        <v>-7.1633622359407436</v>
      </c>
      <c r="AA399" s="519">
        <v>-10.980718272893643</v>
      </c>
      <c r="AB399" s="519">
        <v>-5.3279461359399534</v>
      </c>
      <c r="AC399" s="519">
        <v>-0.48473058572467664</v>
      </c>
      <c r="AD399" s="519">
        <v>-4.4959007214743849</v>
      </c>
    </row>
    <row r="400" spans="1:30" x14ac:dyDescent="0.3">
      <c r="A400" s="309"/>
      <c r="Y400" s="518"/>
      <c r="Z400" s="519">
        <v>-13.356164679917383</v>
      </c>
      <c r="AA400" s="519">
        <v>-10.840253254048699</v>
      </c>
      <c r="AB400" s="519">
        <v>-5.3279461359399534</v>
      </c>
      <c r="AC400" s="519">
        <v>-7.4429946129801436</v>
      </c>
      <c r="AD400" s="519">
        <v>-4.5616405422278348</v>
      </c>
    </row>
    <row r="401" spans="1:30" x14ac:dyDescent="0.3">
      <c r="A401" s="309"/>
      <c r="Y401" s="518"/>
      <c r="Z401" s="519">
        <v>-8.5359886975640613</v>
      </c>
      <c r="AA401" s="519">
        <v>-10.740448105833687</v>
      </c>
      <c r="AB401" s="519">
        <v>-5.3279461359399534</v>
      </c>
      <c r="AC401" s="519">
        <v>-4.6833977568632008</v>
      </c>
      <c r="AD401" s="519">
        <v>-4.6466273753943454</v>
      </c>
    </row>
    <row r="402" spans="1:30" x14ac:dyDescent="0.3">
      <c r="A402" s="309"/>
      <c r="Y402" s="518"/>
      <c r="Z402" s="519">
        <v>-7.3814479301596014</v>
      </c>
      <c r="AA402" s="519">
        <v>-11.224369712571292</v>
      </c>
      <c r="AB402" s="519">
        <v>-5.3279461359399534</v>
      </c>
      <c r="AC402" s="519">
        <v>-1.1909698926003927</v>
      </c>
      <c r="AD402" s="519">
        <v>-5.5137690470065239</v>
      </c>
    </row>
    <row r="403" spans="1:30" x14ac:dyDescent="0.3">
      <c r="A403" s="309"/>
      <c r="Y403" s="518"/>
      <c r="Z403" s="519">
        <v>-9.3406970457022371</v>
      </c>
      <c r="AA403" s="519">
        <v>-11.254347108683605</v>
      </c>
      <c r="AB403" s="519">
        <v>-5.3279461359399534</v>
      </c>
      <c r="AC403" s="519">
        <v>-3.0009831332013448</v>
      </c>
      <c r="AD403" s="519">
        <v>-5.9220381896016567</v>
      </c>
    </row>
    <row r="404" spans="1:30" x14ac:dyDescent="0.3">
      <c r="A404" s="309"/>
      <c r="Y404" s="518"/>
      <c r="Z404" s="519">
        <v>-13.935364225652844</v>
      </c>
      <c r="AA404" s="519">
        <v>-10.674427246310586</v>
      </c>
      <c r="AB404" s="519">
        <v>-5.3279461359399534</v>
      </c>
      <c r="AC404" s="519">
        <v>-6.7239823959358915</v>
      </c>
      <c r="AD404" s="519">
        <v>-5.9675820461073688</v>
      </c>
    </row>
    <row r="405" spans="1:30" x14ac:dyDescent="0.3">
      <c r="A405" s="309"/>
      <c r="Y405" s="518"/>
      <c r="Z405" s="519">
        <v>-18.857563173062172</v>
      </c>
      <c r="AA405" s="519">
        <v>-10.977122790248975</v>
      </c>
      <c r="AB405" s="519">
        <v>-5.3279461359399534</v>
      </c>
      <c r="AC405" s="519">
        <v>-15.069324951740015</v>
      </c>
      <c r="AD405" s="519">
        <v>-6.6272109090693458</v>
      </c>
    </row>
    <row r="406" spans="1:30" x14ac:dyDescent="0.3">
      <c r="A406" s="309"/>
      <c r="Y406" s="518">
        <v>44228</v>
      </c>
      <c r="Z406" s="519">
        <v>-7.3732040087269457</v>
      </c>
      <c r="AA406" s="519">
        <v>-11.202383282782771</v>
      </c>
      <c r="AB406" s="519">
        <v>-5.3279461359399534</v>
      </c>
      <c r="AC406" s="519">
        <v>-3.3426145838906081</v>
      </c>
      <c r="AD406" s="519">
        <v>-7.8291496979155699</v>
      </c>
    </row>
    <row r="407" spans="1:30" x14ac:dyDescent="0.3">
      <c r="A407" s="309"/>
      <c r="Y407" s="518"/>
      <c r="Z407" s="519">
        <v>-9.2967256433062353</v>
      </c>
      <c r="AA407" s="519">
        <v>-10.788066980140599</v>
      </c>
      <c r="AB407" s="519">
        <v>-5.3279461359399534</v>
      </c>
      <c r="AC407" s="519">
        <v>-7.7618016085201305</v>
      </c>
      <c r="AD407" s="519">
        <v>-8.5621808473354601</v>
      </c>
    </row>
    <row r="408" spans="1:30" x14ac:dyDescent="0.3">
      <c r="A408" s="309"/>
      <c r="Y408" s="518"/>
      <c r="Z408" s="519">
        <v>-10.654857505132794</v>
      </c>
      <c r="AA408" s="519">
        <v>-10.435389538297361</v>
      </c>
      <c r="AB408" s="519">
        <v>-5.3279461359399534</v>
      </c>
      <c r="AC408" s="519">
        <v>-9.3007997975970369</v>
      </c>
      <c r="AD408" s="519">
        <v>-9.3655063517453065</v>
      </c>
    </row>
    <row r="409" spans="1:30" x14ac:dyDescent="0.3">
      <c r="A409" s="309"/>
      <c r="Y409" s="518"/>
      <c r="Z409" s="519">
        <v>-8.9582713778961729</v>
      </c>
      <c r="AA409" s="519">
        <v>-8.9751647086326951</v>
      </c>
      <c r="AB409" s="519">
        <v>-5.3279461359399534</v>
      </c>
      <c r="AC409" s="519">
        <v>-9.6045414145239647</v>
      </c>
      <c r="AD409" s="519">
        <v>-8.70124690586354</v>
      </c>
    </row>
    <row r="410" spans="1:30" x14ac:dyDescent="0.3">
      <c r="A410" s="309"/>
      <c r="Y410" s="518"/>
      <c r="Z410" s="519">
        <v>-6.440482927207027</v>
      </c>
      <c r="AA410" s="519">
        <v>-8.8523941973457028</v>
      </c>
      <c r="AB410" s="519">
        <v>-5.3279461359399534</v>
      </c>
      <c r="AC410" s="519">
        <v>-8.1322011791405799</v>
      </c>
      <c r="AD410" s="519">
        <v>-9.6455721277458064</v>
      </c>
    </row>
    <row r="411" spans="1:30" x14ac:dyDescent="0.3">
      <c r="A411" s="309"/>
      <c r="Y411" s="518"/>
      <c r="Z411" s="519">
        <v>-11.466622132750178</v>
      </c>
      <c r="AA411" s="519">
        <v>-8.6510935189890414</v>
      </c>
      <c r="AB411" s="519">
        <v>-5.3279461359399534</v>
      </c>
      <c r="AC411" s="519">
        <v>-12.347260926804807</v>
      </c>
      <c r="AD411" s="519">
        <v>-9.9614427029373704</v>
      </c>
    </row>
    <row r="412" spans="1:30" x14ac:dyDescent="0.3">
      <c r="A412" s="309"/>
      <c r="Y412" s="518"/>
      <c r="Z412" s="519">
        <v>-8.6359893654095146</v>
      </c>
      <c r="AA412" s="519">
        <v>-8.2945910184587976</v>
      </c>
      <c r="AB412" s="519">
        <v>-5.3279461359399534</v>
      </c>
      <c r="AC412" s="519">
        <v>-10.419508830567651</v>
      </c>
      <c r="AD412" s="519">
        <v>-9.7832003826936074</v>
      </c>
    </row>
    <row r="413" spans="1:30" x14ac:dyDescent="0.3">
      <c r="A413" s="309"/>
      <c r="Y413" s="518"/>
      <c r="Z413" s="519">
        <v>-6.5138104297179886</v>
      </c>
      <c r="AA413" s="519">
        <v>-8.1857314780704336</v>
      </c>
      <c r="AB413" s="519">
        <v>-5.3279461359399534</v>
      </c>
      <c r="AC413" s="519">
        <v>-9.952891137066473</v>
      </c>
      <c r="AD413" s="519">
        <v>-9.6192703191791313</v>
      </c>
    </row>
    <row r="414" spans="1:30" x14ac:dyDescent="0.3">
      <c r="A414" s="309"/>
      <c r="Y414" s="518"/>
      <c r="Z414" s="519">
        <v>-7.8876208948096185</v>
      </c>
      <c r="AA414" s="519">
        <v>-8.2553635347506589</v>
      </c>
      <c r="AB414" s="519">
        <v>-5.3279461359399534</v>
      </c>
      <c r="AC414" s="519">
        <v>-9.9728956348610751</v>
      </c>
      <c r="AD414" s="519">
        <v>-9.0607342628200946</v>
      </c>
    </row>
    <row r="415" spans="1:30" x14ac:dyDescent="0.3">
      <c r="A415" s="309"/>
      <c r="Y415" s="518"/>
      <c r="Z415" s="519">
        <v>-8.1593400014210946</v>
      </c>
      <c r="AA415" s="519">
        <v>-8.2729790034791204</v>
      </c>
      <c r="AB415" s="519">
        <v>-5.3279461359399534</v>
      </c>
      <c r="AC415" s="519">
        <v>-8.0531035558907007</v>
      </c>
      <c r="AD415" s="519">
        <v>-8.3923572319901591</v>
      </c>
    </row>
    <row r="416" spans="1:30" x14ac:dyDescent="0.3">
      <c r="A416" s="309"/>
      <c r="Y416" s="518"/>
      <c r="Z416" s="519">
        <v>-8.1962545951776224</v>
      </c>
      <c r="AA416" s="519">
        <v>-9.4830940340044787</v>
      </c>
      <c r="AB416" s="519">
        <v>-5.3279461359399534</v>
      </c>
      <c r="AC416" s="519">
        <v>-8.4570309699226272</v>
      </c>
      <c r="AD416" s="519">
        <v>-9.8280009159900974</v>
      </c>
    </row>
    <row r="417" spans="1:30" x14ac:dyDescent="0.3">
      <c r="A417" s="309"/>
      <c r="Y417" s="518"/>
      <c r="Z417" s="519">
        <v>-6.9279073239686033</v>
      </c>
      <c r="AA417" s="519">
        <v>-9.5612225922434302</v>
      </c>
      <c r="AB417" s="519">
        <v>-5.3279461359399534</v>
      </c>
      <c r="AC417" s="519">
        <v>-4.222448784627332</v>
      </c>
      <c r="AD417" s="519">
        <v>-10.062878537528988</v>
      </c>
    </row>
    <row r="418" spans="1:30" x14ac:dyDescent="0.3">
      <c r="A418" s="309"/>
      <c r="Y418" s="518"/>
      <c r="Z418" s="519">
        <v>-11.589930413849405</v>
      </c>
      <c r="AA418" s="519">
        <v>-8.4921519307462177</v>
      </c>
      <c r="AB418" s="519">
        <v>-5.3279461359399534</v>
      </c>
      <c r="AC418" s="519">
        <v>-7.6686217109952537</v>
      </c>
      <c r="AD418" s="519">
        <v>-8.5372606183184025</v>
      </c>
    </row>
    <row r="419" spans="1:30" x14ac:dyDescent="0.3">
      <c r="A419" s="309"/>
      <c r="Y419" s="518"/>
      <c r="Z419" s="519">
        <v>-17.106794579087026</v>
      </c>
      <c r="AA419" s="519">
        <v>-8.4317955878680895</v>
      </c>
      <c r="AB419" s="519">
        <v>-5.3279461359399534</v>
      </c>
      <c r="AC419" s="519">
        <v>-20.469014618567215</v>
      </c>
      <c r="AD419" s="519">
        <v>-7.6233713763702502</v>
      </c>
    </row>
    <row r="420" spans="1:30" x14ac:dyDescent="0.3">
      <c r="A420" s="309"/>
      <c r="Y420" s="518"/>
      <c r="Z420" s="519">
        <v>-7.0607103373906472</v>
      </c>
      <c r="AA420" s="519">
        <v>-8.0161902292779494</v>
      </c>
      <c r="AB420" s="519">
        <v>-5.3279461359399534</v>
      </c>
      <c r="AC420" s="519">
        <v>-11.597034487838712</v>
      </c>
      <c r="AD420" s="519">
        <v>-6.7680044324227708</v>
      </c>
    </row>
    <row r="421" spans="1:30" x14ac:dyDescent="0.3">
      <c r="A421" s="309"/>
      <c r="Y421" s="518"/>
      <c r="Z421" s="519">
        <v>-0.40412626432912413</v>
      </c>
      <c r="AA421" s="519">
        <v>-7.8315734079439823</v>
      </c>
      <c r="AB421" s="519">
        <v>-5.3279461359399534</v>
      </c>
      <c r="AC421" s="519">
        <v>0.70642979961301933</v>
      </c>
      <c r="AD421" s="519">
        <v>-6.8064241812722264</v>
      </c>
    </row>
    <row r="422" spans="1:30" x14ac:dyDescent="0.3">
      <c r="A422" s="309"/>
      <c r="Y422" s="518"/>
      <c r="Z422" s="519">
        <v>-7.7368456012742017</v>
      </c>
      <c r="AA422" s="519">
        <v>-7.1512974732996399</v>
      </c>
      <c r="AB422" s="519">
        <v>-5.3279461359399534</v>
      </c>
      <c r="AC422" s="519">
        <v>-1.6558788622536298</v>
      </c>
      <c r="AD422" s="519">
        <v>-6.1876232194677998</v>
      </c>
    </row>
    <row r="423" spans="1:30" x14ac:dyDescent="0.3">
      <c r="A423" s="309"/>
      <c r="Y423" s="518"/>
      <c r="Z423" s="519">
        <v>-5.2870170850466369</v>
      </c>
      <c r="AA423" s="519">
        <v>-6.4671546655252028</v>
      </c>
      <c r="AB423" s="519">
        <v>-5.3279461359399534</v>
      </c>
      <c r="AC423" s="519">
        <v>-2.4694623622902725</v>
      </c>
      <c r="AD423" s="519">
        <v>-4.4519691755779389</v>
      </c>
    </row>
    <row r="424" spans="1:30" x14ac:dyDescent="0.3">
      <c r="A424" s="309"/>
      <c r="Y424" s="518"/>
      <c r="Z424" s="519">
        <v>-5.635589574630834</v>
      </c>
      <c r="AA424" s="519">
        <v>-5.9673328645910857</v>
      </c>
      <c r="AB424" s="519">
        <v>-5.3279461359399534</v>
      </c>
      <c r="AC424" s="519">
        <v>-4.4913870265735198</v>
      </c>
      <c r="AD424" s="519">
        <v>-2.7006085807816271</v>
      </c>
    </row>
    <row r="425" spans="1:30" x14ac:dyDescent="0.3">
      <c r="A425" s="309"/>
      <c r="Y425" s="518"/>
      <c r="Z425" s="519">
        <v>-6.8279988713390019</v>
      </c>
      <c r="AA425" s="519">
        <v>-6.271805720703659</v>
      </c>
      <c r="AB425" s="519">
        <v>-5.3279461359399534</v>
      </c>
      <c r="AC425" s="519">
        <v>-3.337014978364266</v>
      </c>
      <c r="AD425" s="519">
        <v>-3.0444529923316361</v>
      </c>
    </row>
    <row r="426" spans="1:30" x14ac:dyDescent="0.3">
      <c r="A426" s="309"/>
      <c r="Y426" s="518"/>
      <c r="Z426" s="519">
        <v>-12.31779492466598</v>
      </c>
      <c r="AA426" s="519">
        <v>-5.6231980886739477</v>
      </c>
      <c r="AB426" s="519">
        <v>-5.3279461359399534</v>
      </c>
      <c r="AC426" s="519">
        <v>-8.3194363113381939</v>
      </c>
      <c r="AD426" s="519">
        <v>-3.6176089989291245</v>
      </c>
    </row>
    <row r="427" spans="1:30" x14ac:dyDescent="0.3">
      <c r="A427" s="309"/>
      <c r="Y427" s="518"/>
      <c r="Z427" s="519">
        <v>-3.5619577308518231</v>
      </c>
      <c r="AA427" s="519">
        <v>-5.3107993415314541</v>
      </c>
      <c r="AB427" s="519">
        <v>-5.3279461359399534</v>
      </c>
      <c r="AC427" s="519">
        <v>0.66248967573547191</v>
      </c>
      <c r="AD427" s="519">
        <v>-3.7774234132434379</v>
      </c>
    </row>
    <row r="428" spans="1:30" x14ac:dyDescent="0.3">
      <c r="A428" s="309"/>
      <c r="Y428" s="518"/>
      <c r="Z428" s="519">
        <v>-2.5354362571171309</v>
      </c>
      <c r="AA428" s="519">
        <v>-5.1366286089121624</v>
      </c>
      <c r="AB428" s="519">
        <v>-5.3279461359399534</v>
      </c>
      <c r="AC428" s="519">
        <v>-1.7004810812370437</v>
      </c>
      <c r="AD428" s="519">
        <v>-3.4396954287833199</v>
      </c>
    </row>
    <row r="429" spans="1:30" x14ac:dyDescent="0.3">
      <c r="A429" s="309"/>
      <c r="Y429" s="518"/>
      <c r="Z429" s="519">
        <v>-3.19659217706623</v>
      </c>
      <c r="AA429" s="519">
        <v>-5.3727385212488326</v>
      </c>
      <c r="AB429" s="519">
        <v>-5.3279461359399534</v>
      </c>
      <c r="AC429" s="519">
        <v>-5.6679709084360468</v>
      </c>
      <c r="AD429" s="519">
        <v>-3.8223326453765742</v>
      </c>
    </row>
    <row r="430" spans="1:30" x14ac:dyDescent="0.3">
      <c r="A430" s="309"/>
      <c r="Y430" s="518"/>
      <c r="Z430" s="519">
        <v>-3.1002258550491755</v>
      </c>
      <c r="AA430" s="519">
        <v>-5.9959733434693527</v>
      </c>
      <c r="AB430" s="519">
        <v>-5.3279461359399534</v>
      </c>
      <c r="AC430" s="519">
        <v>-3.5881632624904682</v>
      </c>
      <c r="AD430" s="519">
        <v>-4.6674763663838661</v>
      </c>
    </row>
    <row r="431" spans="1:30" x14ac:dyDescent="0.3">
      <c r="A431" s="309"/>
      <c r="Y431" s="518"/>
      <c r="Z431" s="519">
        <v>-4.4163944462958016</v>
      </c>
      <c r="AA431" s="519">
        <v>-6.6330585602963792</v>
      </c>
      <c r="AB431" s="519">
        <v>-5.3279461359399534</v>
      </c>
      <c r="AC431" s="519">
        <v>-2.1272911353526922</v>
      </c>
      <c r="AD431" s="519">
        <v>-5.5801193516198122</v>
      </c>
    </row>
    <row r="432" spans="1:30" x14ac:dyDescent="0.3">
      <c r="A432" s="309"/>
      <c r="Y432" s="518"/>
      <c r="Z432" s="519">
        <v>-8.48076825769569</v>
      </c>
      <c r="AA432" s="519">
        <v>-7.5102918008742465</v>
      </c>
      <c r="AB432" s="519">
        <v>-5.3279461359399534</v>
      </c>
      <c r="AC432" s="519">
        <v>-6.0154754945170481</v>
      </c>
      <c r="AD432" s="519">
        <v>-5.9767852174142275</v>
      </c>
    </row>
    <row r="433" spans="1:30" x14ac:dyDescent="0.3">
      <c r="A433" s="309"/>
      <c r="Y433" s="518"/>
      <c r="Z433" s="519">
        <v>-16.680438680209623</v>
      </c>
      <c r="AA433" s="519">
        <v>-8.5761022393284509</v>
      </c>
      <c r="AB433" s="519">
        <v>-5.3279461359399534</v>
      </c>
      <c r="AC433" s="519">
        <v>-14.235442358389236</v>
      </c>
      <c r="AD433" s="519">
        <v>-6.526219010350319</v>
      </c>
    </row>
    <row r="434" spans="1:30" x14ac:dyDescent="0.3">
      <c r="A434" s="309"/>
      <c r="Y434" s="518">
        <v>44256</v>
      </c>
      <c r="Z434" s="519">
        <v>-8.0215542486410012</v>
      </c>
      <c r="AA434" s="519">
        <v>-9.4717611979294656</v>
      </c>
      <c r="AB434" s="519">
        <v>-5.3279461359399534</v>
      </c>
      <c r="AC434" s="519">
        <v>-5.7260112209161491</v>
      </c>
      <c r="AD434" s="519">
        <v>-7.2733225422147632</v>
      </c>
    </row>
    <row r="435" spans="1:30" x14ac:dyDescent="0.3">
      <c r="A435" s="309"/>
      <c r="Y435" s="518"/>
      <c r="Z435" s="519">
        <v>-8.6760689411621978</v>
      </c>
      <c r="AA435" s="519">
        <v>-10.061455571730049</v>
      </c>
      <c r="AB435" s="519">
        <v>-5.3279461359399534</v>
      </c>
      <c r="AC435" s="519">
        <v>-4.4771421417979553</v>
      </c>
      <c r="AD435" s="519">
        <v>-7.9336839226826532</v>
      </c>
    </row>
    <row r="436" spans="1:30" x14ac:dyDescent="0.3">
      <c r="A436" s="309"/>
      <c r="Y436" s="518"/>
      <c r="Z436" s="519">
        <v>-10.657265246245663</v>
      </c>
      <c r="AA436" s="519">
        <v>-10.874065771205002</v>
      </c>
      <c r="AB436" s="519">
        <v>-5.3279461359399534</v>
      </c>
      <c r="AC436" s="519">
        <v>-9.5140074589886865</v>
      </c>
      <c r="AD436" s="519">
        <v>-8.9220267150363242</v>
      </c>
    </row>
    <row r="437" spans="1:30" x14ac:dyDescent="0.3">
      <c r="A437" s="309"/>
      <c r="Y437" s="518"/>
      <c r="Z437" s="519">
        <v>-9.3698385652562841</v>
      </c>
      <c r="AA437" s="519">
        <v>-11.111316705799782</v>
      </c>
      <c r="AB437" s="519">
        <v>-5.3279461359399534</v>
      </c>
      <c r="AC437" s="519">
        <v>-8.8178879855415744</v>
      </c>
      <c r="AD437" s="519">
        <v>-9.3784943773306662</v>
      </c>
    </row>
    <row r="438" spans="1:30" x14ac:dyDescent="0.3">
      <c r="A438" s="309"/>
      <c r="Y438" s="518"/>
      <c r="Z438" s="519">
        <v>-8.5442550628998752</v>
      </c>
      <c r="AA438" s="519">
        <v>-11.510871746672537</v>
      </c>
      <c r="AB438" s="519">
        <v>-5.3279461359399534</v>
      </c>
      <c r="AC438" s="519">
        <v>-6.7498207986279226</v>
      </c>
      <c r="AD438" s="519">
        <v>-9.6258772665333705</v>
      </c>
    </row>
    <row r="439" spans="1:30" x14ac:dyDescent="0.3">
      <c r="A439" s="309"/>
      <c r="Y439" s="518"/>
      <c r="Z439" s="519">
        <v>-14.169039654020363</v>
      </c>
      <c r="AA439" s="519">
        <v>-11.592120681834086</v>
      </c>
      <c r="AB439" s="519">
        <v>-5.3279461359399534</v>
      </c>
      <c r="AC439" s="519">
        <v>-12.933875040992746</v>
      </c>
      <c r="AD439" s="519">
        <v>-9.9879184010706688</v>
      </c>
    </row>
    <row r="440" spans="1:30" x14ac:dyDescent="0.3">
      <c r="A440" s="309"/>
      <c r="Y440" s="518"/>
      <c r="Z440" s="519">
        <v>-18.341195222373091</v>
      </c>
      <c r="AA440" s="519">
        <v>-11.498595985330132</v>
      </c>
      <c r="AB440" s="519">
        <v>-5.3279461359399534</v>
      </c>
      <c r="AC440" s="519">
        <v>-17.430715994449628</v>
      </c>
      <c r="AD440" s="519">
        <v>-9.8797948071186035</v>
      </c>
    </row>
    <row r="441" spans="1:30" x14ac:dyDescent="0.3">
      <c r="A441" s="309"/>
      <c r="Y441" s="518"/>
      <c r="Z441" s="519">
        <v>-10.818439534750281</v>
      </c>
      <c r="AA441" s="519">
        <v>-11.787023784568705</v>
      </c>
      <c r="AB441" s="519">
        <v>-5.3279461359399534</v>
      </c>
      <c r="AC441" s="519">
        <v>-7.4576914453350867</v>
      </c>
      <c r="AD441" s="519">
        <v>-10.098950169536252</v>
      </c>
    </row>
    <row r="442" spans="1:30" x14ac:dyDescent="0.3">
      <c r="A442" s="309"/>
      <c r="Y442" s="518"/>
      <c r="Z442" s="519">
        <v>-9.2448114872930294</v>
      </c>
      <c r="AA442" s="519">
        <v>-12.339910611301011</v>
      </c>
      <c r="AB442" s="519">
        <v>-5.3279461359399534</v>
      </c>
      <c r="AC442" s="519">
        <v>-7.0114300835590342</v>
      </c>
      <c r="AD442" s="519">
        <v>-10.225148267945425</v>
      </c>
    </row>
    <row r="443" spans="1:30" x14ac:dyDescent="0.3">
      <c r="A443" s="309"/>
      <c r="Y443" s="518"/>
      <c r="Z443" s="519">
        <v>-10.002592370718009</v>
      </c>
      <c r="AA443" s="519">
        <v>-11.883808400242811</v>
      </c>
      <c r="AB443" s="519">
        <v>-5.3279461359399534</v>
      </c>
      <c r="AC443" s="519">
        <v>-8.7571423013242367</v>
      </c>
      <c r="AD443" s="519">
        <v>-9.3051667102939479</v>
      </c>
    </row>
    <row r="444" spans="1:30" x14ac:dyDescent="0.3">
      <c r="A444" s="309"/>
      <c r="Y444" s="518"/>
      <c r="Z444" s="519">
        <v>-11.388833159926275</v>
      </c>
      <c r="AA444" s="519">
        <v>-11.448438170168041</v>
      </c>
      <c r="AB444" s="519">
        <v>-5.3279461359399534</v>
      </c>
      <c r="AC444" s="519">
        <v>-10.351975522465111</v>
      </c>
      <c r="AD444" s="519">
        <v>-9.2531231222750971</v>
      </c>
    </row>
    <row r="445" spans="1:30" x14ac:dyDescent="0.3">
      <c r="A445" s="309"/>
      <c r="Y445" s="518"/>
      <c r="Z445" s="519">
        <v>-12.41446285002602</v>
      </c>
      <c r="AA445" s="519">
        <v>-10.930685929003031</v>
      </c>
      <c r="AB445" s="519">
        <v>-5.3279461359399534</v>
      </c>
      <c r="AC445" s="519">
        <v>-7.633207487492129</v>
      </c>
      <c r="AD445" s="519">
        <v>-9.1487522153420819</v>
      </c>
    </row>
    <row r="446" spans="1:30" x14ac:dyDescent="0.3">
      <c r="A446" s="309"/>
      <c r="Y446" s="518"/>
      <c r="Z446" s="519">
        <v>-10.976324176612966</v>
      </c>
      <c r="AA446" s="519">
        <v>-10.491594971874401</v>
      </c>
      <c r="AB446" s="519">
        <v>-5.3279461359399534</v>
      </c>
      <c r="AC446" s="519">
        <v>-6.4940041374324124</v>
      </c>
      <c r="AD446" s="519">
        <v>-9.1657848709842593</v>
      </c>
    </row>
    <row r="447" spans="1:30" x14ac:dyDescent="0.3">
      <c r="A447" s="309"/>
      <c r="Y447" s="518"/>
      <c r="Z447" s="519">
        <v>-15.293603611849697</v>
      </c>
      <c r="AA447" s="519">
        <v>-9.5741012430019143</v>
      </c>
      <c r="AB447" s="519">
        <v>-5.3279461359399534</v>
      </c>
      <c r="AC447" s="519">
        <v>-17.066410878317669</v>
      </c>
      <c r="AD447" s="519">
        <v>-9.0914054239795803</v>
      </c>
    </row>
    <row r="448" spans="1:30" x14ac:dyDescent="0.3">
      <c r="A448" s="309"/>
      <c r="Y448" s="518"/>
      <c r="Z448" s="519">
        <v>-7.1941738465952323</v>
      </c>
      <c r="AA448" s="519">
        <v>-8.2668029054757728</v>
      </c>
      <c r="AB448" s="519">
        <v>-5.3279461359399534</v>
      </c>
      <c r="AC448" s="519">
        <v>-6.7270950968039784</v>
      </c>
      <c r="AD448" s="519">
        <v>-8.8587855177241472</v>
      </c>
    </row>
    <row r="449" spans="1:30" x14ac:dyDescent="0.3">
      <c r="A449" s="309"/>
      <c r="Y449" s="518"/>
      <c r="Z449" s="519">
        <v>-6.1711747873925979</v>
      </c>
      <c r="AA449" s="519">
        <v>-4.8814942970011757</v>
      </c>
      <c r="AB449" s="519">
        <v>-5.3279461359399534</v>
      </c>
      <c r="AC449" s="519">
        <v>-7.1306586730542847</v>
      </c>
      <c r="AD449" s="519">
        <v>-8.7942203757448691</v>
      </c>
    </row>
    <row r="450" spans="1:30" x14ac:dyDescent="0.3">
      <c r="A450" s="309"/>
      <c r="Y450" s="518"/>
      <c r="Z450" s="519">
        <v>-3.5801362686106026</v>
      </c>
      <c r="AA450" s="519">
        <v>-1.9689882891099191</v>
      </c>
      <c r="AB450" s="519">
        <v>-5.3279461359399534</v>
      </c>
      <c r="AC450" s="519">
        <v>-8.2364861722914782</v>
      </c>
      <c r="AD450" s="519">
        <v>-9.2583936772191162</v>
      </c>
    </row>
    <row r="451" spans="1:30" x14ac:dyDescent="0.3">
      <c r="A451" s="309"/>
      <c r="Y451" s="518"/>
      <c r="Z451" s="519">
        <v>-2.2377447972432911</v>
      </c>
      <c r="AA451" s="519">
        <v>1.8547770940417367</v>
      </c>
      <c r="AB451" s="519">
        <v>-5.3279461359399534</v>
      </c>
      <c r="AC451" s="519">
        <v>-8.7236361786770829</v>
      </c>
      <c r="AD451" s="519">
        <v>-8.5049909416881455</v>
      </c>
    </row>
    <row r="452" spans="1:30" x14ac:dyDescent="0.3">
      <c r="A452" s="309"/>
      <c r="Y452" s="518"/>
      <c r="Z452" s="519">
        <v>11.282697409296153</v>
      </c>
      <c r="AA452" s="519">
        <v>5.1386982787144841</v>
      </c>
      <c r="AB452" s="519">
        <v>-5.3279461359399534</v>
      </c>
      <c r="AC452" s="519">
        <v>-7.181251493637177</v>
      </c>
      <c r="AD452" s="519">
        <v>-9.1849618915197215</v>
      </c>
    </row>
    <row r="453" spans="1:30" x14ac:dyDescent="0.3">
      <c r="A453" s="309"/>
      <c r="Y453" s="518"/>
      <c r="Z453" s="519">
        <v>9.411217878625834</v>
      </c>
      <c r="AA453" s="519">
        <v>10.907037486428383</v>
      </c>
      <c r="AB453" s="519">
        <v>-5.3279461359399534</v>
      </c>
      <c r="AC453" s="519">
        <v>-9.7432172477521419</v>
      </c>
      <c r="AD453" s="519">
        <v>-7.6979675923724482</v>
      </c>
    </row>
    <row r="454" spans="1:30" x14ac:dyDescent="0.3">
      <c r="A454" s="309"/>
      <c r="Y454" s="518"/>
      <c r="Z454" s="519">
        <v>11.472754070211895</v>
      </c>
      <c r="AA454" s="519">
        <v>16.074453258589212</v>
      </c>
      <c r="AB454" s="519">
        <v>-5.3279461359399534</v>
      </c>
      <c r="AC454" s="519">
        <v>-11.792591729600872</v>
      </c>
      <c r="AD454" s="519">
        <v>-6.5205394805745742</v>
      </c>
    </row>
    <row r="455" spans="1:30" x14ac:dyDescent="0.3">
      <c r="A455" s="309"/>
      <c r="Y455" s="518"/>
      <c r="Z455" s="519">
        <v>15.793274446114001</v>
      </c>
      <c r="AA455" s="519">
        <v>20.265116971270015</v>
      </c>
      <c r="AB455" s="519">
        <v>-5.3279461359399534</v>
      </c>
      <c r="AC455" s="519">
        <v>-11.486891745625016</v>
      </c>
      <c r="AD455" s="519">
        <v>-5.6199415556463448</v>
      </c>
    </row>
    <row r="456" spans="1:30" x14ac:dyDescent="0.3">
      <c r="A456" s="309"/>
      <c r="Y456" s="518"/>
      <c r="Z456" s="519">
        <v>34.207199666604687</v>
      </c>
      <c r="AA456" s="519">
        <v>22.530338975784105</v>
      </c>
      <c r="AB456" s="519">
        <v>-5.3279461359399534</v>
      </c>
      <c r="AC456" s="519">
        <v>3.2783014209766321</v>
      </c>
      <c r="AD456" s="519">
        <v>-4.9288192096945664</v>
      </c>
    </row>
    <row r="457" spans="1:30" x14ac:dyDescent="0.3">
      <c r="A457" s="309"/>
      <c r="Y457" s="518"/>
      <c r="Z457" s="519">
        <v>32.591774136515191</v>
      </c>
      <c r="AA457" s="519">
        <v>23.517213644756481</v>
      </c>
      <c r="AB457" s="519">
        <v>-5.3279461359399534</v>
      </c>
      <c r="AC457" s="519">
        <v>5.5106102936406387E-3</v>
      </c>
      <c r="AD457" s="519">
        <v>-4.7592643954620844</v>
      </c>
    </row>
    <row r="458" spans="1:30" x14ac:dyDescent="0.3">
      <c r="A458" s="309"/>
      <c r="Y458" s="518"/>
      <c r="Z458" s="519">
        <v>27.096901191522328</v>
      </c>
      <c r="AA458" s="519">
        <v>25.24404377488904</v>
      </c>
      <c r="AB458" s="519">
        <v>-5.3279461359399534</v>
      </c>
      <c r="AC458" s="519">
        <v>-2.4194507041794822</v>
      </c>
      <c r="AD458" s="519">
        <v>-4.1959382140605657</v>
      </c>
    </row>
    <row r="459" spans="1:30" x14ac:dyDescent="0.3">
      <c r="A459" s="309"/>
      <c r="Y459" s="518"/>
      <c r="Z459" s="519">
        <v>27.139251440894796</v>
      </c>
      <c r="AA459" s="519">
        <v>26.809700532262035</v>
      </c>
      <c r="AB459" s="519">
        <v>-5.3279461359399534</v>
      </c>
      <c r="AC459" s="519">
        <v>-2.3433950719747259</v>
      </c>
      <c r="AD459" s="519">
        <v>-3.6808677403279182</v>
      </c>
    </row>
    <row r="460" spans="1:30" x14ac:dyDescent="0.3">
      <c r="A460" s="309"/>
      <c r="Y460" s="518"/>
      <c r="Z460" s="519">
        <v>16.319340561432487</v>
      </c>
      <c r="AA460" s="519">
        <v>26.170721740505083</v>
      </c>
      <c r="AB460" s="519">
        <v>-5.3279461359399534</v>
      </c>
      <c r="AC460" s="519">
        <v>-8.5563335481247691</v>
      </c>
      <c r="AD460" s="519">
        <v>-4.7482956671656229</v>
      </c>
    </row>
    <row r="461" spans="1:30" x14ac:dyDescent="0.3">
      <c r="A461" s="309"/>
      <c r="Y461" s="518"/>
      <c r="Z461" s="519">
        <v>23.560564981139777</v>
      </c>
      <c r="AA461" s="519">
        <v>23.343246467735241</v>
      </c>
      <c r="AB461" s="519">
        <v>-5.3279461359399534</v>
      </c>
      <c r="AC461" s="519">
        <v>-7.8493084597902367</v>
      </c>
      <c r="AD461" s="519">
        <v>-6.6231861234456</v>
      </c>
    </row>
    <row r="462" spans="1:30" x14ac:dyDescent="0.3">
      <c r="A462" s="309"/>
      <c r="Y462" s="518"/>
      <c r="Z462" s="519">
        <v>26.752871747724953</v>
      </c>
      <c r="AA462" s="519">
        <v>22.454047827161389</v>
      </c>
      <c r="AB462" s="519">
        <v>-5.3279461359399534</v>
      </c>
      <c r="AC462" s="519">
        <v>-7.8813984294964854</v>
      </c>
      <c r="AD462" s="519">
        <v>-6.7455230026184489</v>
      </c>
    </row>
    <row r="463" spans="1:30" x14ac:dyDescent="0.3">
      <c r="A463" s="309"/>
      <c r="Y463" s="518"/>
      <c r="Z463" s="519">
        <v>29.734348124306059</v>
      </c>
      <c r="AA463" s="519">
        <v>21.102104576067152</v>
      </c>
      <c r="AB463" s="519">
        <v>-5.3279461359399534</v>
      </c>
      <c r="AC463" s="519">
        <v>-4.1936940668873035</v>
      </c>
      <c r="AD463" s="519">
        <v>-7.2542117463822455</v>
      </c>
    </row>
    <row r="464" spans="1:30" x14ac:dyDescent="0.3">
      <c r="A464" s="309"/>
      <c r="Y464" s="518"/>
      <c r="Z464" s="519">
        <v>12.799447227126276</v>
      </c>
      <c r="AA464" s="519">
        <v>22.945341079702526</v>
      </c>
      <c r="AB464" s="519">
        <v>-5.3279461359399534</v>
      </c>
      <c r="AC464" s="519">
        <v>-13.118722583666198</v>
      </c>
      <c r="AD464" s="519">
        <v>-6.4753976387168768</v>
      </c>
    </row>
    <row r="465" spans="1:30" x14ac:dyDescent="0.3">
      <c r="A465" s="309"/>
      <c r="Y465" s="518">
        <v>44287</v>
      </c>
      <c r="Z465" s="519">
        <v>20.872510707505356</v>
      </c>
      <c r="AA465" s="519">
        <v>22.468691138495412</v>
      </c>
      <c r="AB465" s="519">
        <v>16.542988646223634</v>
      </c>
      <c r="AC465" s="519">
        <v>-3.2758088583894249</v>
      </c>
      <c r="AD465" s="519">
        <v>-7.0278488389311713</v>
      </c>
    </row>
    <row r="466" spans="1:30" x14ac:dyDescent="0.3">
      <c r="A466" s="309"/>
      <c r="Y466" s="518"/>
      <c r="Z466" s="519">
        <v>17.67564868323517</v>
      </c>
      <c r="AA466" s="519">
        <v>21.536448492529995</v>
      </c>
      <c r="AB466" s="519">
        <v>16.542988646223634</v>
      </c>
      <c r="AC466" s="519">
        <v>-5.9042162783213001</v>
      </c>
      <c r="AD466" s="519">
        <v>-7.0840662281887949</v>
      </c>
    </row>
    <row r="467" spans="1:30" x14ac:dyDescent="0.3">
      <c r="B467" s="310"/>
      <c r="Y467" s="518"/>
      <c r="Z467" s="519">
        <v>29.221996086880093</v>
      </c>
      <c r="AA467" s="519">
        <v>22.118041318017163</v>
      </c>
      <c r="AB467" s="519">
        <v>16.542988646223634</v>
      </c>
      <c r="AC467" s="519">
        <v>-3.1046347944671879</v>
      </c>
      <c r="AD467" s="519">
        <v>-5.9428818370736707</v>
      </c>
    </row>
    <row r="468" spans="1:30" x14ac:dyDescent="0.3">
      <c r="B468" s="310"/>
      <c r="Y468" s="518"/>
      <c r="Z468" s="519">
        <v>20.224015392689978</v>
      </c>
      <c r="AA468" s="519">
        <v>23.966593621451668</v>
      </c>
      <c r="AB468" s="519">
        <v>16.542988646223634</v>
      </c>
      <c r="AC468" s="519">
        <v>-11.7164668612903</v>
      </c>
      <c r="AD468" s="519">
        <v>-3.9380766449167379</v>
      </c>
    </row>
    <row r="469" spans="1:30" x14ac:dyDescent="0.3">
      <c r="B469" s="310"/>
      <c r="Y469" s="518"/>
      <c r="Z469" s="519">
        <v>20.227173225967043</v>
      </c>
      <c r="AA469" s="519">
        <v>26.224194093460682</v>
      </c>
      <c r="AB469" s="519">
        <v>16.542988646223634</v>
      </c>
      <c r="AC469" s="519">
        <v>-8.2749201542998492</v>
      </c>
      <c r="AD469" s="519">
        <v>-2.7258869833226851</v>
      </c>
    </row>
    <row r="470" spans="1:30" x14ac:dyDescent="0.3">
      <c r="B470" s="310"/>
      <c r="Y470" s="518"/>
      <c r="Z470" s="519">
        <v>33.805497902716198</v>
      </c>
      <c r="AA470" s="519">
        <v>29.0119790758494</v>
      </c>
      <c r="AB470" s="519">
        <v>16.542988646223634</v>
      </c>
      <c r="AC470" s="519">
        <v>3.7945966709185655</v>
      </c>
      <c r="AD470" s="519">
        <v>-2.0598566909397045</v>
      </c>
    </row>
    <row r="471" spans="1:30" x14ac:dyDescent="0.3">
      <c r="B471" s="310"/>
      <c r="C471" s="310"/>
      <c r="D471" s="310"/>
      <c r="Y471" s="518"/>
      <c r="Z471" s="519">
        <v>25.739313351167823</v>
      </c>
      <c r="AA471" s="519">
        <v>30.288027462224893</v>
      </c>
      <c r="AB471" s="519">
        <v>16.542988646223634</v>
      </c>
      <c r="AC471" s="519">
        <v>0.91491376143233083</v>
      </c>
      <c r="AD471" s="519">
        <v>-1.994847020036681</v>
      </c>
    </row>
    <row r="472" spans="1:30" x14ac:dyDescent="0.3">
      <c r="B472" s="310"/>
      <c r="C472" s="310"/>
      <c r="D472" s="310"/>
      <c r="Y472" s="518"/>
      <c r="Z472" s="519">
        <v>36.675714011568481</v>
      </c>
      <c r="AA472" s="519">
        <v>29.988478967347373</v>
      </c>
      <c r="AB472" s="519">
        <v>16.542988646223634</v>
      </c>
      <c r="AC472" s="519">
        <v>5.2095187727689449</v>
      </c>
      <c r="AD472" s="519">
        <v>-1.6215219795375901</v>
      </c>
    </row>
    <row r="473" spans="1:30" x14ac:dyDescent="0.3">
      <c r="B473" s="310"/>
      <c r="C473" s="310"/>
      <c r="D473" s="310"/>
      <c r="Y473" s="518"/>
      <c r="Z473" s="519">
        <v>37.190143559956134</v>
      </c>
      <c r="AA473" s="519">
        <v>32.329181342740426</v>
      </c>
      <c r="AB473" s="519">
        <v>16.542988646223634</v>
      </c>
      <c r="AC473" s="519">
        <v>-1.2420042316404363</v>
      </c>
      <c r="AD473" s="519">
        <v>-1.2373910014340908</v>
      </c>
    </row>
    <row r="474" spans="1:30" x14ac:dyDescent="0.3">
      <c r="B474" s="310"/>
      <c r="C474" s="310"/>
      <c r="D474" s="310"/>
      <c r="Y474" s="518"/>
      <c r="Z474" s="519">
        <v>38.154334791508589</v>
      </c>
      <c r="AA474" s="519">
        <v>33.620652381096257</v>
      </c>
      <c r="AB474" s="519">
        <v>16.542988646223634</v>
      </c>
      <c r="AC474" s="519">
        <v>-2.6495670981460222</v>
      </c>
      <c r="AD474" s="519">
        <v>-0.5939587617051123</v>
      </c>
    </row>
    <row r="475" spans="1:30" x14ac:dyDescent="0.3">
      <c r="B475" s="310"/>
      <c r="C475" s="310"/>
      <c r="D475" s="310"/>
      <c r="Y475" s="518"/>
      <c r="Z475" s="519">
        <v>18.127175928547356</v>
      </c>
      <c r="AA475" s="519">
        <v>32.920140417073256</v>
      </c>
      <c r="AB475" s="519">
        <v>16.542988646223634</v>
      </c>
      <c r="AC475" s="519">
        <v>-9.1031915777966645</v>
      </c>
      <c r="AD475" s="519">
        <v>-0.2500659013181194</v>
      </c>
    </row>
    <row r="476" spans="1:30" x14ac:dyDescent="0.3">
      <c r="B476" s="310"/>
      <c r="C476" s="310"/>
      <c r="D476" s="310"/>
      <c r="Y476" s="518"/>
      <c r="Z476" s="519">
        <v>36.612089853718388</v>
      </c>
      <c r="AA476" s="519">
        <v>32.048262246746333</v>
      </c>
      <c r="AB476" s="519">
        <v>16.542988646223634</v>
      </c>
      <c r="AC476" s="519">
        <v>-5.5860033075753535</v>
      </c>
      <c r="AD476" s="519">
        <v>-0.53173031718282615</v>
      </c>
    </row>
    <row r="477" spans="1:30" x14ac:dyDescent="0.3">
      <c r="B477" s="310"/>
      <c r="C477" s="310"/>
      <c r="D477" s="310"/>
      <c r="Y477" s="518"/>
      <c r="Z477" s="519">
        <v>42.845795171207037</v>
      </c>
      <c r="AA477" s="519">
        <v>30.048665678880734</v>
      </c>
      <c r="AB477" s="519">
        <v>16.542988646223634</v>
      </c>
      <c r="AC477" s="519">
        <v>8.2986223490214144</v>
      </c>
      <c r="AD477" s="519">
        <v>-1.0594896357207173</v>
      </c>
    </row>
    <row r="478" spans="1:30" x14ac:dyDescent="0.3">
      <c r="B478" s="310"/>
      <c r="C478" s="310"/>
      <c r="D478" s="310"/>
      <c r="Y478" s="518"/>
      <c r="Z478" s="519">
        <v>20.835729603006811</v>
      </c>
      <c r="AA478" s="519">
        <v>27.870122276458005</v>
      </c>
      <c r="AB478" s="519">
        <v>16.542988646223634</v>
      </c>
      <c r="AC478" s="519">
        <v>3.3221637841412814</v>
      </c>
      <c r="AD478" s="519">
        <v>-1.1076849333576138</v>
      </c>
    </row>
    <row r="479" spans="1:30" x14ac:dyDescent="0.3">
      <c r="B479" s="310"/>
      <c r="C479" s="310"/>
      <c r="D479" s="310"/>
      <c r="Y479" s="518"/>
      <c r="Z479" s="519">
        <v>30.572566819279992</v>
      </c>
      <c r="AA479" s="519">
        <v>28.538742062407771</v>
      </c>
      <c r="AB479" s="519">
        <v>16.542988646223634</v>
      </c>
      <c r="AC479" s="519">
        <v>3.2378678617159977</v>
      </c>
      <c r="AD479" s="519">
        <v>0.19412099181554612</v>
      </c>
    </row>
    <row r="480" spans="1:30" x14ac:dyDescent="0.3">
      <c r="B480" s="310"/>
      <c r="C480" s="310"/>
      <c r="D480" s="310"/>
      <c r="Y480" s="518"/>
      <c r="Z480" s="519">
        <v>23.192967584896977</v>
      </c>
      <c r="AA480" s="519">
        <v>27.358050431158272</v>
      </c>
      <c r="AB480" s="519">
        <v>16.542988646223634</v>
      </c>
      <c r="AC480" s="519">
        <v>-4.9363194614056738</v>
      </c>
      <c r="AD480" s="519">
        <v>0.74189636661723213</v>
      </c>
    </row>
    <row r="481" spans="2:30" x14ac:dyDescent="0.3">
      <c r="B481" s="310"/>
      <c r="C481" s="310"/>
      <c r="D481" s="310"/>
      <c r="Y481" s="518"/>
      <c r="Z481" s="519">
        <v>22.904530974549473</v>
      </c>
      <c r="AA481" s="519">
        <v>24.784026359234502</v>
      </c>
      <c r="AB481" s="519">
        <v>16.542988646223634</v>
      </c>
      <c r="AC481" s="519">
        <v>-2.9869341816042976</v>
      </c>
      <c r="AD481" s="519">
        <v>3.9270044367165314E-3</v>
      </c>
    </row>
    <row r="482" spans="2:30" x14ac:dyDescent="0.3">
      <c r="B482" s="310"/>
      <c r="C482" s="310"/>
      <c r="D482" s="310"/>
      <c r="Y482" s="518"/>
      <c r="Z482" s="519">
        <v>22.807514430195738</v>
      </c>
      <c r="AA482" s="519">
        <v>24.792942409705372</v>
      </c>
      <c r="AB482" s="519">
        <v>16.542988646223634</v>
      </c>
      <c r="AC482" s="519">
        <v>9.4498984154540722E-3</v>
      </c>
      <c r="AD482" s="519">
        <v>9.1243873280287088E-2</v>
      </c>
    </row>
    <row r="483" spans="2:30" x14ac:dyDescent="0.3">
      <c r="B483" s="310"/>
      <c r="C483" s="310"/>
      <c r="D483" s="310"/>
      <c r="Y483" s="518"/>
      <c r="Z483" s="519">
        <v>28.347248434971892</v>
      </c>
      <c r="AA483" s="519">
        <v>25.529772126777669</v>
      </c>
      <c r="AB483" s="519">
        <v>16.542988646223634</v>
      </c>
      <c r="AC483" s="519">
        <v>-1.7515756839635515</v>
      </c>
      <c r="AD483" s="519">
        <v>0.72215676583264254</v>
      </c>
    </row>
    <row r="484" spans="2:30" x14ac:dyDescent="0.3">
      <c r="B484" s="310"/>
      <c r="C484" s="310"/>
      <c r="D484" s="310"/>
      <c r="Y484" s="518"/>
      <c r="Z484" s="519">
        <v>24.827626667740638</v>
      </c>
      <c r="AA484" s="519">
        <v>25.783331081765812</v>
      </c>
      <c r="AB484" s="519">
        <v>16.542988646223634</v>
      </c>
      <c r="AC484" s="519">
        <v>3.1328368137578053</v>
      </c>
      <c r="AD484" s="519">
        <v>1.5453249415502199</v>
      </c>
    </row>
    <row r="485" spans="2:30" x14ac:dyDescent="0.3">
      <c r="B485" s="310"/>
      <c r="C485" s="310"/>
      <c r="D485" s="310"/>
      <c r="Y485" s="518"/>
      <c r="Z485" s="519">
        <v>20.898141956302904</v>
      </c>
      <c r="AA485" s="519">
        <v>26.402075735947413</v>
      </c>
      <c r="AB485" s="519">
        <v>16.542988646223634</v>
      </c>
      <c r="AC485" s="519">
        <v>3.9333818660462754</v>
      </c>
      <c r="AD485" s="519">
        <v>2.1495340956087392</v>
      </c>
    </row>
    <row r="486" spans="2:30" x14ac:dyDescent="0.3">
      <c r="B486" s="310"/>
      <c r="C486" s="310"/>
      <c r="D486" s="310"/>
      <c r="Y486" s="518"/>
      <c r="Z486" s="519">
        <v>35.730374838786062</v>
      </c>
      <c r="AA486" s="519">
        <v>26.260225553079049</v>
      </c>
      <c r="AB486" s="519">
        <v>16.542988646223634</v>
      </c>
      <c r="AC486" s="519">
        <v>7.6542581095824858</v>
      </c>
      <c r="AD486" s="519">
        <v>0.81304166911918485</v>
      </c>
    </row>
    <row r="487" spans="2:30" x14ac:dyDescent="0.3">
      <c r="B487" s="310"/>
      <c r="C487" s="310"/>
      <c r="D487" s="310"/>
      <c r="Y487" s="518"/>
      <c r="Z487" s="519">
        <v>24.967880269813936</v>
      </c>
      <c r="AA487" s="519">
        <v>26.856762990243453</v>
      </c>
      <c r="AB487" s="519">
        <v>16.542988646223634</v>
      </c>
      <c r="AC487" s="519">
        <v>0.82585776861736804</v>
      </c>
      <c r="AD487" s="519">
        <v>1.1971156681436221</v>
      </c>
    </row>
    <row r="488" spans="2:30" x14ac:dyDescent="0.3">
      <c r="B488" s="310"/>
      <c r="C488" s="310"/>
      <c r="D488" s="310"/>
      <c r="Y488" s="518"/>
      <c r="Z488" s="519">
        <v>27.235743553820718</v>
      </c>
      <c r="AA488" s="519">
        <v>27.59506658869002</v>
      </c>
      <c r="AB488" s="519">
        <v>16.542988646223634</v>
      </c>
      <c r="AC488" s="519">
        <v>1.2425298968053369</v>
      </c>
      <c r="AD488" s="519">
        <v>0.88784359139566504</v>
      </c>
    </row>
    <row r="489" spans="2:30" x14ac:dyDescent="0.3">
      <c r="B489" s="310"/>
      <c r="C489" s="310"/>
      <c r="D489" s="310"/>
      <c r="Y489" s="518"/>
      <c r="Z489" s="519">
        <v>21.81456315011717</v>
      </c>
      <c r="AA489" s="519">
        <v>28.527489812003434</v>
      </c>
      <c r="AB489" s="519">
        <v>16.542988646223634</v>
      </c>
      <c r="AC489" s="519">
        <v>-9.3459970870114262</v>
      </c>
      <c r="AD489" s="519">
        <v>0.44597283229955004</v>
      </c>
    </row>
    <row r="490" spans="2:30" x14ac:dyDescent="0.3">
      <c r="B490" s="310"/>
      <c r="C490" s="310"/>
      <c r="D490" s="310"/>
      <c r="Y490" s="518"/>
      <c r="Z490" s="519">
        <v>32.52301049512274</v>
      </c>
      <c r="AA490" s="519">
        <v>27.06732557606</v>
      </c>
      <c r="AB490" s="519">
        <v>16.542988646223634</v>
      </c>
      <c r="AC490" s="519">
        <v>0.93694230920750954</v>
      </c>
      <c r="AD490" s="519">
        <v>-0.57997685131720444</v>
      </c>
    </row>
    <row r="491" spans="2:30" x14ac:dyDescent="0.3">
      <c r="B491" s="310"/>
      <c r="C491" s="310"/>
      <c r="D491" s="310"/>
      <c r="Y491" s="518"/>
      <c r="Z491" s="519">
        <v>29.995751856866587</v>
      </c>
      <c r="AA491" s="519">
        <v>27.312970430357517</v>
      </c>
      <c r="AB491" s="519">
        <v>16.542988646223634</v>
      </c>
      <c r="AC491" s="519">
        <v>0.96793227652210589</v>
      </c>
      <c r="AD491" s="519">
        <v>1.7156625774786351E-2</v>
      </c>
    </row>
    <row r="492" spans="2:30" x14ac:dyDescent="0.3">
      <c r="B492" s="310"/>
      <c r="C492" s="310"/>
      <c r="D492" s="310"/>
      <c r="Y492" s="518"/>
      <c r="Z492" s="519">
        <v>27.425104519496834</v>
      </c>
      <c r="AA492" s="519">
        <v>29.029756568451859</v>
      </c>
      <c r="AB492" s="519">
        <v>16.542988646223634</v>
      </c>
      <c r="AC492" s="519">
        <v>0.84028655237347039</v>
      </c>
      <c r="AD492" s="519">
        <v>0.46130736471678396</v>
      </c>
    </row>
    <row r="493" spans="2:30" x14ac:dyDescent="0.3">
      <c r="B493" s="310"/>
      <c r="C493" s="310"/>
      <c r="D493" s="310"/>
      <c r="Y493" s="518"/>
      <c r="Z493" s="519">
        <v>25.509225187182018</v>
      </c>
      <c r="AA493" s="519">
        <v>30.579806957816725</v>
      </c>
      <c r="AB493" s="519">
        <v>16.542988646223634</v>
      </c>
      <c r="AC493" s="519">
        <v>0.47261032426520444</v>
      </c>
      <c r="AD493" s="519">
        <v>1.7214205510543183</v>
      </c>
    </row>
    <row r="494" spans="2:30" x14ac:dyDescent="0.3">
      <c r="B494" s="310"/>
      <c r="C494" s="310"/>
      <c r="D494" s="310"/>
      <c r="Y494" s="518"/>
      <c r="Z494" s="519">
        <v>26.687394249896567</v>
      </c>
      <c r="AA494" s="519">
        <v>31.451265475162284</v>
      </c>
      <c r="AB494" s="519">
        <v>16.542988646223634</v>
      </c>
      <c r="AC494" s="519">
        <v>5.0057921082613035</v>
      </c>
      <c r="AD494" s="519">
        <v>1.2936505019752056</v>
      </c>
    </row>
    <row r="495" spans="2:30" x14ac:dyDescent="0.3">
      <c r="B495" s="310"/>
      <c r="C495" s="310"/>
      <c r="D495" s="310"/>
      <c r="Y495" s="518">
        <v>44317</v>
      </c>
      <c r="Z495" s="519">
        <v>39.253246520481106</v>
      </c>
      <c r="AA495" s="519">
        <v>30.403211231502464</v>
      </c>
      <c r="AB495" s="519">
        <v>16.542988646223634</v>
      </c>
      <c r="AC495" s="519">
        <v>4.3515850693993201</v>
      </c>
      <c r="AD495" s="519">
        <v>1.1155364362863804</v>
      </c>
    </row>
    <row r="496" spans="2:30" x14ac:dyDescent="0.3">
      <c r="B496" s="310"/>
      <c r="C496" s="310"/>
      <c r="D496" s="310"/>
      <c r="Y496" s="518"/>
      <c r="Z496" s="519">
        <v>32.664915875671248</v>
      </c>
      <c r="AA496" s="519">
        <v>30.649336290654734</v>
      </c>
      <c r="AB496" s="519">
        <v>16.542988646223634</v>
      </c>
      <c r="AC496" s="519">
        <v>-0.52520478264868586</v>
      </c>
      <c r="AD496" s="519">
        <v>1.4052350053791198</v>
      </c>
    </row>
    <row r="497" spans="2:30" x14ac:dyDescent="0.3">
      <c r="B497" s="310"/>
      <c r="C497" s="310"/>
      <c r="D497" s="310"/>
      <c r="Y497" s="518"/>
      <c r="Z497" s="519">
        <v>38.623220116541617</v>
      </c>
      <c r="AA497" s="519">
        <v>30.469739012773182</v>
      </c>
      <c r="AB497" s="519">
        <v>16.542988646223634</v>
      </c>
      <c r="AC497" s="519">
        <v>-2.0574480343462795</v>
      </c>
      <c r="AD497" s="519">
        <v>1.4715329520867186</v>
      </c>
    </row>
    <row r="498" spans="2:30" x14ac:dyDescent="0.3">
      <c r="B498" s="310"/>
      <c r="C498" s="310"/>
      <c r="D498" s="310"/>
      <c r="Y498" s="518"/>
      <c r="Z498" s="519">
        <v>22.659372151247844</v>
      </c>
      <c r="AA498" s="519">
        <v>30.830780945324193</v>
      </c>
      <c r="AB498" s="519">
        <v>16.542988646223634</v>
      </c>
      <c r="AC498" s="519">
        <v>-0.2788661832996695</v>
      </c>
      <c r="AD498" s="519">
        <v>0.80864484614825882</v>
      </c>
    </row>
    <row r="499" spans="2:30" x14ac:dyDescent="0.3">
      <c r="B499" s="310"/>
      <c r="C499" s="310"/>
      <c r="D499" s="310"/>
      <c r="Y499" s="518"/>
      <c r="Z499" s="519">
        <v>29.147979933562699</v>
      </c>
      <c r="AA499" s="519">
        <v>28.291649168890398</v>
      </c>
      <c r="AB499" s="519">
        <v>16.542988646223634</v>
      </c>
      <c r="AC499" s="519">
        <v>2.868176536022645</v>
      </c>
      <c r="AD499" s="519">
        <v>-0.42627740877762221</v>
      </c>
    </row>
    <row r="500" spans="2:30" x14ac:dyDescent="0.3">
      <c r="B500" s="310"/>
      <c r="C500" s="310"/>
      <c r="D500" s="310"/>
      <c r="Y500" s="518"/>
      <c r="Z500" s="519">
        <v>24.252044242011195</v>
      </c>
      <c r="AA500" s="519">
        <v>28.598010314124014</v>
      </c>
      <c r="AB500" s="519">
        <v>16.542988646223634</v>
      </c>
      <c r="AC500" s="519">
        <v>0.93669595121839677</v>
      </c>
      <c r="AD500" s="519">
        <v>-0.23237018705436949</v>
      </c>
    </row>
    <row r="501" spans="2:30" x14ac:dyDescent="0.3">
      <c r="B501" s="310"/>
      <c r="C501" s="310"/>
      <c r="D501" s="310"/>
      <c r="Y501" s="518"/>
      <c r="Z501" s="519">
        <v>29.214687777753632</v>
      </c>
      <c r="AA501" s="519">
        <v>29.374747671241465</v>
      </c>
      <c r="AB501" s="519">
        <v>16.542988646223634</v>
      </c>
      <c r="AC501" s="519">
        <v>0.36557536669208446</v>
      </c>
      <c r="AD501" s="519">
        <v>0.78132846439847214</v>
      </c>
    </row>
    <row r="502" spans="2:30" x14ac:dyDescent="0.3">
      <c r="B502" s="310"/>
      <c r="C502" s="310"/>
      <c r="D502" s="310"/>
      <c r="Y502" s="518"/>
      <c r="Z502" s="519">
        <v>21.479324085444564</v>
      </c>
      <c r="AA502" s="519">
        <v>29.912496948849142</v>
      </c>
      <c r="AB502" s="519">
        <v>16.542988646223634</v>
      </c>
      <c r="AC502" s="519">
        <v>-4.2928707150818468</v>
      </c>
      <c r="AD502" s="519">
        <v>0.79509118565641557</v>
      </c>
    </row>
    <row r="503" spans="2:30" x14ac:dyDescent="0.3">
      <c r="B503" s="310"/>
      <c r="C503" s="310"/>
      <c r="D503" s="310"/>
      <c r="Y503" s="518"/>
      <c r="Z503" s="519">
        <v>34.809443892306518</v>
      </c>
      <c r="AA503" s="519">
        <v>29.520145602634734</v>
      </c>
      <c r="AB503" s="519">
        <v>16.542988646223634</v>
      </c>
      <c r="AC503" s="519">
        <v>0.83214576941408325</v>
      </c>
      <c r="AD503" s="519">
        <v>0.76117964464636956</v>
      </c>
    </row>
    <row r="504" spans="2:30" x14ac:dyDescent="0.3">
      <c r="B504" s="310"/>
      <c r="C504" s="310"/>
      <c r="D504" s="310"/>
      <c r="Y504" s="518"/>
      <c r="Z504" s="519">
        <v>44.060381616363806</v>
      </c>
      <c r="AA504" s="519">
        <v>29.679274631410685</v>
      </c>
      <c r="AB504" s="519">
        <v>16.542988646223634</v>
      </c>
      <c r="AC504" s="519">
        <v>5.0384425258236121</v>
      </c>
      <c r="AD504" s="519">
        <v>0.51883358679339153</v>
      </c>
    </row>
    <row r="505" spans="2:30" x14ac:dyDescent="0.3">
      <c r="B505" s="310"/>
      <c r="C505" s="310"/>
      <c r="D505" s="310"/>
      <c r="Y505" s="518"/>
      <c r="Z505" s="519">
        <v>26.423617094501591</v>
      </c>
      <c r="AA505" s="519">
        <v>29.542142331602037</v>
      </c>
      <c r="AB505" s="519">
        <v>16.542988646223634</v>
      </c>
      <c r="AC505" s="519">
        <v>-0.18252713449406599</v>
      </c>
      <c r="AD505" s="519">
        <v>0.92677060512525189</v>
      </c>
    </row>
    <row r="506" spans="2:30" x14ac:dyDescent="0.3">
      <c r="B506" s="310"/>
      <c r="C506" s="310"/>
      <c r="D506" s="310"/>
      <c r="Y506" s="518"/>
      <c r="Z506" s="519">
        <v>26.401520510061829</v>
      </c>
      <c r="AA506" s="519">
        <v>31.149799557437216</v>
      </c>
      <c r="AB506" s="519">
        <v>16.542988646223634</v>
      </c>
      <c r="AC506" s="519">
        <v>2.6307957489523233</v>
      </c>
      <c r="AD506" s="519">
        <v>2.4439125617691428</v>
      </c>
    </row>
    <row r="507" spans="2:30" x14ac:dyDescent="0.3">
      <c r="B507" s="310"/>
      <c r="C507" s="310"/>
      <c r="D507" s="310"/>
      <c r="Y507" s="518"/>
      <c r="Z507" s="519">
        <v>25.365947443442849</v>
      </c>
      <c r="AA507" s="519">
        <v>31.44974560955708</v>
      </c>
      <c r="AB507" s="519">
        <v>16.542988646223634</v>
      </c>
      <c r="AC507" s="519">
        <v>-0.75972645375244952</v>
      </c>
      <c r="AD507" s="519">
        <v>3.2866520512775668</v>
      </c>
    </row>
    <row r="508" spans="2:30" x14ac:dyDescent="0.3">
      <c r="B508" s="310"/>
      <c r="C508" s="310"/>
      <c r="D508" s="310"/>
      <c r="Y508" s="518"/>
      <c r="Z508" s="519">
        <v>28.2547616790931</v>
      </c>
      <c r="AA508" s="519">
        <v>30.843040485737607</v>
      </c>
      <c r="AB508" s="519">
        <v>16.542988646223634</v>
      </c>
      <c r="AC508" s="519">
        <v>3.2211344950151073</v>
      </c>
      <c r="AD508" s="519">
        <v>3.1594990813055301</v>
      </c>
    </row>
    <row r="509" spans="2:30" x14ac:dyDescent="0.3">
      <c r="B509" s="310"/>
      <c r="C509" s="310"/>
      <c r="D509" s="310"/>
      <c r="Y509" s="518"/>
      <c r="Z509" s="519">
        <v>32.732924666290842</v>
      </c>
      <c r="AA509" s="519">
        <v>31.364285825751971</v>
      </c>
      <c r="AB509" s="519">
        <v>16.542988646223634</v>
      </c>
      <c r="AC509" s="519">
        <v>6.32712298142539</v>
      </c>
      <c r="AD509" s="519">
        <v>3.3631451019772505</v>
      </c>
    </row>
    <row r="510" spans="2:30" x14ac:dyDescent="0.3">
      <c r="B510" s="310"/>
      <c r="C510" s="310"/>
      <c r="D510" s="310"/>
      <c r="Y510" s="518"/>
      <c r="Z510" s="519">
        <v>36.909066257145561</v>
      </c>
      <c r="AA510" s="519">
        <v>31.000261631253046</v>
      </c>
      <c r="AB510" s="519">
        <v>16.542988646223634</v>
      </c>
      <c r="AC510" s="519">
        <v>6.7313221959730498</v>
      </c>
      <c r="AD510" s="519">
        <v>3.4100846599299706</v>
      </c>
    </row>
    <row r="511" spans="2:30" x14ac:dyDescent="0.3">
      <c r="B511" s="310"/>
      <c r="C511" s="310"/>
      <c r="D511" s="310"/>
      <c r="Y511" s="518"/>
      <c r="Z511" s="519">
        <v>39.813445749627469</v>
      </c>
      <c r="AA511" s="519">
        <v>30.381571176721838</v>
      </c>
      <c r="AB511" s="519">
        <v>16.542988646223634</v>
      </c>
      <c r="AC511" s="519">
        <v>4.1483717360193566</v>
      </c>
      <c r="AD511" s="519">
        <v>3.7615385746012566</v>
      </c>
    </row>
    <row r="512" spans="2:30" x14ac:dyDescent="0.3">
      <c r="B512" s="310"/>
      <c r="C512" s="310"/>
      <c r="D512" s="310"/>
      <c r="Y512" s="518"/>
      <c r="Z512" s="519">
        <v>30.072334474602147</v>
      </c>
      <c r="AA512" s="519">
        <v>29.501861361575838</v>
      </c>
      <c r="AB512" s="519">
        <v>16.542988646223634</v>
      </c>
      <c r="AC512" s="519">
        <v>1.2429950102079772</v>
      </c>
      <c r="AD512" s="519">
        <v>3.5853160182946078</v>
      </c>
    </row>
    <row r="513" spans="2:30" x14ac:dyDescent="0.3">
      <c r="B513" s="310"/>
      <c r="C513" s="310"/>
      <c r="D513" s="310"/>
      <c r="Y513" s="518"/>
      <c r="Z513" s="519">
        <v>23.853351148569363</v>
      </c>
      <c r="AA513" s="519">
        <v>28.601454724928406</v>
      </c>
      <c r="AB513" s="519">
        <v>16.542988646223634</v>
      </c>
      <c r="AC513" s="519">
        <v>2.9593726546213617</v>
      </c>
      <c r="AD513" s="519">
        <v>3.8222485062881009</v>
      </c>
    </row>
    <row r="514" spans="2:30" x14ac:dyDescent="0.3">
      <c r="B514" s="310"/>
      <c r="C514" s="310"/>
      <c r="D514" s="310"/>
      <c r="Y514" s="518"/>
      <c r="Z514" s="519">
        <v>21.035114261724367</v>
      </c>
      <c r="AA514" s="519">
        <v>26.214950092187269</v>
      </c>
      <c r="AB514" s="519">
        <v>16.542988646223634</v>
      </c>
      <c r="AC514" s="519">
        <v>1.7004509489465534</v>
      </c>
      <c r="AD514" s="519">
        <v>2.28737896349518</v>
      </c>
    </row>
    <row r="515" spans="2:30" x14ac:dyDescent="0.3">
      <c r="B515" s="310"/>
      <c r="C515" s="310"/>
      <c r="D515" s="310"/>
      <c r="Y515" s="518"/>
      <c r="Z515" s="519">
        <v>22.0967929730711</v>
      </c>
      <c r="AA515" s="519">
        <v>25.164506188381363</v>
      </c>
      <c r="AB515" s="519">
        <v>16.542988646223634</v>
      </c>
      <c r="AC515" s="519">
        <v>1.9875766008685645</v>
      </c>
      <c r="AD515" s="519">
        <v>2.3686502420460931</v>
      </c>
    </row>
    <row r="516" spans="2:30" x14ac:dyDescent="0.3">
      <c r="B516" s="310"/>
      <c r="C516" s="310"/>
      <c r="D516" s="310"/>
      <c r="Y516" s="518"/>
      <c r="Z516" s="519">
        <v>26.430078209758825</v>
      </c>
      <c r="AA516" s="519">
        <v>24.188040774831954</v>
      </c>
      <c r="AB516" s="519">
        <v>16.542988646223634</v>
      </c>
      <c r="AC516" s="519">
        <v>7.9856503973798425</v>
      </c>
      <c r="AD516" s="519">
        <v>2.7505464961035671</v>
      </c>
    </row>
    <row r="517" spans="2:30" x14ac:dyDescent="0.3">
      <c r="B517" s="310"/>
      <c r="C517" s="310"/>
      <c r="D517" s="310"/>
      <c r="Y517" s="518"/>
      <c r="Z517" s="519">
        <v>20.203533827957621</v>
      </c>
      <c r="AA517" s="519">
        <v>23.679728716678486</v>
      </c>
      <c r="AB517" s="519">
        <v>16.542988646223634</v>
      </c>
      <c r="AC517" s="519">
        <v>-4.012764603577395</v>
      </c>
      <c r="AD517" s="519">
        <v>3.3298005169009479</v>
      </c>
    </row>
    <row r="518" spans="2:30" x14ac:dyDescent="0.3">
      <c r="B518" s="310"/>
      <c r="C518" s="310"/>
      <c r="D518" s="310"/>
      <c r="Y518" s="518"/>
      <c r="Z518" s="519">
        <v>32.46033842298614</v>
      </c>
      <c r="AA518" s="519">
        <v>23.804544799849563</v>
      </c>
      <c r="AB518" s="519">
        <v>16.542988646223634</v>
      </c>
      <c r="AC518" s="519">
        <v>4.7172706858757465</v>
      </c>
      <c r="AD518" s="519">
        <v>3.927391195053616</v>
      </c>
    </row>
    <row r="519" spans="2:30" x14ac:dyDescent="0.3">
      <c r="B519" s="310"/>
      <c r="C519" s="310"/>
      <c r="D519" s="310"/>
      <c r="Y519" s="518"/>
      <c r="Z519" s="519">
        <v>23.237076579756263</v>
      </c>
      <c r="AA519" s="519">
        <v>23.492080173400911</v>
      </c>
      <c r="AB519" s="519">
        <v>16.542988646223634</v>
      </c>
      <c r="AC519" s="519">
        <v>3.9162687886102958</v>
      </c>
      <c r="AD519" s="519">
        <v>4.2550918910655549</v>
      </c>
    </row>
    <row r="520" spans="2:30" x14ac:dyDescent="0.3">
      <c r="B520" s="310"/>
      <c r="C520" s="310"/>
      <c r="D520" s="310"/>
      <c r="Y520" s="518"/>
      <c r="Z520" s="519">
        <v>20.295166741495073</v>
      </c>
      <c r="AA520" s="519">
        <v>22.084428985883044</v>
      </c>
      <c r="AB520" s="519">
        <v>16.542988646223634</v>
      </c>
      <c r="AC520" s="519">
        <v>7.0141508002030264</v>
      </c>
      <c r="AD520" s="519">
        <v>3.703956619244912</v>
      </c>
    </row>
    <row r="521" spans="2:30" x14ac:dyDescent="0.3">
      <c r="B521" s="310"/>
      <c r="C521" s="310"/>
      <c r="D521" s="310"/>
      <c r="Y521" s="518"/>
      <c r="Z521" s="519">
        <v>21.908826843921933</v>
      </c>
      <c r="AA521" s="519">
        <v>22.410440181082198</v>
      </c>
      <c r="AB521" s="519">
        <v>16.542988646223634</v>
      </c>
      <c r="AC521" s="519">
        <v>5.8835856960152313</v>
      </c>
      <c r="AD521" s="519">
        <v>4.0928916875292192</v>
      </c>
    </row>
    <row r="522" spans="2:30" x14ac:dyDescent="0.3">
      <c r="B522" s="310"/>
      <c r="C522" s="310"/>
      <c r="D522" s="310"/>
      <c r="Y522" s="518"/>
      <c r="Z522" s="519">
        <v>19.909540587930511</v>
      </c>
      <c r="AA522" s="519">
        <v>22.674794529190688</v>
      </c>
      <c r="AB522" s="519">
        <v>16.542988646223634</v>
      </c>
      <c r="AC522" s="519">
        <v>4.2814814729521373</v>
      </c>
      <c r="AD522" s="519">
        <v>5.9568277726550543</v>
      </c>
    </row>
    <row r="523" spans="2:30" x14ac:dyDescent="0.3">
      <c r="B523" s="310"/>
      <c r="C523" s="310"/>
      <c r="D523" s="310"/>
      <c r="Y523" s="518"/>
      <c r="Z523" s="519">
        <v>16.576519897133743</v>
      </c>
      <c r="AA523" s="519">
        <v>23.138653365047563</v>
      </c>
      <c r="AB523" s="519">
        <v>16.542988646223634</v>
      </c>
      <c r="AC523" s="519">
        <v>4.127703494635341</v>
      </c>
      <c r="AD523" s="519">
        <v>6.7468949816505228</v>
      </c>
    </row>
    <row r="524" spans="2:30" x14ac:dyDescent="0.3">
      <c r="B524" s="310"/>
      <c r="C524" s="310"/>
      <c r="D524" s="310"/>
      <c r="Y524" s="518"/>
      <c r="Z524" s="519">
        <v>22.485612194351727</v>
      </c>
      <c r="AA524" s="519">
        <v>23.969117210813298</v>
      </c>
      <c r="AB524" s="519">
        <v>16.542988646223634</v>
      </c>
      <c r="AC524" s="519">
        <v>-1.2902191255872424</v>
      </c>
      <c r="AD524" s="519">
        <v>7.5333657236112526</v>
      </c>
    </row>
    <row r="525" spans="2:30" x14ac:dyDescent="0.3">
      <c r="B525" s="310"/>
      <c r="C525" s="310"/>
      <c r="D525" s="310"/>
      <c r="Y525" s="518"/>
      <c r="Z525" s="519">
        <v>34.310818859745559</v>
      </c>
      <c r="AA525" s="519">
        <v>21.839770371753279</v>
      </c>
      <c r="AB525" s="519">
        <v>16.542988646223634</v>
      </c>
      <c r="AC525" s="519">
        <v>17.764823281756591</v>
      </c>
      <c r="AD525" s="519">
        <v>5.3752055095339086</v>
      </c>
    </row>
    <row r="526" spans="2:30" x14ac:dyDescent="0.3">
      <c r="B526" s="310"/>
      <c r="C526" s="310"/>
      <c r="D526" s="310"/>
      <c r="Y526" s="518">
        <v>44348</v>
      </c>
      <c r="Z526" s="519">
        <v>26.484088430754387</v>
      </c>
      <c r="AA526" s="519">
        <v>20.574464429860093</v>
      </c>
      <c r="AB526" s="519">
        <v>16.542988646223634</v>
      </c>
      <c r="AC526" s="519">
        <v>9.4467392515785775</v>
      </c>
      <c r="AD526" s="519">
        <v>4.3384661989945341</v>
      </c>
    </row>
    <row r="527" spans="2:30" x14ac:dyDescent="0.3">
      <c r="B527" s="310"/>
      <c r="C527" s="310"/>
      <c r="D527" s="310"/>
      <c r="Y527" s="518"/>
      <c r="Z527" s="519">
        <v>26.108413661855217</v>
      </c>
      <c r="AA527" s="519">
        <v>19.989620903420331</v>
      </c>
      <c r="AB527" s="519">
        <v>16.542988646223634</v>
      </c>
      <c r="AC527" s="519">
        <v>12.51944599392813</v>
      </c>
      <c r="AD527" s="519">
        <v>3.4911634604524955</v>
      </c>
    </row>
    <row r="528" spans="2:30" x14ac:dyDescent="0.3">
      <c r="B528" s="310"/>
      <c r="C528" s="310"/>
      <c r="D528" s="310"/>
      <c r="Y528" s="518"/>
      <c r="Z528" s="519">
        <v>7.0033989705017969</v>
      </c>
      <c r="AA528" s="519">
        <v>18.98248044933468</v>
      </c>
      <c r="AB528" s="519">
        <v>16.542988646223634</v>
      </c>
      <c r="AC528" s="519">
        <v>-9.2235358025261718</v>
      </c>
      <c r="AD528" s="519">
        <v>2.9036807765846055</v>
      </c>
    </row>
    <row r="529" spans="2:30" x14ac:dyDescent="0.3">
      <c r="B529" s="310"/>
      <c r="C529" s="310"/>
      <c r="D529" s="310"/>
      <c r="Y529" s="518"/>
      <c r="Z529" s="519">
        <v>11.052398994678253</v>
      </c>
      <c r="AA529" s="519">
        <v>17.455470073858471</v>
      </c>
      <c r="AB529" s="519">
        <v>16.542988646223634</v>
      </c>
      <c r="AC529" s="519">
        <v>-2.9756937008234843</v>
      </c>
      <c r="AD529" s="519">
        <v>0.52409663763909009</v>
      </c>
    </row>
    <row r="530" spans="2:30" x14ac:dyDescent="0.3">
      <c r="B530" s="310"/>
      <c r="C530" s="310"/>
      <c r="D530" s="310"/>
      <c r="Y530" s="518"/>
      <c r="Z530" s="519">
        <v>12.482615212055403</v>
      </c>
      <c r="AA530" s="519">
        <v>16.054933148269814</v>
      </c>
      <c r="AB530" s="519">
        <v>16.542988646223634</v>
      </c>
      <c r="AC530" s="519">
        <v>-1.8034156751589308</v>
      </c>
      <c r="AD530" s="519">
        <v>-0.88075741399195806</v>
      </c>
    </row>
    <row r="531" spans="2:30" x14ac:dyDescent="0.3">
      <c r="B531" s="310"/>
      <c r="C531" s="310"/>
      <c r="D531" s="310"/>
      <c r="Y531" s="518"/>
      <c r="Z531" s="519">
        <v>15.435629015752166</v>
      </c>
      <c r="AA531" s="519">
        <v>14.960184329100356</v>
      </c>
      <c r="AB531" s="519">
        <v>16.542988646223634</v>
      </c>
      <c r="AC531" s="519">
        <v>-5.4025979126624719</v>
      </c>
      <c r="AD531" s="519">
        <v>-2.0504809799471997</v>
      </c>
    </row>
    <row r="532" spans="2:30" x14ac:dyDescent="0.3">
      <c r="B532" s="310"/>
      <c r="C532" s="310"/>
      <c r="D532" s="310"/>
      <c r="Y532" s="518"/>
      <c r="Z532" s="519">
        <v>23.621746231412057</v>
      </c>
      <c r="AA532" s="519">
        <v>16.137559516234841</v>
      </c>
      <c r="AB532" s="519">
        <v>16.542988646223634</v>
      </c>
      <c r="AC532" s="519">
        <v>1.1077343091379817</v>
      </c>
      <c r="AD532" s="519">
        <v>1.8830857229322158E-2</v>
      </c>
    </row>
    <row r="533" spans="2:30" x14ac:dyDescent="0.3">
      <c r="B533" s="310"/>
      <c r="C533" s="310"/>
      <c r="D533" s="310"/>
      <c r="Y533" s="518"/>
      <c r="Z533" s="519">
        <v>16.680329951633777</v>
      </c>
      <c r="AA533" s="519">
        <v>19.053746874714907</v>
      </c>
      <c r="AB533" s="519">
        <v>16.542988646223634</v>
      </c>
      <c r="AC533" s="519">
        <v>-0.38723910983875953</v>
      </c>
      <c r="AD533" s="519">
        <v>3.4884302861430329E-2</v>
      </c>
    </row>
    <row r="534" spans="2:30" x14ac:dyDescent="0.3">
      <c r="B534" s="310"/>
      <c r="C534" s="310"/>
      <c r="D534" s="310"/>
      <c r="Y534" s="518"/>
      <c r="Z534" s="519">
        <v>18.44517192766903</v>
      </c>
      <c r="AA534" s="519">
        <v>19.953562050408827</v>
      </c>
      <c r="AB534" s="519">
        <v>16.542988646223634</v>
      </c>
      <c r="AC534" s="519">
        <v>4.3313810322414383</v>
      </c>
      <c r="AD534" s="519">
        <v>3.686436978666003E-2</v>
      </c>
    </row>
    <row r="535" spans="2:30" x14ac:dyDescent="0.3">
      <c r="B535" s="310"/>
      <c r="C535" s="310"/>
      <c r="D535" s="310"/>
      <c r="Y535" s="518"/>
      <c r="Z535" s="519">
        <v>15.24502528044319</v>
      </c>
      <c r="AA535" s="519">
        <v>20.91538031827081</v>
      </c>
      <c r="AB535" s="519">
        <v>16.542988646223634</v>
      </c>
      <c r="AC535" s="519">
        <v>5.2616470577094816</v>
      </c>
      <c r="AD535" s="519">
        <v>0.74009142001244344</v>
      </c>
    </row>
    <row r="536" spans="2:30" x14ac:dyDescent="0.3">
      <c r="B536" s="310"/>
      <c r="C536" s="310"/>
      <c r="D536" s="310"/>
      <c r="Y536" s="518"/>
      <c r="Z536" s="519">
        <v>31.465710504038743</v>
      </c>
      <c r="AA536" s="519">
        <v>22.696598228324689</v>
      </c>
      <c r="AB536" s="519">
        <v>16.542988646223634</v>
      </c>
      <c r="AC536" s="519">
        <v>-2.8633195813987271</v>
      </c>
      <c r="AD536" s="519">
        <v>1.9529089461434441</v>
      </c>
    </row>
    <row r="537" spans="2:30" x14ac:dyDescent="0.3">
      <c r="B537" s="310"/>
      <c r="C537" s="310"/>
      <c r="D537" s="310"/>
      <c r="Y537" s="518"/>
      <c r="Z537" s="519">
        <v>18.781321441912834</v>
      </c>
      <c r="AA537" s="519">
        <v>22.425583861156095</v>
      </c>
      <c r="AB537" s="519">
        <v>16.542988646223634</v>
      </c>
      <c r="AC537" s="519">
        <v>-1.7895552066823228</v>
      </c>
      <c r="AD537" s="519">
        <v>2.3907237237844816</v>
      </c>
    </row>
    <row r="538" spans="2:30" x14ac:dyDescent="0.3">
      <c r="B538" s="310"/>
      <c r="C538" s="310"/>
      <c r="D538" s="310"/>
      <c r="Y538" s="518"/>
      <c r="Z538" s="519">
        <v>22.168356890786018</v>
      </c>
      <c r="AA538" s="519">
        <v>22.199103021949238</v>
      </c>
      <c r="AB538" s="519">
        <v>16.542988646223634</v>
      </c>
      <c r="AC538" s="519">
        <v>-0.48000856108198775</v>
      </c>
      <c r="AD538" s="519">
        <v>2.7154535706703951</v>
      </c>
    </row>
    <row r="539" spans="2:30" x14ac:dyDescent="0.3">
      <c r="B539" s="310"/>
      <c r="C539" s="310"/>
      <c r="D539" s="310"/>
      <c r="Y539" s="518"/>
      <c r="Z539" s="519">
        <v>36.09027160178924</v>
      </c>
      <c r="AA539" s="519">
        <v>22.672820340971004</v>
      </c>
      <c r="AB539" s="519">
        <v>16.542988646223634</v>
      </c>
      <c r="AC539" s="519">
        <v>9.5974569920549868</v>
      </c>
      <c r="AD539" s="519">
        <v>2.710927759278722</v>
      </c>
    </row>
    <row r="540" spans="2:30" x14ac:dyDescent="0.3">
      <c r="B540" s="310"/>
      <c r="C540" s="310"/>
      <c r="D540" s="310"/>
      <c r="Y540" s="518"/>
      <c r="Z540" s="519">
        <v>14.783229381453589</v>
      </c>
      <c r="AA540" s="519">
        <v>20.193222129721523</v>
      </c>
      <c r="AB540" s="519">
        <v>16.542988646223634</v>
      </c>
      <c r="AC540" s="519">
        <v>2.6774643336485013</v>
      </c>
      <c r="AD540" s="519">
        <v>3.5926745561429221</v>
      </c>
    </row>
    <row r="541" spans="2:30" x14ac:dyDescent="0.3">
      <c r="B541" s="310"/>
      <c r="C541" s="310"/>
      <c r="D541" s="310"/>
      <c r="Y541" s="518"/>
      <c r="Z541" s="519">
        <v>16.859806053221067</v>
      </c>
      <c r="AA541" s="519">
        <v>19.03542534779719</v>
      </c>
      <c r="AB541" s="519">
        <v>16.542988646223634</v>
      </c>
      <c r="AC541" s="519">
        <v>6.6044899604428338</v>
      </c>
      <c r="AD541" s="519">
        <v>3.5510838596958161</v>
      </c>
    </row>
    <row r="542" spans="2:30" x14ac:dyDescent="0.3">
      <c r="B542" s="310"/>
      <c r="C542" s="310"/>
      <c r="D542" s="310"/>
      <c r="Y542" s="518"/>
      <c r="Z542" s="519">
        <v>18.561046513595521</v>
      </c>
      <c r="AA542" s="519">
        <v>17.989589514449261</v>
      </c>
      <c r="AB542" s="519">
        <v>16.542988646223634</v>
      </c>
      <c r="AC542" s="519">
        <v>5.2299663779677701</v>
      </c>
      <c r="AD542" s="519">
        <v>3.0656552426700552</v>
      </c>
    </row>
    <row r="543" spans="2:30" x14ac:dyDescent="0.3">
      <c r="B543" s="310"/>
      <c r="C543" s="310"/>
      <c r="D543" s="310"/>
      <c r="Y543" s="518"/>
      <c r="Z543" s="519">
        <v>14.108523025292385</v>
      </c>
      <c r="AA543" s="519">
        <v>15.993926895199481</v>
      </c>
      <c r="AB543" s="519">
        <v>16.542988646223634</v>
      </c>
      <c r="AC543" s="519">
        <v>3.3089079966506745</v>
      </c>
      <c r="AD543" s="519">
        <v>1.7050910415245457</v>
      </c>
    </row>
    <row r="544" spans="2:30" x14ac:dyDescent="0.3">
      <c r="B544" s="310"/>
      <c r="C544" s="310"/>
      <c r="D544" s="310"/>
      <c r="Y544" s="518"/>
      <c r="Z544" s="519">
        <v>10.676743968442509</v>
      </c>
      <c r="AA544" s="519">
        <v>16.401388948086481</v>
      </c>
      <c r="AB544" s="519">
        <v>16.542988646223634</v>
      </c>
      <c r="AC544" s="519">
        <v>-2.0806900818120653</v>
      </c>
      <c r="AD544" s="519">
        <v>1.6256204253118878</v>
      </c>
    </row>
    <row r="545" spans="2:30" x14ac:dyDescent="0.3">
      <c r="B545" s="310"/>
      <c r="C545" s="310"/>
      <c r="D545" s="310"/>
      <c r="Y545" s="518"/>
      <c r="Z545" s="519">
        <v>14.847506057350513</v>
      </c>
      <c r="AA545" s="519">
        <v>16.38237399057396</v>
      </c>
      <c r="AB545" s="519">
        <v>16.542988646223634</v>
      </c>
      <c r="AC545" s="519">
        <v>-3.8780088802623141</v>
      </c>
      <c r="AD545" s="519">
        <v>1.0417488932871291</v>
      </c>
    </row>
    <row r="546" spans="2:30" x14ac:dyDescent="0.3">
      <c r="B546" s="310"/>
      <c r="C546" s="310"/>
      <c r="D546" s="310"/>
      <c r="Y546" s="518"/>
      <c r="Z546" s="519">
        <v>22.120633267040777</v>
      </c>
      <c r="AA546" s="519">
        <v>15.664213256789777</v>
      </c>
      <c r="AB546" s="519">
        <v>16.542988646223634</v>
      </c>
      <c r="AC546" s="519">
        <v>7.3507584036420326E-2</v>
      </c>
      <c r="AD546" s="519">
        <v>-0.33863300659654022</v>
      </c>
    </row>
    <row r="547" spans="2:30" x14ac:dyDescent="0.3">
      <c r="B547" s="310"/>
      <c r="C547" s="310"/>
      <c r="D547" s="310"/>
      <c r="Y547" s="518"/>
      <c r="Z547" s="519">
        <v>17.635463751662595</v>
      </c>
      <c r="AA547" s="519">
        <v>15.836707814533797</v>
      </c>
      <c r="AB547" s="519">
        <v>16.542988646223634</v>
      </c>
      <c r="AC547" s="519">
        <v>2.1211700201598944</v>
      </c>
      <c r="AD547" s="519">
        <v>-0.79797804800893302</v>
      </c>
    </row>
    <row r="548" spans="2:30" x14ac:dyDescent="0.3">
      <c r="B548" s="310"/>
      <c r="C548" s="310"/>
      <c r="D548" s="310"/>
      <c r="Y548" s="518"/>
      <c r="Z548" s="519">
        <v>16.726701350633423</v>
      </c>
      <c r="AA548" s="519">
        <v>16.165191823575828</v>
      </c>
      <c r="AB548" s="519">
        <v>16.542988646223634</v>
      </c>
      <c r="AC548" s="519">
        <v>2.5173892362695227</v>
      </c>
      <c r="AD548" s="519">
        <v>-0.38888163996392067</v>
      </c>
    </row>
    <row r="549" spans="2:30" x14ac:dyDescent="0.3">
      <c r="B549" s="310"/>
      <c r="C549" s="310"/>
      <c r="D549" s="310"/>
      <c r="Y549" s="518"/>
      <c r="Z549" s="519">
        <v>13.533921377106239</v>
      </c>
      <c r="AA549" s="519">
        <v>16.199109718250288</v>
      </c>
      <c r="AB549" s="519">
        <v>16.542988646223634</v>
      </c>
      <c r="AC549" s="519">
        <v>-4.432706921217914</v>
      </c>
      <c r="AD549" s="519">
        <v>-0.30251885400594908</v>
      </c>
    </row>
    <row r="550" spans="2:30" x14ac:dyDescent="0.3">
      <c r="B550" s="310"/>
      <c r="C550" s="310"/>
      <c r="D550" s="310"/>
      <c r="Y550" s="518"/>
      <c r="Z550" s="519">
        <v>15.315984929500537</v>
      </c>
      <c r="AA550" s="519">
        <v>16.285427030826185</v>
      </c>
      <c r="AB550" s="519">
        <v>16.542988646223634</v>
      </c>
      <c r="AC550" s="519">
        <v>9.3492706763925071E-2</v>
      </c>
      <c r="AD550" s="519">
        <v>-3.7623833440928171E-2</v>
      </c>
    </row>
    <row r="551" spans="2:30" x14ac:dyDescent="0.3">
      <c r="B551" s="310"/>
      <c r="C551" s="310"/>
      <c r="D551" s="310"/>
      <c r="Y551" s="518"/>
      <c r="Z551" s="519">
        <v>12.97613203173672</v>
      </c>
      <c r="AA551" s="519">
        <v>16.288343805535526</v>
      </c>
      <c r="AB551" s="519">
        <v>16.542988646223634</v>
      </c>
      <c r="AC551" s="519">
        <v>0.78298477450302073</v>
      </c>
      <c r="AD551" s="519">
        <v>-0.12715654562722381</v>
      </c>
    </row>
    <row r="552" spans="2:30" x14ac:dyDescent="0.3">
      <c r="B552" s="310"/>
      <c r="C552" s="310"/>
      <c r="D552" s="310"/>
      <c r="Y552" s="518"/>
      <c r="Z552" s="519">
        <v>15.084931320071696</v>
      </c>
      <c r="AA552" s="519">
        <v>16.079323873302211</v>
      </c>
      <c r="AB552" s="519">
        <v>16.542988646223634</v>
      </c>
      <c r="AC552" s="519">
        <v>-3.2734693785565128</v>
      </c>
      <c r="AD552" s="519">
        <v>-8.0437128297680668E-2</v>
      </c>
    </row>
    <row r="553" spans="2:30" x14ac:dyDescent="0.3">
      <c r="B553" s="310"/>
      <c r="C553" s="310"/>
      <c r="D553" s="310"/>
      <c r="Y553" s="518"/>
      <c r="Z553" s="519">
        <v>22.724854455072098</v>
      </c>
      <c r="AA553" s="519">
        <v>16.217013679098208</v>
      </c>
      <c r="AB553" s="519">
        <v>16.542988646223634</v>
      </c>
      <c r="AC553" s="519">
        <v>1.9277727279915666</v>
      </c>
      <c r="AD553" s="519">
        <v>0.83864353095015887</v>
      </c>
    </row>
    <row r="554" spans="2:30" x14ac:dyDescent="0.3">
      <c r="B554" s="310"/>
      <c r="C554" s="310"/>
      <c r="D554" s="310"/>
      <c r="Y554" s="518"/>
      <c r="Z554" s="519">
        <v>17.655881174627968</v>
      </c>
      <c r="AA554" s="519">
        <v>16.858205213961956</v>
      </c>
      <c r="AB554" s="519">
        <v>16.542988646223634</v>
      </c>
      <c r="AC554" s="519">
        <v>1.494441034855825</v>
      </c>
      <c r="AD554" s="519">
        <v>1.7732292878138156</v>
      </c>
    </row>
    <row r="555" spans="2:30" x14ac:dyDescent="0.3">
      <c r="B555" s="310"/>
      <c r="C555" s="310"/>
      <c r="D555" s="310"/>
      <c r="Y555" s="518"/>
      <c r="Z555" s="519">
        <v>15.263561825000242</v>
      </c>
      <c r="AA555" s="519">
        <v>16.525357152102675</v>
      </c>
      <c r="AB555" s="519">
        <v>16.542988646223634</v>
      </c>
      <c r="AC555" s="519">
        <v>2.8444251575763246</v>
      </c>
      <c r="AD555" s="519">
        <v>1.8772659659525541</v>
      </c>
    </row>
    <row r="556" spans="2:30" x14ac:dyDescent="0.3">
      <c r="B556" s="310"/>
      <c r="C556" s="310"/>
      <c r="D556" s="310"/>
      <c r="Y556" s="518">
        <v>44378</v>
      </c>
      <c r="Z556" s="519">
        <v>14.497750017678214</v>
      </c>
      <c r="AA556" s="519">
        <v>16.849572231543139</v>
      </c>
      <c r="AB556" s="519">
        <v>4.4460270957564347</v>
      </c>
      <c r="AC556" s="519">
        <v>2.0008576935169629</v>
      </c>
      <c r="AD556" s="519">
        <v>2.7923573785033824</v>
      </c>
    </row>
    <row r="557" spans="2:30" x14ac:dyDescent="0.3">
      <c r="B557" s="310"/>
      <c r="C557" s="310"/>
      <c r="D557" s="310"/>
      <c r="Y557" s="518"/>
      <c r="Z557" s="519">
        <v>19.804325673546739</v>
      </c>
      <c r="AA557" s="519">
        <v>16.063450930438567</v>
      </c>
      <c r="AB557" s="519">
        <v>4.4460270957564347</v>
      </c>
      <c r="AC557" s="519">
        <v>6.6355930048095217</v>
      </c>
      <c r="AD557" s="519">
        <v>2.5995910634185475</v>
      </c>
    </row>
    <row r="558" spans="2:30" x14ac:dyDescent="0.3">
      <c r="B558" s="310"/>
      <c r="C558" s="310"/>
      <c r="D558" s="310"/>
      <c r="Y558" s="518"/>
      <c r="Z558" s="519">
        <v>10.646195598721775</v>
      </c>
      <c r="AA558" s="519">
        <v>15.686218090066829</v>
      </c>
      <c r="AB558" s="519">
        <v>4.4460270957564347</v>
      </c>
      <c r="AC558" s="519">
        <v>1.5112415214741901</v>
      </c>
      <c r="AD558" s="519">
        <v>3.0926798041858894</v>
      </c>
    </row>
    <row r="559" spans="2:30" x14ac:dyDescent="0.3">
      <c r="B559" s="310"/>
      <c r="C559" s="310"/>
      <c r="D559" s="310"/>
      <c r="Y559" s="518"/>
      <c r="Z559" s="519">
        <v>17.354436876154921</v>
      </c>
      <c r="AA559" s="519">
        <v>14.4344566136733</v>
      </c>
      <c r="AB559" s="519">
        <v>4.4460270957564347</v>
      </c>
      <c r="AC559" s="519">
        <v>3.1321705092992858</v>
      </c>
      <c r="AD559" s="519">
        <v>2.6798858809478241</v>
      </c>
    </row>
    <row r="560" spans="2:30" x14ac:dyDescent="0.3">
      <c r="B560" s="310"/>
      <c r="C560" s="310"/>
      <c r="D560" s="310"/>
      <c r="Y560" s="518"/>
      <c r="Z560" s="519">
        <v>17.222005347340122</v>
      </c>
      <c r="AA560" s="519">
        <v>13.34345237925058</v>
      </c>
      <c r="AB560" s="519">
        <v>4.4460270957564347</v>
      </c>
      <c r="AC560" s="519">
        <v>0.57840852239772289</v>
      </c>
      <c r="AD560" s="519">
        <v>2.3102358617549448</v>
      </c>
    </row>
    <row r="561" spans="2:30" x14ac:dyDescent="0.3">
      <c r="B561" s="310"/>
      <c r="C561" s="310"/>
      <c r="D561" s="310"/>
      <c r="Y561" s="518"/>
      <c r="Z561" s="519">
        <v>15.015251292025781</v>
      </c>
      <c r="AA561" s="519">
        <v>12.544819167898627</v>
      </c>
      <c r="AB561" s="519">
        <v>4.4460270957564347</v>
      </c>
      <c r="AC561" s="519">
        <v>4.9460622202272191</v>
      </c>
      <c r="AD561" s="519">
        <v>1.9073778603245179</v>
      </c>
    </row>
    <row r="562" spans="2:30" x14ac:dyDescent="0.3">
      <c r="B562" s="310"/>
      <c r="C562" s="310"/>
      <c r="D562" s="310"/>
      <c r="Y562" s="518"/>
      <c r="Z562" s="519">
        <v>6.5012314902455355</v>
      </c>
      <c r="AA562" s="519">
        <v>12.05143383272085</v>
      </c>
      <c r="AB562" s="519">
        <v>4.4460270957564347</v>
      </c>
      <c r="AC562" s="519">
        <v>-4.5132305090135105E-2</v>
      </c>
      <c r="AD562" s="519">
        <v>1.2264679305647721</v>
      </c>
    </row>
    <row r="563" spans="2:30" x14ac:dyDescent="0.3">
      <c r="B563" s="310"/>
      <c r="C563" s="310"/>
      <c r="D563" s="310"/>
      <c r="Y563" s="518"/>
      <c r="Z563" s="519">
        <v>6.8607203767191853</v>
      </c>
      <c r="AA563" s="519">
        <v>10.727859767234667</v>
      </c>
      <c r="AB563" s="519">
        <v>4.4460270957564347</v>
      </c>
      <c r="AC563" s="519">
        <v>-0.58669244083318972</v>
      </c>
      <c r="AD563" s="519">
        <v>3.9577336414426768E-2</v>
      </c>
    </row>
    <row r="564" spans="2:30" x14ac:dyDescent="0.3">
      <c r="B564" s="310"/>
      <c r="C564" s="310"/>
      <c r="D564" s="310"/>
      <c r="Y564" s="518"/>
      <c r="Z564" s="519">
        <v>14.213893194083074</v>
      </c>
      <c r="AA564" s="519">
        <v>10.149025966157055</v>
      </c>
      <c r="AB564" s="519">
        <v>4.4460270957564347</v>
      </c>
      <c r="AC564" s="519">
        <v>3.8155869947965328</v>
      </c>
      <c r="AD564" s="519">
        <v>-0.67201748372051739</v>
      </c>
    </row>
    <row r="565" spans="2:30" x14ac:dyDescent="0.3">
      <c r="B565" s="310"/>
      <c r="C565" s="310"/>
      <c r="D565" s="310"/>
      <c r="Y565" s="518"/>
      <c r="Z565" s="519">
        <v>7.1924982524773284</v>
      </c>
      <c r="AA565" s="519">
        <v>9.0944989364118474</v>
      </c>
      <c r="AB565" s="519">
        <v>4.4460270957564347</v>
      </c>
      <c r="AC565" s="519">
        <v>-3.2551279868440304</v>
      </c>
      <c r="AD565" s="519">
        <v>-1.584286823813656</v>
      </c>
    </row>
    <row r="566" spans="2:30" x14ac:dyDescent="0.3">
      <c r="B566" s="310"/>
      <c r="C566" s="310"/>
      <c r="D566" s="310"/>
      <c r="Y566" s="518"/>
      <c r="Z566" s="519">
        <v>8.0894184177516451</v>
      </c>
      <c r="AA566" s="519">
        <v>8.6090477314761884</v>
      </c>
      <c r="AB566" s="519">
        <v>4.4460270957564347</v>
      </c>
      <c r="AC566" s="519">
        <v>-5.1760636497531323</v>
      </c>
      <c r="AD566" s="519">
        <v>-1.981121630268772</v>
      </c>
    </row>
    <row r="567" spans="2:30" x14ac:dyDescent="0.3">
      <c r="B567" s="310"/>
      <c r="C567" s="310"/>
      <c r="D567" s="310"/>
      <c r="Y567" s="518"/>
      <c r="Z567" s="519">
        <v>13.170168739796832</v>
      </c>
      <c r="AA567" s="519">
        <v>8.3388407935524693</v>
      </c>
      <c r="AB567" s="519">
        <v>4.4460270957564347</v>
      </c>
      <c r="AC567" s="519">
        <v>-4.4027552185468863</v>
      </c>
      <c r="AD567" s="519">
        <v>-1.999513412610826</v>
      </c>
    </row>
    <row r="568" spans="2:30" x14ac:dyDescent="0.3">
      <c r="B568" s="310"/>
      <c r="C568" s="310"/>
      <c r="D568" s="310"/>
      <c r="Y568" s="518"/>
      <c r="Z568" s="519">
        <v>7.633562083809327</v>
      </c>
      <c r="AA568" s="519">
        <v>8.0465397371890344</v>
      </c>
      <c r="AB568" s="519">
        <v>4.4460270957564347</v>
      </c>
      <c r="AC568" s="519">
        <v>-1.4398231604247513</v>
      </c>
      <c r="AD568" s="519">
        <v>-2.1024824505537247</v>
      </c>
    </row>
    <row r="569" spans="2:30" x14ac:dyDescent="0.3">
      <c r="B569" s="310"/>
      <c r="C569" s="310"/>
      <c r="D569" s="310"/>
      <c r="Y569" s="518"/>
      <c r="Z569" s="519">
        <v>3.1030730556959218</v>
      </c>
      <c r="AA569" s="519">
        <v>6.9179267035397052</v>
      </c>
      <c r="AB569" s="519">
        <v>4.4460270957564347</v>
      </c>
      <c r="AC569" s="519">
        <v>-2.8229759502759464</v>
      </c>
      <c r="AD569" s="519">
        <v>-2.1994679463276237</v>
      </c>
    </row>
    <row r="570" spans="2:30" x14ac:dyDescent="0.3">
      <c r="B570" s="310"/>
      <c r="C570" s="310"/>
      <c r="D570" s="310"/>
      <c r="Y570" s="518"/>
      <c r="Z570" s="519">
        <v>4.9692718112531509</v>
      </c>
      <c r="AA570" s="519">
        <v>5.1173938361200886</v>
      </c>
      <c r="AB570" s="519">
        <v>4.4460270957564347</v>
      </c>
      <c r="AC570" s="519">
        <v>-0.71543491722756869</v>
      </c>
      <c r="AD570" s="519">
        <v>-3.3849194387161554</v>
      </c>
    </row>
    <row r="571" spans="2:30" x14ac:dyDescent="0.3">
      <c r="B571" s="310"/>
      <c r="C571" s="310"/>
      <c r="D571" s="310"/>
      <c r="Y571" s="518"/>
      <c r="Z571" s="519">
        <v>12.167785799539036</v>
      </c>
      <c r="AA571" s="519">
        <v>4.4110714700466849</v>
      </c>
      <c r="AB571" s="519">
        <v>4.4460270957564347</v>
      </c>
      <c r="AC571" s="519">
        <v>3.0948037291962436</v>
      </c>
      <c r="AD571" s="519">
        <v>-3.4342944578285568</v>
      </c>
    </row>
    <row r="572" spans="2:30" x14ac:dyDescent="0.3">
      <c r="B572" s="310"/>
      <c r="C572" s="310"/>
      <c r="D572" s="310"/>
      <c r="Y572" s="518"/>
      <c r="Z572" s="519">
        <v>-0.70779298306797966</v>
      </c>
      <c r="AA572" s="519">
        <v>4.1225480566827555</v>
      </c>
      <c r="AB572" s="519">
        <v>4.4460270957564347</v>
      </c>
      <c r="AC572" s="519">
        <v>-3.934026457261325</v>
      </c>
      <c r="AD572" s="519">
        <v>-3.5666523591151491</v>
      </c>
    </row>
    <row r="573" spans="2:30" x14ac:dyDescent="0.3">
      <c r="B573" s="310"/>
      <c r="C573" s="310"/>
      <c r="D573" s="310"/>
      <c r="Y573" s="518"/>
      <c r="Z573" s="519">
        <v>-4.514311654185672</v>
      </c>
      <c r="AA573" s="519">
        <v>4.2126769630302858</v>
      </c>
      <c r="AB573" s="519">
        <v>4.4460270957564347</v>
      </c>
      <c r="AC573" s="519">
        <v>-13.474224096472852</v>
      </c>
      <c r="AD573" s="519">
        <v>-3.2274974639699576</v>
      </c>
    </row>
    <row r="574" spans="2:30" x14ac:dyDescent="0.3">
      <c r="B574" s="310"/>
      <c r="C574" s="310"/>
      <c r="D574" s="310"/>
      <c r="Y574" s="518"/>
      <c r="Z574" s="519">
        <v>8.2259121772830106</v>
      </c>
      <c r="AA574" s="519">
        <v>4.2028908868767187</v>
      </c>
      <c r="AB574" s="519">
        <v>4.4460270957564347</v>
      </c>
      <c r="AC574" s="519">
        <v>-4.7483803523336974</v>
      </c>
      <c r="AD574" s="519">
        <v>-3.0583900399347379</v>
      </c>
    </row>
    <row r="575" spans="2:30" x14ac:dyDescent="0.3">
      <c r="B575" s="310"/>
      <c r="C575" s="310"/>
      <c r="D575" s="310"/>
      <c r="Y575" s="518"/>
      <c r="Z575" s="519">
        <v>5.6138981902618204</v>
      </c>
      <c r="AA575" s="519">
        <v>3.0891535595328699</v>
      </c>
      <c r="AB575" s="519">
        <v>4.4460270957564347</v>
      </c>
      <c r="AC575" s="519">
        <v>-2.366328469430897</v>
      </c>
      <c r="AD575" s="519">
        <v>-3.570548875715196</v>
      </c>
    </row>
    <row r="576" spans="2:30" x14ac:dyDescent="0.3">
      <c r="B576" s="310"/>
      <c r="C576" s="310"/>
      <c r="D576" s="310"/>
      <c r="Y576" s="518"/>
      <c r="Z576" s="519">
        <v>3.7339754001286334</v>
      </c>
      <c r="AA576" s="519">
        <v>3.3894175538185465</v>
      </c>
      <c r="AB576" s="519">
        <v>4.4460270957564347</v>
      </c>
      <c r="AC576" s="519">
        <v>-0.4488916842596069</v>
      </c>
      <c r="AD576" s="519">
        <v>-3.715545594249948</v>
      </c>
    </row>
    <row r="577" spans="2:30" x14ac:dyDescent="0.3">
      <c r="B577" s="310"/>
      <c r="C577" s="310"/>
      <c r="D577" s="310"/>
      <c r="Y577" s="518"/>
      <c r="Z577" s="519">
        <v>4.9007692781781902</v>
      </c>
      <c r="AA577" s="519">
        <v>4.1548961499322221</v>
      </c>
      <c r="AB577" s="519">
        <v>4.4460270957564347</v>
      </c>
      <c r="AC577" s="519">
        <v>0.46831705101897114</v>
      </c>
      <c r="AD577" s="519">
        <v>-2.9645891718213284</v>
      </c>
    </row>
    <row r="578" spans="2:30" x14ac:dyDescent="0.3">
      <c r="B578" s="310"/>
      <c r="C578" s="310"/>
      <c r="D578" s="310"/>
      <c r="Y578" s="518"/>
      <c r="Z578" s="519">
        <v>4.3716245081320873</v>
      </c>
      <c r="AA578" s="519">
        <v>4.0628268858758236</v>
      </c>
      <c r="AB578" s="519">
        <v>4.4460270957564347</v>
      </c>
      <c r="AC578" s="519">
        <v>-0.49030812126696333</v>
      </c>
      <c r="AD578" s="519">
        <v>-3.1902722026031562</v>
      </c>
    </row>
    <row r="579" spans="2:30" x14ac:dyDescent="0.3">
      <c r="B579" s="310"/>
      <c r="C579" s="310"/>
      <c r="D579" s="310"/>
      <c r="Y579" s="518"/>
      <c r="Z579" s="519">
        <v>1.3940549769317558</v>
      </c>
      <c r="AA579" s="519">
        <v>3.9244611462194143</v>
      </c>
      <c r="AB579" s="519">
        <v>4.4460270957564347</v>
      </c>
      <c r="AC579" s="519">
        <v>-4.9490034870045889</v>
      </c>
      <c r="AD579" s="519">
        <v>-2.7017313542642256</v>
      </c>
    </row>
    <row r="580" spans="2:30" x14ac:dyDescent="0.3">
      <c r="B580" s="310"/>
      <c r="C580" s="310"/>
      <c r="D580" s="310"/>
      <c r="Y580" s="518"/>
      <c r="Z580" s="519">
        <v>0.84403851861005985</v>
      </c>
      <c r="AA580" s="519">
        <v>4.2637154672064908</v>
      </c>
      <c r="AB580" s="519">
        <v>4.4460270957564347</v>
      </c>
      <c r="AC580" s="519">
        <v>-8.2175291394725178</v>
      </c>
      <c r="AD580" s="519">
        <v>-2.6800959433892939</v>
      </c>
    </row>
    <row r="581" spans="2:30" x14ac:dyDescent="0.3">
      <c r="B581" s="310"/>
      <c r="C581" s="310"/>
      <c r="D581" s="310"/>
      <c r="Y581" s="518"/>
      <c r="Z581" s="519">
        <v>7.581427328888223</v>
      </c>
      <c r="AA581" s="519">
        <v>4.2241868386720602</v>
      </c>
      <c r="AB581" s="519">
        <v>4.4460270957564347</v>
      </c>
      <c r="AC581" s="519">
        <v>-6.3281615678064895</v>
      </c>
      <c r="AD581" s="519">
        <v>-2.7992576830873395</v>
      </c>
    </row>
    <row r="582" spans="2:30" x14ac:dyDescent="0.3">
      <c r="B582" s="310"/>
      <c r="C582" s="310"/>
      <c r="D582" s="310"/>
      <c r="Y582" s="518"/>
      <c r="Z582" s="519">
        <v>4.6453380126669526</v>
      </c>
      <c r="AA582" s="519">
        <v>4.1560421474336717</v>
      </c>
      <c r="AB582" s="519">
        <v>4.4460270957564347</v>
      </c>
      <c r="AC582" s="519">
        <v>1.0534574689416161</v>
      </c>
      <c r="AD582" s="519">
        <v>-2.7204855083568487</v>
      </c>
    </row>
    <row r="583" spans="2:30" x14ac:dyDescent="0.3">
      <c r="B583" s="310"/>
      <c r="C583" s="310"/>
      <c r="D583" s="310"/>
      <c r="Y583" s="518"/>
      <c r="Z583" s="519">
        <v>6.1087556470381621</v>
      </c>
      <c r="AA583" s="519">
        <v>4.7344865416308632</v>
      </c>
      <c r="AB583" s="519">
        <v>4.4460270957564347</v>
      </c>
      <c r="AC583" s="519">
        <v>-0.29744380813508542</v>
      </c>
      <c r="AD583" s="519">
        <v>-2.0282461237593816</v>
      </c>
    </row>
    <row r="584" spans="2:30" x14ac:dyDescent="0.3">
      <c r="B584" s="310"/>
      <c r="C584" s="310"/>
      <c r="D584" s="310"/>
      <c r="Y584" s="518"/>
      <c r="Z584" s="519">
        <v>4.6240688784371828</v>
      </c>
      <c r="AA584" s="519">
        <v>6.160551629522943</v>
      </c>
      <c r="AB584" s="519">
        <v>4.4460270957564347</v>
      </c>
      <c r="AC584" s="519">
        <v>-0.36581512686734641</v>
      </c>
      <c r="AD584" s="519">
        <v>-0.36089404731106151</v>
      </c>
    </row>
    <row r="585" spans="2:30" x14ac:dyDescent="0.3">
      <c r="B585" s="310"/>
      <c r="C585" s="310"/>
      <c r="D585" s="310"/>
      <c r="Y585" s="518"/>
      <c r="Z585" s="519">
        <v>3.894611669463365</v>
      </c>
      <c r="AA585" s="519">
        <v>6.0497739133305801</v>
      </c>
      <c r="AB585" s="519">
        <v>4.4460270957564347</v>
      </c>
      <c r="AC585" s="519">
        <v>6.1097101846470991E-2</v>
      </c>
      <c r="AD585" s="519">
        <v>0.16166787919169476</v>
      </c>
    </row>
    <row r="586" spans="2:30" x14ac:dyDescent="0.3">
      <c r="B586" s="310"/>
      <c r="C586" s="310"/>
      <c r="D586" s="310"/>
      <c r="Y586" s="518"/>
      <c r="Z586" s="519">
        <v>5.4431657363120989</v>
      </c>
      <c r="AA586" s="519">
        <v>5.952272532201242</v>
      </c>
      <c r="AB586" s="519">
        <v>4.4460270957564347</v>
      </c>
      <c r="AC586" s="519">
        <v>-0.10332779482232013</v>
      </c>
      <c r="AD586" s="519">
        <v>-0.2522635243846939</v>
      </c>
    </row>
    <row r="587" spans="2:30" x14ac:dyDescent="0.3">
      <c r="B587" s="310"/>
      <c r="C587" s="310"/>
      <c r="D587" s="310"/>
      <c r="Y587" s="518">
        <v>44409</v>
      </c>
      <c r="Z587" s="519">
        <v>10.826494133854618</v>
      </c>
      <c r="AA587" s="519">
        <v>5.7918398596580314</v>
      </c>
      <c r="AB587" s="519">
        <v>4.4460270957564347</v>
      </c>
      <c r="AC587" s="519">
        <v>3.4539353956657237</v>
      </c>
      <c r="AD587" s="519">
        <v>-0.39332756253668527</v>
      </c>
    </row>
    <row r="588" spans="2:30" x14ac:dyDescent="0.3">
      <c r="B588" s="310"/>
      <c r="C588" s="310"/>
      <c r="D588" s="310"/>
      <c r="Y588" s="518"/>
      <c r="Z588" s="519">
        <v>6.8059833155416722</v>
      </c>
      <c r="AA588" s="519">
        <v>6.187197479661279</v>
      </c>
      <c r="AB588" s="519">
        <v>4.4460270957564347</v>
      </c>
      <c r="AC588" s="519">
        <v>-2.6702280822871955</v>
      </c>
      <c r="AD588" s="519">
        <v>-0.28276985092517137</v>
      </c>
    </row>
    <row r="589" spans="2:30" x14ac:dyDescent="0.3">
      <c r="B589" s="310"/>
      <c r="C589" s="310"/>
      <c r="D589" s="310"/>
      <c r="Y589" s="518"/>
      <c r="Z589" s="519">
        <v>3.9628283447615873</v>
      </c>
      <c r="AA589" s="519">
        <v>6.4043355573829261</v>
      </c>
      <c r="AB589" s="519">
        <v>4.4460270957564347</v>
      </c>
      <c r="AC589" s="519">
        <v>-1.8440623560931044</v>
      </c>
      <c r="AD589" s="519">
        <v>7.9259643836471529E-3</v>
      </c>
    </row>
    <row r="590" spans="2:30" x14ac:dyDescent="0.3">
      <c r="B590" s="310"/>
      <c r="C590" s="310"/>
      <c r="D590" s="310"/>
      <c r="Y590" s="518"/>
      <c r="Z590" s="519">
        <v>4.9857269392356924</v>
      </c>
      <c r="AA590" s="519">
        <v>6.5472569470954154</v>
      </c>
      <c r="AB590" s="519">
        <v>4.4460270957564347</v>
      </c>
      <c r="AC590" s="519">
        <v>-1.2848920751990249</v>
      </c>
      <c r="AD590" s="519">
        <v>0.53262911233252297</v>
      </c>
    </row>
    <row r="591" spans="2:30" x14ac:dyDescent="0.3">
      <c r="B591" s="310"/>
      <c r="C591" s="310"/>
      <c r="D591" s="310"/>
      <c r="Y591" s="518"/>
      <c r="Z591" s="519">
        <v>7.391572218459924</v>
      </c>
      <c r="AA591" s="519">
        <v>5.8152608663938965</v>
      </c>
      <c r="AB591" s="519">
        <v>4.4460270957564347</v>
      </c>
      <c r="AC591" s="519">
        <v>0.4080888544132506</v>
      </c>
      <c r="AD591" s="519">
        <v>0.37901530725595073</v>
      </c>
    </row>
    <row r="592" spans="2:30" x14ac:dyDescent="0.3">
      <c r="B592" s="310"/>
      <c r="C592" s="310"/>
      <c r="D592" s="310"/>
      <c r="Y592" s="518"/>
      <c r="Z592" s="519">
        <v>5.4145782135148863</v>
      </c>
      <c r="AA592" s="519">
        <v>6.7208833142886233</v>
      </c>
      <c r="AB592" s="519">
        <v>4.4460270957564347</v>
      </c>
      <c r="AC592" s="519">
        <v>2.0959678090082008</v>
      </c>
      <c r="AD592" s="519">
        <v>1.7805463286942893</v>
      </c>
    </row>
    <row r="593" spans="2:30" x14ac:dyDescent="0.3">
      <c r="B593" s="310"/>
      <c r="C593" s="310"/>
      <c r="D593" s="310"/>
      <c r="Y593" s="518"/>
      <c r="Z593" s="519">
        <v>6.4436154642995245</v>
      </c>
      <c r="AA593" s="519">
        <v>7.029200305174129</v>
      </c>
      <c r="AB593" s="519">
        <v>4.4460270957564347</v>
      </c>
      <c r="AC593" s="519">
        <v>3.5695942408198107</v>
      </c>
      <c r="AD593" s="519">
        <v>2.3971065675132155</v>
      </c>
    </row>
    <row r="594" spans="2:30" x14ac:dyDescent="0.3">
      <c r="B594" s="310"/>
      <c r="C594" s="310"/>
      <c r="D594" s="310"/>
      <c r="Y594" s="518"/>
      <c r="Z594" s="519">
        <v>5.7025215689439834</v>
      </c>
      <c r="AA594" s="519">
        <v>7.1913154785638236</v>
      </c>
      <c r="AB594" s="519">
        <v>4.4460270957564347</v>
      </c>
      <c r="AC594" s="519">
        <v>2.3786387601297179</v>
      </c>
      <c r="AD594" s="519">
        <v>2.5976038635453125</v>
      </c>
    </row>
    <row r="595" spans="2:30" x14ac:dyDescent="0.3">
      <c r="B595" s="310"/>
      <c r="C595" s="310"/>
      <c r="D595" s="310"/>
      <c r="Y595" s="518"/>
      <c r="Z595" s="519">
        <v>13.145340450804763</v>
      </c>
      <c r="AA595" s="519">
        <v>6.8767144997664404</v>
      </c>
      <c r="AB595" s="519">
        <v>4.4460270957564347</v>
      </c>
      <c r="AC595" s="519">
        <v>7.140489067781175</v>
      </c>
      <c r="AD595" s="519">
        <v>2.1752263712829318</v>
      </c>
    </row>
    <row r="596" spans="2:30" x14ac:dyDescent="0.3">
      <c r="B596" s="310"/>
      <c r="C596" s="310"/>
      <c r="D596" s="310"/>
      <c r="Y596" s="518"/>
      <c r="Z596" s="519">
        <v>6.121047280960128</v>
      </c>
      <c r="AA596" s="519">
        <v>6.8463183370999392</v>
      </c>
      <c r="AB596" s="519">
        <v>4.4460270957564347</v>
      </c>
      <c r="AC596" s="519">
        <v>2.471859315639378</v>
      </c>
      <c r="AD596" s="519">
        <v>2.1567278031796633</v>
      </c>
    </row>
    <row r="597" spans="2:30" x14ac:dyDescent="0.3">
      <c r="B597" s="310"/>
      <c r="C597" s="310"/>
      <c r="D597" s="310"/>
      <c r="Y597" s="518"/>
      <c r="Z597" s="519">
        <v>6.12053315296356</v>
      </c>
      <c r="AA597" s="519">
        <v>7.3105982527545565</v>
      </c>
      <c r="AB597" s="519">
        <v>4.4460270957564347</v>
      </c>
      <c r="AC597" s="519">
        <v>0.11858899702565395</v>
      </c>
      <c r="AD597" s="519">
        <v>2.260879604888562</v>
      </c>
    </row>
    <row r="598" spans="2:30" x14ac:dyDescent="0.3">
      <c r="B598" s="310"/>
      <c r="C598" s="310"/>
      <c r="D598" s="310"/>
      <c r="Y598" s="518"/>
      <c r="Z598" s="519">
        <v>5.1893653668782349</v>
      </c>
      <c r="AA598" s="519">
        <v>8.2960298668526011</v>
      </c>
      <c r="AB598" s="519">
        <v>4.4460270957564347</v>
      </c>
      <c r="AC598" s="519">
        <v>-2.5485535914234134</v>
      </c>
      <c r="AD598" s="519">
        <v>2.4510805882750168</v>
      </c>
    </row>
    <row r="599" spans="2:30" x14ac:dyDescent="0.3">
      <c r="B599" s="310"/>
      <c r="C599" s="310"/>
      <c r="D599" s="310"/>
      <c r="Y599" s="518"/>
      <c r="Z599" s="519">
        <v>5.2018050748493811</v>
      </c>
      <c r="AA599" s="519">
        <v>7.0085268514731736</v>
      </c>
      <c r="AB599" s="519">
        <v>4.4460270957564347</v>
      </c>
      <c r="AC599" s="519">
        <v>1.9664778322853209</v>
      </c>
      <c r="AD599" s="519">
        <v>2.1862825809165116</v>
      </c>
    </row>
    <row r="600" spans="2:30" x14ac:dyDescent="0.3">
      <c r="B600" s="310"/>
      <c r="C600" s="310"/>
      <c r="D600" s="310"/>
      <c r="Y600" s="518"/>
      <c r="Z600" s="519">
        <v>9.6935748738818432</v>
      </c>
      <c r="AA600" s="519">
        <v>6.7952729017326003</v>
      </c>
      <c r="AB600" s="519">
        <v>4.4460270957564347</v>
      </c>
      <c r="AC600" s="519">
        <v>4.2986568527821021</v>
      </c>
      <c r="AD600" s="519">
        <v>2.5061004010158205</v>
      </c>
    </row>
    <row r="601" spans="2:30" x14ac:dyDescent="0.3">
      <c r="B601" s="310"/>
      <c r="C601" s="310"/>
      <c r="D601" s="310"/>
      <c r="Y601" s="518"/>
      <c r="Z601" s="519">
        <v>12.600542867630297</v>
      </c>
      <c r="AA601" s="519">
        <v>6.7192533512527604</v>
      </c>
      <c r="AB601" s="519">
        <v>4.4460270957564347</v>
      </c>
      <c r="AC601" s="519">
        <v>3.7100456438349028</v>
      </c>
      <c r="AD601" s="519">
        <v>2.6410112547696349</v>
      </c>
    </row>
    <row r="602" spans="2:30" x14ac:dyDescent="0.3">
      <c r="B602" s="310"/>
      <c r="C602" s="310"/>
      <c r="D602" s="310"/>
      <c r="Y602" s="518"/>
      <c r="Z602" s="519">
        <v>4.1328193431487712</v>
      </c>
      <c r="AA602" s="519">
        <v>7.1300072419718106</v>
      </c>
      <c r="AB602" s="519">
        <v>4.4460270957564347</v>
      </c>
      <c r="AC602" s="519">
        <v>5.2869030162716371</v>
      </c>
      <c r="AD602" s="519">
        <v>3.0033663607004053</v>
      </c>
    </row>
    <row r="603" spans="2:30" x14ac:dyDescent="0.3">
      <c r="B603" s="310"/>
      <c r="C603" s="310"/>
      <c r="D603" s="310"/>
      <c r="Y603" s="518"/>
      <c r="Z603" s="519">
        <v>4.6282696327761128</v>
      </c>
      <c r="AA603" s="519">
        <v>7.0458900928029449</v>
      </c>
      <c r="AB603" s="519">
        <v>4.4460270957564347</v>
      </c>
      <c r="AC603" s="519">
        <v>4.7105840563345396</v>
      </c>
      <c r="AD603" s="519">
        <v>2.4492790332839411</v>
      </c>
    </row>
    <row r="604" spans="2:30" x14ac:dyDescent="0.3">
      <c r="B604" s="310"/>
      <c r="C604" s="310"/>
      <c r="D604" s="310"/>
      <c r="Y604" s="518"/>
      <c r="Z604" s="519">
        <v>5.5883962996046819</v>
      </c>
      <c r="AA604" s="519">
        <v>7.4003178546142534</v>
      </c>
      <c r="AB604" s="519">
        <v>4.4460270957564347</v>
      </c>
      <c r="AC604" s="519">
        <v>1.062964973302357</v>
      </c>
      <c r="AD604" s="519">
        <v>2.6130717342890364</v>
      </c>
    </row>
    <row r="605" spans="2:30" x14ac:dyDescent="0.3">
      <c r="B605" s="310"/>
      <c r="C605" s="310"/>
      <c r="D605" s="310"/>
      <c r="Y605" s="518"/>
      <c r="Z605" s="519">
        <v>8.0646426019115829</v>
      </c>
      <c r="AA605" s="519">
        <v>6.9133349389205216</v>
      </c>
      <c r="AB605" s="519">
        <v>4.4460270957564347</v>
      </c>
      <c r="AC605" s="519">
        <v>-1.2067849908021344E-2</v>
      </c>
      <c r="AD605" s="519">
        <v>2.4083415225771199</v>
      </c>
    </row>
    <row r="606" spans="2:30" x14ac:dyDescent="0.3">
      <c r="B606" s="310"/>
      <c r="C606" s="310"/>
      <c r="D606" s="310"/>
      <c r="Y606" s="518"/>
      <c r="Z606" s="519">
        <v>4.6129850306673337</v>
      </c>
      <c r="AA606" s="519">
        <v>7.1798638241742436</v>
      </c>
      <c r="AB606" s="519">
        <v>4.4460270957564347</v>
      </c>
      <c r="AC606" s="519">
        <v>-1.9121334596299278</v>
      </c>
      <c r="AD606" s="519">
        <v>1.800400004022332</v>
      </c>
    </row>
    <row r="607" spans="2:30" x14ac:dyDescent="0.3">
      <c r="B607" s="310"/>
      <c r="C607" s="310"/>
      <c r="D607" s="310"/>
      <c r="Y607" s="518"/>
      <c r="Z607" s="519">
        <v>12.174569206560994</v>
      </c>
      <c r="AA607" s="519">
        <v>7.1671792111846404</v>
      </c>
      <c r="AB607" s="519">
        <v>4.4460270957564347</v>
      </c>
      <c r="AC607" s="519">
        <v>5.4452057598177674</v>
      </c>
      <c r="AD607" s="519">
        <v>1.0022412715460425</v>
      </c>
    </row>
    <row r="608" spans="2:30" x14ac:dyDescent="0.3">
      <c r="B608" s="310"/>
      <c r="C608" s="310"/>
      <c r="D608" s="310"/>
      <c r="Y608" s="518"/>
      <c r="Z608" s="519">
        <v>9.1916624577741679</v>
      </c>
      <c r="AA608" s="519">
        <v>7.1069312545790604</v>
      </c>
      <c r="AB608" s="519">
        <v>4.4460270957564347</v>
      </c>
      <c r="AC608" s="519">
        <v>2.2769341618514858</v>
      </c>
      <c r="AD608" s="519">
        <v>0.98402779792651729</v>
      </c>
    </row>
    <row r="609" spans="2:30" x14ac:dyDescent="0.3">
      <c r="B609" s="310"/>
      <c r="C609" s="310"/>
      <c r="D609" s="310"/>
      <c r="Y609" s="518"/>
      <c r="Z609" s="519">
        <v>5.9985215399248375</v>
      </c>
      <c r="AA609" s="519">
        <v>6.1200315808883969</v>
      </c>
      <c r="AB609" s="519">
        <v>4.4460270957564347</v>
      </c>
      <c r="AC609" s="519">
        <v>1.0313123863881231</v>
      </c>
      <c r="AD609" s="519">
        <v>0.8259965220754607</v>
      </c>
    </row>
    <row r="610" spans="2:30" x14ac:dyDescent="0.3">
      <c r="B610" s="310"/>
      <c r="C610" s="310"/>
      <c r="D610" s="310"/>
      <c r="Y610" s="518"/>
      <c r="Z610" s="519">
        <v>4.5394773418488885</v>
      </c>
      <c r="AA610" s="519">
        <v>5.708990406300404</v>
      </c>
      <c r="AB610" s="519">
        <v>4.4460270957564347</v>
      </c>
      <c r="AC610" s="519">
        <v>-0.87652707099948657</v>
      </c>
      <c r="AD610" s="519">
        <v>1.1528188807148589</v>
      </c>
    </row>
    <row r="611" spans="2:30" x14ac:dyDescent="0.3">
      <c r="B611" s="310"/>
      <c r="C611" s="310"/>
      <c r="D611" s="310"/>
      <c r="Y611" s="518"/>
      <c r="Z611" s="519">
        <v>5.1666606033656208</v>
      </c>
      <c r="AA611" s="519">
        <v>4.5731770308848336</v>
      </c>
      <c r="AB611" s="519">
        <v>4.4460270957564347</v>
      </c>
      <c r="AC611" s="519">
        <v>0.93547065796568063</v>
      </c>
      <c r="AD611" s="519">
        <v>0.6755806145164952</v>
      </c>
    </row>
    <row r="612" spans="2:30" x14ac:dyDescent="0.3">
      <c r="B612" s="310"/>
      <c r="C612" s="310"/>
      <c r="D612" s="310"/>
      <c r="Y612" s="518"/>
      <c r="Z612" s="519">
        <v>1.1563448860769381</v>
      </c>
      <c r="AA612" s="519">
        <v>3.8839142287348443</v>
      </c>
      <c r="AB612" s="519">
        <v>4.4460270957564347</v>
      </c>
      <c r="AC612" s="519">
        <v>-1.118286780865418</v>
      </c>
      <c r="AD612" s="519">
        <v>0.59728631671685306</v>
      </c>
    </row>
    <row r="613" spans="2:30" x14ac:dyDescent="0.3">
      <c r="B613" s="310"/>
      <c r="C613" s="310"/>
      <c r="D613" s="310"/>
      <c r="Y613" s="518"/>
      <c r="Z613" s="519">
        <v>1.7356968085513917</v>
      </c>
      <c r="AA613" s="519">
        <v>3.866319462987168</v>
      </c>
      <c r="AB613" s="519">
        <v>4.4460270957564347</v>
      </c>
      <c r="AC613" s="519">
        <v>0.37562305084586001</v>
      </c>
      <c r="AD613" s="519">
        <v>0.71272241783051371</v>
      </c>
    </row>
    <row r="614" spans="2:30" x14ac:dyDescent="0.3">
      <c r="B614" s="310"/>
      <c r="C614" s="310"/>
      <c r="D614" s="310"/>
      <c r="Y614" s="518"/>
      <c r="Z614" s="519">
        <v>4.2238755786519864</v>
      </c>
      <c r="AA614" s="519">
        <v>3.9998205858083398</v>
      </c>
      <c r="AB614" s="519">
        <v>4.4460270957564347</v>
      </c>
      <c r="AC614" s="519">
        <v>2.1045378964292212</v>
      </c>
      <c r="AD614" s="519">
        <v>1.08620555548091</v>
      </c>
    </row>
    <row r="615" spans="2:30" x14ac:dyDescent="0.3">
      <c r="B615" s="310"/>
      <c r="C615" s="310"/>
      <c r="D615" s="310"/>
      <c r="Y615" s="518"/>
      <c r="Z615" s="519">
        <v>4.366822842724245</v>
      </c>
      <c r="AA615" s="519">
        <v>3.9107258513372565</v>
      </c>
      <c r="AB615" s="519">
        <v>4.4460270957564347</v>
      </c>
      <c r="AC615" s="519">
        <v>1.728874077253991</v>
      </c>
      <c r="AD615" s="519">
        <v>1.059441013513754</v>
      </c>
    </row>
    <row r="616" spans="2:30" x14ac:dyDescent="0.3">
      <c r="B616" s="310"/>
      <c r="C616" s="310"/>
      <c r="D616" s="310"/>
      <c r="Y616" s="518"/>
      <c r="Z616" s="519">
        <v>5.875358179691105</v>
      </c>
      <c r="AA616" s="519">
        <v>4.4182223064565198</v>
      </c>
      <c r="AB616" s="519">
        <v>4.4460270957564347</v>
      </c>
      <c r="AC616" s="519">
        <v>1.8393650941837478</v>
      </c>
      <c r="AD616" s="519">
        <v>0.92025622604115098</v>
      </c>
    </row>
    <row r="617" spans="2:30" x14ac:dyDescent="0.3">
      <c r="B617" s="310"/>
      <c r="C617" s="310"/>
      <c r="D617" s="310"/>
      <c r="Y617" s="518"/>
      <c r="Z617" s="519">
        <v>5.4739852015970918</v>
      </c>
      <c r="AA617" s="519">
        <v>4.6391731450585798</v>
      </c>
      <c r="AB617" s="519">
        <v>4.4460270957564347</v>
      </c>
      <c r="AC617" s="519">
        <v>1.7378548925532868</v>
      </c>
      <c r="AD617" s="519">
        <v>0.85178759162326811</v>
      </c>
    </row>
    <row r="618" spans="2:30" x14ac:dyDescent="0.3">
      <c r="B618" s="310"/>
      <c r="C618" s="310"/>
      <c r="D618" s="310"/>
      <c r="Y618" s="518">
        <v>44440</v>
      </c>
      <c r="Z618" s="519">
        <v>4.5429974620680387</v>
      </c>
      <c r="AA618" s="519">
        <v>4.1583585212369307</v>
      </c>
      <c r="AB618" s="519">
        <v>4.4460270957564347</v>
      </c>
      <c r="AC618" s="519">
        <v>0.74811886419558959</v>
      </c>
      <c r="AD618" s="519">
        <v>0.43389191715032333</v>
      </c>
    </row>
    <row r="619" spans="2:30" x14ac:dyDescent="0.3">
      <c r="B619" s="310"/>
      <c r="C619" s="310"/>
      <c r="D619" s="310"/>
      <c r="Y619" s="518"/>
      <c r="Z619" s="519">
        <v>4.7088200719117799</v>
      </c>
      <c r="AA619" s="519">
        <v>4.4067840906854672</v>
      </c>
      <c r="AB619" s="519">
        <v>4.4460270957564347</v>
      </c>
      <c r="AC619" s="519">
        <v>-2.0925802931736399</v>
      </c>
      <c r="AD619" s="519">
        <v>0.36572765051800665</v>
      </c>
    </row>
    <row r="620" spans="2:30" x14ac:dyDescent="0.3">
      <c r="B620" s="310"/>
      <c r="C620" s="310"/>
      <c r="D620" s="310"/>
      <c r="Y620" s="518"/>
      <c r="Z620" s="519">
        <v>3.2823526787658102</v>
      </c>
      <c r="AA620" s="519">
        <v>4.598021348368122</v>
      </c>
      <c r="AB620" s="519">
        <v>4.4460270957564347</v>
      </c>
      <c r="AC620" s="519">
        <v>-0.10365739007932007</v>
      </c>
      <c r="AD620" s="519">
        <v>0.38765461807088286</v>
      </c>
    </row>
    <row r="621" spans="2:30" x14ac:dyDescent="0.3">
      <c r="B621" s="310"/>
      <c r="C621" s="310"/>
      <c r="D621" s="310"/>
      <c r="Y621" s="518"/>
      <c r="Z621" s="519">
        <v>0.85817321190044393</v>
      </c>
      <c r="AA621" s="519">
        <v>4.3685424377504924</v>
      </c>
      <c r="AB621" s="519">
        <v>4.4460270957564347</v>
      </c>
      <c r="AC621" s="519">
        <v>-0.82073182488139196</v>
      </c>
      <c r="AD621" s="519">
        <v>0.38786122486551733</v>
      </c>
    </row>
    <row r="622" spans="2:30" x14ac:dyDescent="0.3">
      <c r="B622" s="310"/>
      <c r="C622" s="310"/>
      <c r="D622" s="310"/>
      <c r="Y622" s="518"/>
      <c r="Z622" s="519">
        <v>6.1058018288639975</v>
      </c>
      <c r="AA622" s="519">
        <v>4.277959624377627</v>
      </c>
      <c r="AB622" s="519">
        <v>4.4460270957564347</v>
      </c>
      <c r="AC622" s="519">
        <v>1.2517242108277742</v>
      </c>
      <c r="AD622" s="519">
        <v>0.87736704754360062</v>
      </c>
    </row>
    <row r="623" spans="2:30" x14ac:dyDescent="0.3">
      <c r="B623" s="310"/>
      <c r="C623" s="310"/>
      <c r="D623" s="310"/>
      <c r="Y623" s="518"/>
      <c r="Z623" s="519">
        <v>7.2140189834696926</v>
      </c>
      <c r="AA623" s="519">
        <v>4.3602905448949185</v>
      </c>
      <c r="AB623" s="519">
        <v>4.4460270957564347</v>
      </c>
      <c r="AC623" s="519">
        <v>1.9928538670538813</v>
      </c>
      <c r="AD623" s="519">
        <v>1.6028174392963652</v>
      </c>
    </row>
    <row r="624" spans="2:30" x14ac:dyDescent="0.3">
      <c r="B624" s="310"/>
      <c r="C624" s="310"/>
      <c r="D624" s="310"/>
      <c r="Y624" s="518"/>
      <c r="Z624" s="519">
        <v>3.8676328272736837</v>
      </c>
      <c r="AA624" s="519">
        <v>4.3809494193394425</v>
      </c>
      <c r="AB624" s="519">
        <v>4.4460270957564347</v>
      </c>
      <c r="AC624" s="519">
        <v>1.7393011401157281</v>
      </c>
      <c r="AD624" s="519">
        <v>1.6351940933742466</v>
      </c>
    </row>
    <row r="625" spans="2:30" x14ac:dyDescent="0.3">
      <c r="B625" s="310"/>
      <c r="C625" s="310"/>
      <c r="D625" s="310"/>
      <c r="Y625" s="518"/>
      <c r="Z625" s="519">
        <v>3.908917768457977</v>
      </c>
      <c r="AA625" s="519">
        <v>5.0025870764638443</v>
      </c>
      <c r="AB625" s="519">
        <v>4.4460270957564347</v>
      </c>
      <c r="AC625" s="519">
        <v>4.1746596229421726</v>
      </c>
      <c r="AD625" s="519">
        <v>1.7269540476727261</v>
      </c>
    </row>
    <row r="626" spans="2:30" x14ac:dyDescent="0.3">
      <c r="B626" s="310"/>
      <c r="C626" s="310"/>
      <c r="D626" s="310"/>
      <c r="Y626" s="518"/>
      <c r="Z626" s="519">
        <v>5.2851365155328285</v>
      </c>
      <c r="AA626" s="519">
        <v>4.9803818847450811</v>
      </c>
      <c r="AB626" s="519">
        <v>4.4460270957564347</v>
      </c>
      <c r="AC626" s="519">
        <v>2.985572449095713</v>
      </c>
      <c r="AD626" s="519">
        <v>1.5860678242881465</v>
      </c>
    </row>
    <row r="627" spans="2:30" x14ac:dyDescent="0.3">
      <c r="B627" s="310"/>
      <c r="C627" s="310"/>
      <c r="D627" s="310"/>
      <c r="Y627" s="518"/>
      <c r="Z627" s="519">
        <v>3.4269647998774779</v>
      </c>
      <c r="AA627" s="519">
        <v>4.4996304629215826</v>
      </c>
      <c r="AB627" s="519">
        <v>4.4460270957564347</v>
      </c>
      <c r="AC627" s="519">
        <v>0.12297918846584821</v>
      </c>
      <c r="AD627" s="519">
        <v>0.96116750748146473</v>
      </c>
    </row>
    <row r="628" spans="2:30" x14ac:dyDescent="0.3">
      <c r="B628" s="310"/>
      <c r="C628" s="310"/>
      <c r="D628" s="310"/>
      <c r="Y628" s="518"/>
      <c r="Z628" s="519">
        <v>5.2096368117712526</v>
      </c>
      <c r="AA628" s="519">
        <v>4.397914887683025</v>
      </c>
      <c r="AB628" s="519">
        <v>4.4460270957564347</v>
      </c>
      <c r="AC628" s="519">
        <v>-0.17841214479203416</v>
      </c>
      <c r="AD628" s="519">
        <v>0.40639992252327978</v>
      </c>
    </row>
    <row r="629" spans="2:30" x14ac:dyDescent="0.3">
      <c r="B629" s="310"/>
      <c r="C629" s="310"/>
      <c r="D629" s="310"/>
      <c r="Y629" s="518"/>
      <c r="Z629" s="519">
        <v>5.9503654868326619</v>
      </c>
      <c r="AA629" s="519">
        <v>4.0875995171551853</v>
      </c>
      <c r="AB629" s="519">
        <v>4.4460270957564347</v>
      </c>
      <c r="AC629" s="519">
        <v>0.2655206471357161</v>
      </c>
      <c r="AD629" s="519">
        <v>-4.1010965144887938E-2</v>
      </c>
    </row>
    <row r="630" spans="2:30" x14ac:dyDescent="0.3">
      <c r="B630" s="310"/>
      <c r="C630" s="310"/>
      <c r="D630" s="310"/>
      <c r="Y630" s="518"/>
      <c r="Z630" s="519">
        <v>3.8487590307052013</v>
      </c>
      <c r="AA630" s="519">
        <v>3.6537707201331955</v>
      </c>
      <c r="AB630" s="519">
        <v>4.4460270957564347</v>
      </c>
      <c r="AC630" s="519">
        <v>-2.3814483505928905</v>
      </c>
      <c r="AD630" s="519">
        <v>-0.68954760436219986</v>
      </c>
    </row>
    <row r="631" spans="2:30" x14ac:dyDescent="0.3">
      <c r="B631" s="310"/>
      <c r="C631" s="310"/>
      <c r="D631" s="310"/>
      <c r="Y631" s="518"/>
      <c r="Z631" s="519">
        <v>3.1556238006037791</v>
      </c>
      <c r="AA631" s="519">
        <v>3.7876329373469986</v>
      </c>
      <c r="AB631" s="519">
        <v>4.4460270957564347</v>
      </c>
      <c r="AC631" s="519">
        <v>-2.144071954591567</v>
      </c>
      <c r="AD631" s="519">
        <v>-0.95923984316218835</v>
      </c>
    </row>
    <row r="632" spans="2:30" x14ac:dyDescent="0.3">
      <c r="B632" s="310"/>
      <c r="C632" s="310"/>
      <c r="D632" s="310"/>
      <c r="Y632" s="518"/>
      <c r="Z632" s="519">
        <v>1.7367101747630971</v>
      </c>
      <c r="AA632" s="519">
        <v>3.4146975755655986</v>
      </c>
      <c r="AB632" s="519">
        <v>4.4460270957564347</v>
      </c>
      <c r="AC632" s="519">
        <v>1.0427834092649988</v>
      </c>
      <c r="AD632" s="519">
        <v>-0.73344344738836342</v>
      </c>
    </row>
    <row r="633" spans="2:30" x14ac:dyDescent="0.3">
      <c r="B633" s="310"/>
      <c r="C633" s="310"/>
      <c r="D633" s="310"/>
      <c r="Y633" s="518"/>
      <c r="Z633" s="519">
        <v>2.248334936378904</v>
      </c>
      <c r="AA633" s="519">
        <v>3.5301481622713502</v>
      </c>
      <c r="AB633" s="519">
        <v>4.4460270957564347</v>
      </c>
      <c r="AC633" s="519">
        <v>-1.5541840254254708</v>
      </c>
      <c r="AD633" s="519">
        <v>-0.49819517295244353</v>
      </c>
    </row>
    <row r="634" spans="2:30" x14ac:dyDescent="0.3">
      <c r="B634" s="310"/>
      <c r="C634" s="310"/>
      <c r="D634" s="310"/>
      <c r="Y634" s="518"/>
      <c r="Z634" s="519">
        <v>4.3640003203740969</v>
      </c>
      <c r="AA634" s="519">
        <v>4.9198872599513681</v>
      </c>
      <c r="AB634" s="519">
        <v>4.4460270957564347</v>
      </c>
      <c r="AC634" s="519">
        <v>-1.764866483134071</v>
      </c>
      <c r="AD634" s="519">
        <v>0.35194395000073492</v>
      </c>
    </row>
    <row r="635" spans="2:30" x14ac:dyDescent="0.3">
      <c r="B635" s="310"/>
      <c r="C635" s="310"/>
      <c r="D635" s="310"/>
      <c r="Y635" s="518"/>
      <c r="Z635" s="519">
        <v>2.5990892793014524</v>
      </c>
      <c r="AA635" s="519">
        <v>5.4681453523940098</v>
      </c>
      <c r="AB635" s="519">
        <v>4.4460270957564347</v>
      </c>
      <c r="AC635" s="519">
        <v>1.4021626256247401</v>
      </c>
      <c r="AD635" s="519">
        <v>0.65008593027627826</v>
      </c>
    </row>
    <row r="636" spans="2:30" x14ac:dyDescent="0.3">
      <c r="B636" s="310"/>
      <c r="C636" s="310"/>
      <c r="D636" s="310"/>
      <c r="Y636" s="518"/>
      <c r="Z636" s="519">
        <v>6.7585195937729239</v>
      </c>
      <c r="AA636" s="519">
        <v>6.0033155363047763</v>
      </c>
      <c r="AB636" s="519">
        <v>4.4460270957564347</v>
      </c>
      <c r="AC636" s="519">
        <v>1.9122585681871556</v>
      </c>
      <c r="AD636" s="519">
        <v>0.88619862102334168</v>
      </c>
    </row>
    <row r="637" spans="2:30" x14ac:dyDescent="0.3">
      <c r="B637" s="310"/>
      <c r="C637" s="310"/>
      <c r="D637" s="310"/>
      <c r="Y637" s="518"/>
      <c r="Z637" s="519">
        <v>13.576932714465327</v>
      </c>
      <c r="AA637" s="519">
        <v>6.1314337684124736</v>
      </c>
      <c r="AB637" s="519">
        <v>4.4460270957564347</v>
      </c>
      <c r="AC637" s="519">
        <v>3.5695255100793588</v>
      </c>
      <c r="AD637" s="519">
        <v>0.67032481241060438</v>
      </c>
    </row>
    <row r="638" spans="2:30" x14ac:dyDescent="0.3">
      <c r="B638" s="310"/>
      <c r="C638" s="310"/>
      <c r="D638" s="310"/>
      <c r="Y638" s="518"/>
      <c r="Z638" s="519">
        <v>6.9934304477022664</v>
      </c>
      <c r="AA638" s="519">
        <v>6.2909511295660367</v>
      </c>
      <c r="AB638" s="519">
        <v>4.4460270957564347</v>
      </c>
      <c r="AC638" s="519">
        <v>-5.7078092662763424E-2</v>
      </c>
      <c r="AD638" s="519">
        <v>1.3325496745561398</v>
      </c>
    </row>
    <row r="639" spans="2:30" x14ac:dyDescent="0.3">
      <c r="B639" s="310"/>
      <c r="C639" s="310"/>
      <c r="D639" s="310"/>
      <c r="Y639" s="518"/>
      <c r="Z639" s="519">
        <v>5.4829014621384653</v>
      </c>
      <c r="AA639" s="519">
        <v>6.3993922034848021</v>
      </c>
      <c r="AB639" s="519">
        <v>4.4460270957564347</v>
      </c>
      <c r="AC639" s="519">
        <v>2.6955722444944428</v>
      </c>
      <c r="AD639" s="519">
        <v>1.0225579846175532</v>
      </c>
    </row>
    <row r="640" spans="2:30" x14ac:dyDescent="0.3">
      <c r="B640" s="310"/>
      <c r="C640" s="310"/>
      <c r="D640" s="310"/>
      <c r="Y640" s="518"/>
      <c r="Z640" s="519">
        <v>3.1451625611327856</v>
      </c>
      <c r="AA640" s="519">
        <v>5.9221602233481425</v>
      </c>
      <c r="AB640" s="519">
        <v>4.4460270957564347</v>
      </c>
      <c r="AC640" s="519">
        <v>-3.0653006857146323</v>
      </c>
      <c r="AD640" s="519">
        <v>0.48892826924935051</v>
      </c>
    </row>
    <row r="641" spans="2:30" x14ac:dyDescent="0.3">
      <c r="B641" s="310"/>
      <c r="C641" s="310"/>
      <c r="D641" s="310"/>
      <c r="Y641" s="518"/>
      <c r="Z641" s="519">
        <v>5.4806218484490303</v>
      </c>
      <c r="AA641" s="519">
        <v>5.0455672785108101</v>
      </c>
      <c r="AB641" s="519">
        <v>4.4460270957564347</v>
      </c>
      <c r="AC641" s="519">
        <v>2.8707075518846779</v>
      </c>
      <c r="AD641" s="519">
        <v>-0.14967872877841565</v>
      </c>
    </row>
    <row r="642" spans="2:30" x14ac:dyDescent="0.3">
      <c r="B642" s="310"/>
      <c r="C642" s="310"/>
      <c r="D642" s="310"/>
      <c r="Y642" s="518"/>
      <c r="Z642" s="519">
        <v>3.3581767967328107</v>
      </c>
      <c r="AA642" s="519">
        <v>5.0813997555111881</v>
      </c>
      <c r="AB642" s="519">
        <v>4.4460270957564347</v>
      </c>
      <c r="AC642" s="519">
        <v>-0.76777920394536636</v>
      </c>
      <c r="AD642" s="519">
        <v>-0.27447254248836622</v>
      </c>
    </row>
    <row r="643" spans="2:30" x14ac:dyDescent="0.3">
      <c r="B643" s="310"/>
      <c r="C643" s="310"/>
      <c r="D643" s="310"/>
      <c r="Y643" s="518"/>
      <c r="Z643" s="519">
        <v>3.4178957328163024</v>
      </c>
      <c r="AA643" s="519">
        <v>5.0518830741765859</v>
      </c>
      <c r="AB643" s="519">
        <v>4.4460270957564347</v>
      </c>
      <c r="AC643" s="519">
        <v>-1.8231494393902636</v>
      </c>
      <c r="AD643" s="519">
        <v>-0.51609845415463995</v>
      </c>
    </row>
    <row r="644" spans="2:30" x14ac:dyDescent="0.3">
      <c r="B644" s="310"/>
      <c r="C644" s="310"/>
      <c r="D644" s="310"/>
      <c r="Y644" s="518"/>
      <c r="Z644" s="519">
        <v>7.4407821006040127</v>
      </c>
      <c r="AA644" s="519">
        <v>5.024659372220559</v>
      </c>
      <c r="AB644" s="519">
        <v>4.4460270957564347</v>
      </c>
      <c r="AC644" s="519">
        <v>-0.90072347611500447</v>
      </c>
      <c r="AD644" s="519">
        <v>8.865566657005429E-2</v>
      </c>
    </row>
    <row r="645" spans="2:30" x14ac:dyDescent="0.3">
      <c r="B645" s="310"/>
      <c r="C645" s="310"/>
      <c r="D645" s="310"/>
      <c r="Y645" s="518"/>
      <c r="Z645" s="519">
        <v>7.2442577867049156</v>
      </c>
      <c r="AA645" s="519">
        <v>5.1657411297096596</v>
      </c>
      <c r="AB645" s="519">
        <v>4.4460270957564347</v>
      </c>
      <c r="AC645" s="519">
        <v>-0.93063478863241755</v>
      </c>
      <c r="AD645" s="519">
        <v>0.56840714133995462</v>
      </c>
    </row>
    <row r="646" spans="2:30" x14ac:dyDescent="0.3">
      <c r="B646" s="310"/>
      <c r="C646" s="310"/>
      <c r="D646" s="310"/>
      <c r="Y646" s="518"/>
      <c r="Z646" s="519">
        <v>5.276284692796243</v>
      </c>
      <c r="AA646" s="519">
        <v>5.4861192886023318</v>
      </c>
      <c r="AB646" s="519">
        <v>4.4460270957564347</v>
      </c>
      <c r="AC646" s="519">
        <v>1.0041908628305265</v>
      </c>
      <c r="AD646" s="519">
        <v>1.2414881296067384</v>
      </c>
    </row>
    <row r="647" spans="2:30" x14ac:dyDescent="0.3">
      <c r="B647" s="310"/>
      <c r="C647" s="310"/>
      <c r="D647" s="310"/>
      <c r="Y647" s="518"/>
      <c r="Z647" s="519">
        <v>2.9545966474405985</v>
      </c>
      <c r="AA647" s="519">
        <v>4.8244465373268435</v>
      </c>
      <c r="AB647" s="519">
        <v>4.4460270957564347</v>
      </c>
      <c r="AC647" s="519">
        <v>1.1679781593582277</v>
      </c>
      <c r="AD647" s="519">
        <v>1.1990726255130599</v>
      </c>
    </row>
    <row r="648" spans="2:30" x14ac:dyDescent="0.3">
      <c r="B648" s="310"/>
      <c r="C648" s="310"/>
      <c r="D648" s="310"/>
      <c r="Y648" s="518">
        <v>44470</v>
      </c>
      <c r="Z648" s="519">
        <v>6.4681941508727316</v>
      </c>
      <c r="AA648" s="519">
        <v>4.3554302896399548</v>
      </c>
      <c r="AB648" s="519">
        <v>5.8072205905161951</v>
      </c>
      <c r="AC648" s="519">
        <v>6.2289678752739803</v>
      </c>
      <c r="AD648" s="519">
        <v>1.0717541469328691</v>
      </c>
    </row>
    <row r="649" spans="2:30" x14ac:dyDescent="0.3">
      <c r="B649" s="310"/>
      <c r="C649" s="310"/>
      <c r="D649" s="310"/>
      <c r="Y649" s="518"/>
      <c r="Z649" s="519">
        <v>5.6008239089815159</v>
      </c>
      <c r="AA649" s="519">
        <v>4.5045630490564585</v>
      </c>
      <c r="AB649" s="519">
        <v>5.8072205905161951</v>
      </c>
      <c r="AC649" s="519">
        <v>3.94378771392212</v>
      </c>
      <c r="AD649" s="519">
        <v>1.3332642115539386</v>
      </c>
    </row>
    <row r="650" spans="2:30" x14ac:dyDescent="0.3">
      <c r="B650" s="310"/>
      <c r="C650" s="310"/>
      <c r="D650" s="310"/>
      <c r="Y650" s="518"/>
      <c r="Z650" s="519">
        <v>-1.2138135261121141</v>
      </c>
      <c r="AA650" s="519">
        <v>4.2000641046269491</v>
      </c>
      <c r="AB650" s="519">
        <v>5.8072205905161951</v>
      </c>
      <c r="AC650" s="519">
        <v>-2.1200579680460123</v>
      </c>
      <c r="AD650" s="519">
        <v>1.9535369735635097</v>
      </c>
    </row>
    <row r="651" spans="2:30" x14ac:dyDescent="0.3">
      <c r="B651" s="310"/>
      <c r="C651" s="310"/>
      <c r="D651" s="310"/>
      <c r="Y651" s="518"/>
      <c r="Z651" s="519">
        <v>4.157668366795793</v>
      </c>
      <c r="AA651" s="519">
        <v>4.2654874660198443</v>
      </c>
      <c r="AB651" s="519">
        <v>5.8072205905161951</v>
      </c>
      <c r="AC651" s="519">
        <v>-1.7919528261763418</v>
      </c>
      <c r="AD651" s="519">
        <v>2.064751240421046</v>
      </c>
    </row>
    <row r="652" spans="2:30" x14ac:dyDescent="0.3">
      <c r="B652" s="310"/>
      <c r="C652" s="310"/>
      <c r="D652" s="310"/>
      <c r="Y652" s="518"/>
      <c r="Z652" s="519">
        <v>8.2881871026204426</v>
      </c>
      <c r="AA652" s="519">
        <v>3.8201197541078704</v>
      </c>
      <c r="AB652" s="519">
        <v>5.8072205905161951</v>
      </c>
      <c r="AC652" s="519">
        <v>0.89993566371506972</v>
      </c>
      <c r="AD652" s="519">
        <v>1.4718688639633126</v>
      </c>
    </row>
    <row r="653" spans="2:30" x14ac:dyDescent="0.3">
      <c r="B653" s="310"/>
      <c r="C653" s="310"/>
      <c r="D653" s="310"/>
      <c r="Y653" s="518"/>
      <c r="Z653" s="519">
        <v>3.1447920817896788</v>
      </c>
      <c r="AA653" s="519">
        <v>3.5874144366616929</v>
      </c>
      <c r="AB653" s="519">
        <v>5.8072205905161951</v>
      </c>
      <c r="AC653" s="519">
        <v>5.3461001968975239</v>
      </c>
      <c r="AD653" s="519">
        <v>1.2365403875554892</v>
      </c>
    </row>
    <row r="654" spans="2:30" x14ac:dyDescent="0.3">
      <c r="B654" s="310"/>
      <c r="C654" s="310"/>
      <c r="D654" s="310"/>
      <c r="Y654" s="518"/>
      <c r="Z654" s="519">
        <v>3.4125601771908638</v>
      </c>
      <c r="AA654" s="519">
        <v>3.8754076304354079</v>
      </c>
      <c r="AB654" s="519">
        <v>5.8072205905161951</v>
      </c>
      <c r="AC654" s="519">
        <v>1.9464780273609819</v>
      </c>
      <c r="AD654" s="519">
        <v>1.6390480244574153</v>
      </c>
    </row>
    <row r="655" spans="2:30" x14ac:dyDescent="0.3">
      <c r="B655" s="310"/>
      <c r="C655" s="310"/>
      <c r="D655" s="310"/>
      <c r="Y655" s="518"/>
      <c r="Z655" s="519">
        <v>3.3506201674889127</v>
      </c>
      <c r="AA655" s="519">
        <v>4.3024472872359665</v>
      </c>
      <c r="AB655" s="519">
        <v>5.8072205905161951</v>
      </c>
      <c r="AC655" s="519">
        <v>2.0787912400698474</v>
      </c>
      <c r="AD655" s="519">
        <v>2.1264540318767757</v>
      </c>
    </row>
    <row r="656" spans="2:30" x14ac:dyDescent="0.3">
      <c r="B656" s="310"/>
      <c r="C656" s="310"/>
      <c r="D656" s="310"/>
      <c r="Y656" s="518"/>
      <c r="Z656" s="519">
        <v>3.9718866868582747</v>
      </c>
      <c r="AA656" s="519">
        <v>3.8376000803329098</v>
      </c>
      <c r="AB656" s="519">
        <v>5.8072205905161951</v>
      </c>
      <c r="AC656" s="519">
        <v>2.2964883790673554</v>
      </c>
      <c r="AD656" s="519">
        <v>2.5105881721884691</v>
      </c>
    </row>
    <row r="657" spans="2:30" x14ac:dyDescent="0.3">
      <c r="B657" s="310"/>
      <c r="C657" s="310"/>
      <c r="D657" s="310"/>
      <c r="Y657" s="518"/>
      <c r="Z657" s="519">
        <v>0.802138830303885</v>
      </c>
      <c r="AA657" s="519">
        <v>4.1227425450615272</v>
      </c>
      <c r="AB657" s="519">
        <v>5.8072205905161951</v>
      </c>
      <c r="AC657" s="519">
        <v>0.69749549026747104</v>
      </c>
      <c r="AD657" s="519">
        <v>2.4716775097404167</v>
      </c>
    </row>
    <row r="658" spans="2:30" x14ac:dyDescent="0.3">
      <c r="B658" s="310"/>
      <c r="C658" s="310"/>
      <c r="D658" s="310"/>
      <c r="Y658" s="518"/>
      <c r="Z658" s="519">
        <v>7.1469459643997073</v>
      </c>
      <c r="AA658" s="519">
        <v>4.1321488481580806</v>
      </c>
      <c r="AB658" s="519">
        <v>5.8072205905161951</v>
      </c>
      <c r="AC658" s="519">
        <v>1.6198892257591808</v>
      </c>
      <c r="AD658" s="519">
        <v>3.1190519938531116</v>
      </c>
    </row>
    <row r="659" spans="2:30" x14ac:dyDescent="0.3">
      <c r="B659" s="310"/>
      <c r="C659" s="310"/>
      <c r="D659" s="310"/>
      <c r="Y659" s="518"/>
      <c r="Z659" s="519">
        <v>5.0342566542990443</v>
      </c>
      <c r="AA659" s="519">
        <v>4.0717857223930833</v>
      </c>
      <c r="AB659" s="519">
        <v>5.8072205905161951</v>
      </c>
      <c r="AC659" s="519">
        <v>3.5888746458969223</v>
      </c>
      <c r="AD659" s="519">
        <v>3.3979702149352238</v>
      </c>
    </row>
    <row r="660" spans="2:30" x14ac:dyDescent="0.3">
      <c r="B660" s="310"/>
      <c r="C660" s="310"/>
      <c r="D660" s="310"/>
      <c r="Y660" s="518"/>
      <c r="Z660" s="519">
        <v>5.1407893348900018</v>
      </c>
      <c r="AA660" s="519">
        <v>3.9949355766971886</v>
      </c>
      <c r="AB660" s="519">
        <v>5.8072205905161951</v>
      </c>
      <c r="AC660" s="519">
        <v>5.0737255597611579</v>
      </c>
      <c r="AD660" s="519">
        <v>3.5808933662186462</v>
      </c>
    </row>
    <row r="661" spans="2:30" x14ac:dyDescent="0.3">
      <c r="B661" s="310"/>
      <c r="C661" s="310"/>
      <c r="D661" s="310"/>
      <c r="Y661" s="518"/>
      <c r="Z661" s="519">
        <v>3.4784042988667379</v>
      </c>
      <c r="AA661" s="519">
        <v>4.5813051291267026</v>
      </c>
      <c r="AB661" s="519">
        <v>5.8072205905161951</v>
      </c>
      <c r="AC661" s="519">
        <v>6.4780994161498455</v>
      </c>
      <c r="AD661" s="519">
        <v>3.8881644305296499</v>
      </c>
    </row>
    <row r="662" spans="2:30" x14ac:dyDescent="0.3">
      <c r="B662" s="310"/>
      <c r="C662" s="310"/>
      <c r="D662" s="310"/>
      <c r="Y662" s="518"/>
      <c r="Z662" s="519">
        <v>2.9280782871339337</v>
      </c>
      <c r="AA662" s="519">
        <v>4.2710962237474828</v>
      </c>
      <c r="AB662" s="519">
        <v>5.8072205905161951</v>
      </c>
      <c r="AC662" s="519">
        <v>4.031218787644633</v>
      </c>
      <c r="AD662" s="519">
        <v>4.2253558186887386</v>
      </c>
    </row>
    <row r="663" spans="2:30" x14ac:dyDescent="0.3">
      <c r="B663" s="310"/>
      <c r="C663" s="310"/>
      <c r="D663" s="310"/>
      <c r="Y663" s="518"/>
      <c r="Z663" s="519">
        <v>3.4339356669870122</v>
      </c>
      <c r="AA663" s="519">
        <v>4.2363639016876222</v>
      </c>
      <c r="AB663" s="519">
        <v>5.8072205905161951</v>
      </c>
      <c r="AC663" s="519">
        <v>3.5769504380513126</v>
      </c>
      <c r="AD663" s="519">
        <v>3.9830623634593332</v>
      </c>
    </row>
    <row r="664" spans="2:30" x14ac:dyDescent="0.3">
      <c r="B664" s="310"/>
      <c r="C664" s="310"/>
      <c r="D664" s="310"/>
      <c r="Y664" s="518"/>
      <c r="Z664" s="519">
        <v>4.9067256973104749</v>
      </c>
      <c r="AA664" s="519">
        <v>3.9398878929394465</v>
      </c>
      <c r="AB664" s="519">
        <v>5.8072205905161951</v>
      </c>
      <c r="AC664" s="519">
        <v>2.8483929404444979</v>
      </c>
      <c r="AD664" s="519">
        <v>3.4805037470054754</v>
      </c>
    </row>
    <row r="665" spans="2:30" x14ac:dyDescent="0.3">
      <c r="B665" s="310"/>
      <c r="C665" s="310"/>
      <c r="D665" s="310"/>
      <c r="Y665" s="518"/>
      <c r="Z665" s="519">
        <v>4.9754836267451781</v>
      </c>
      <c r="AA665" s="519">
        <v>3.4583673664110011</v>
      </c>
      <c r="AB665" s="519">
        <v>5.8072205905161951</v>
      </c>
      <c r="AC665" s="519">
        <v>3.9802289428727988</v>
      </c>
      <c r="AD665" s="519">
        <v>2.4691736365898476</v>
      </c>
    </row>
    <row r="666" spans="2:30" x14ac:dyDescent="0.3">
      <c r="B666" s="310"/>
      <c r="C666" s="310"/>
      <c r="D666" s="310"/>
      <c r="Y666" s="518"/>
      <c r="Z666" s="519">
        <v>4.7911303998800152</v>
      </c>
      <c r="AA666" s="519">
        <v>3.8476032600779533</v>
      </c>
      <c r="AB666" s="519">
        <v>5.8072205905161951</v>
      </c>
      <c r="AC666" s="519">
        <v>1.8928204592910873</v>
      </c>
      <c r="AD666" s="519">
        <v>2.301121699848502</v>
      </c>
    </row>
    <row r="667" spans="2:30" x14ac:dyDescent="0.3">
      <c r="B667" s="310"/>
      <c r="C667" s="310"/>
      <c r="D667" s="310"/>
      <c r="Y667" s="518"/>
      <c r="Z667" s="519">
        <v>3.0654572736527737</v>
      </c>
      <c r="AA667" s="519">
        <v>3.8356237165581244</v>
      </c>
      <c r="AB667" s="519">
        <v>5.8072205905161951</v>
      </c>
      <c r="AC667" s="519">
        <v>1.5558152445841529</v>
      </c>
      <c r="AD667" s="519">
        <v>2.3575912427003352</v>
      </c>
    </row>
    <row r="668" spans="2:30" x14ac:dyDescent="0.3">
      <c r="B668" s="310"/>
      <c r="C668" s="310"/>
      <c r="D668" s="310"/>
      <c r="Y668" s="518"/>
      <c r="Z668" s="519">
        <v>0.10776061316762475</v>
      </c>
      <c r="AA668" s="519">
        <v>3.7616913922465947</v>
      </c>
      <c r="AB668" s="519">
        <v>5.8072205905161951</v>
      </c>
      <c r="AC668" s="519">
        <v>-0.60121135675954918</v>
      </c>
      <c r="AD668" s="519">
        <v>2.7519584973166502</v>
      </c>
    </row>
    <row r="669" spans="2:30" x14ac:dyDescent="0.3">
      <c r="B669" s="310"/>
      <c r="C669" s="310"/>
      <c r="D669" s="310"/>
      <c r="Y669" s="518"/>
      <c r="Z669" s="519">
        <v>5.6527295428025912</v>
      </c>
      <c r="AA669" s="519">
        <v>3.2847159936984425</v>
      </c>
      <c r="AB669" s="519">
        <v>5.8072205905161951</v>
      </c>
      <c r="AC669" s="519">
        <v>2.8548552304552146</v>
      </c>
      <c r="AD669" s="519">
        <v>2.5127164800667794</v>
      </c>
    </row>
    <row r="670" spans="2:30" x14ac:dyDescent="0.3">
      <c r="B670" s="310"/>
      <c r="C670" s="310"/>
      <c r="D670" s="310"/>
      <c r="Y670" s="518"/>
      <c r="Z670" s="519">
        <v>3.3500788623482087</v>
      </c>
      <c r="AA670" s="519">
        <v>2.9687480592347706</v>
      </c>
      <c r="AB670" s="519">
        <v>5.8072205905161951</v>
      </c>
      <c r="AC670" s="519">
        <v>3.9722372380141451</v>
      </c>
      <c r="AD670" s="519">
        <v>2.2208937255464503</v>
      </c>
    </row>
    <row r="671" spans="2:30" x14ac:dyDescent="0.3">
      <c r="B671" s="310"/>
      <c r="C671" s="310"/>
      <c r="D671" s="310"/>
      <c r="Y671" s="518"/>
      <c r="Z671" s="519">
        <v>4.3891994271297721</v>
      </c>
      <c r="AA671" s="519">
        <v>2.5064009249139994</v>
      </c>
      <c r="AB671" s="519">
        <v>5.8072205905161951</v>
      </c>
      <c r="AC671" s="519">
        <v>5.6089637227587019</v>
      </c>
      <c r="AD671" s="519">
        <v>1.8938459356887063</v>
      </c>
    </row>
    <row r="672" spans="2:30" x14ac:dyDescent="0.3">
      <c r="B672" s="310"/>
      <c r="C672" s="310"/>
      <c r="D672" s="310"/>
      <c r="Y672" s="518"/>
      <c r="Z672" s="519">
        <v>1.636655836908113</v>
      </c>
      <c r="AA672" s="519">
        <v>2.929579157608063</v>
      </c>
      <c r="AB672" s="519">
        <v>5.8072205905161951</v>
      </c>
      <c r="AC672" s="519">
        <v>2.305534822123704</v>
      </c>
      <c r="AD672" s="519">
        <v>1.9047241181097345</v>
      </c>
    </row>
    <row r="673" spans="2:30" x14ac:dyDescent="0.3">
      <c r="B673" s="310"/>
      <c r="C673" s="310"/>
      <c r="D673" s="310"/>
      <c r="Y673" s="518"/>
      <c r="Z673" s="519">
        <v>2.5793548586343125</v>
      </c>
      <c r="AA673" s="519">
        <v>2.9246882356481434</v>
      </c>
      <c r="AB673" s="519">
        <v>5.8072205905161951</v>
      </c>
      <c r="AC673" s="519">
        <v>-0.14993882235121703</v>
      </c>
      <c r="AD673" s="519">
        <v>2.0388347227438492</v>
      </c>
    </row>
    <row r="674" spans="2:30" x14ac:dyDescent="0.3">
      <c r="B674" s="310"/>
      <c r="C674" s="310"/>
      <c r="D674" s="310"/>
      <c r="Y674" s="518"/>
      <c r="Z674" s="519">
        <v>-0.17097266659262933</v>
      </c>
      <c r="AA674" s="519">
        <v>3.1765814124151865</v>
      </c>
      <c r="AB674" s="519">
        <v>5.8072205905161951</v>
      </c>
      <c r="AC674" s="519">
        <v>-0.73351928442005487</v>
      </c>
      <c r="AD674" s="519">
        <v>1.632377971893346</v>
      </c>
    </row>
    <row r="675" spans="2:30" x14ac:dyDescent="0.3">
      <c r="B675" s="310"/>
      <c r="C675" s="310"/>
      <c r="D675" s="310"/>
      <c r="Y675" s="518"/>
      <c r="Z675" s="519">
        <v>3.0700082420260699</v>
      </c>
      <c r="AA675" s="519">
        <v>3.4525787138688431</v>
      </c>
      <c r="AB675" s="519">
        <v>5.8072205905161951</v>
      </c>
      <c r="AC675" s="519">
        <v>-0.5250640798123527</v>
      </c>
      <c r="AD675" s="519">
        <v>0.39930327342615407</v>
      </c>
    </row>
    <row r="676" spans="2:30" x14ac:dyDescent="0.3">
      <c r="B676" s="310"/>
      <c r="C676" s="310"/>
      <c r="D676" s="310"/>
      <c r="Y676" s="518"/>
      <c r="Z676" s="519">
        <v>5.618493089083155</v>
      </c>
      <c r="AA676" s="519">
        <v>4.8581210499358951</v>
      </c>
      <c r="AB676" s="519">
        <v>5.8072205905161951</v>
      </c>
      <c r="AC676" s="519">
        <v>3.7936294628940175</v>
      </c>
      <c r="AD676" s="519">
        <v>0.36437515131461851</v>
      </c>
    </row>
    <row r="677" spans="2:30" x14ac:dyDescent="0.3">
      <c r="B677" s="310"/>
      <c r="C677" s="310"/>
      <c r="D677" s="310"/>
      <c r="Y677" s="518"/>
      <c r="Z677" s="519">
        <v>5.1133310997175148</v>
      </c>
      <c r="AA677" s="519">
        <v>4.7877364795105573</v>
      </c>
      <c r="AB677" s="519">
        <v>5.8072205905161951</v>
      </c>
      <c r="AC677" s="519">
        <v>1.1270399820606229</v>
      </c>
      <c r="AD677" s="519">
        <v>1.0304143098440395</v>
      </c>
    </row>
    <row r="678" spans="2:30" x14ac:dyDescent="0.3">
      <c r="B678" s="310"/>
      <c r="C678" s="310"/>
      <c r="D678" s="310"/>
      <c r="Y678" s="518"/>
      <c r="Z678" s="519">
        <v>6.3211805373053664</v>
      </c>
      <c r="AA678" s="519">
        <v>5.3332112965806502</v>
      </c>
      <c r="AB678" s="519">
        <v>5.8072205905161951</v>
      </c>
      <c r="AC678" s="519">
        <v>-3.0225591665116411</v>
      </c>
      <c r="AD678" s="519">
        <v>1.5815966733461326</v>
      </c>
    </row>
    <row r="679" spans="2:30" x14ac:dyDescent="0.3">
      <c r="B679" s="310"/>
      <c r="C679" s="310"/>
      <c r="D679" s="310"/>
      <c r="Y679" s="518">
        <v>44501</v>
      </c>
      <c r="Z679" s="519">
        <v>11.475452189377474</v>
      </c>
      <c r="AA679" s="519">
        <v>5.5035675296955535</v>
      </c>
      <c r="AB679" s="519">
        <v>5.8072205905161951</v>
      </c>
      <c r="AC679" s="519">
        <v>2.0610379673429549</v>
      </c>
      <c r="AD679" s="519">
        <v>1.8624199514483999</v>
      </c>
    </row>
    <row r="680" spans="2:30" x14ac:dyDescent="0.3">
      <c r="B680" s="310"/>
      <c r="C680" s="310"/>
      <c r="D680" s="310"/>
      <c r="Y680" s="518"/>
      <c r="Z680" s="519">
        <v>2.0866628656569484</v>
      </c>
      <c r="AA680" s="519">
        <v>5.2001360589628414</v>
      </c>
      <c r="AB680" s="519">
        <v>5.8072205905161951</v>
      </c>
      <c r="AC680" s="519">
        <v>4.5123352873547304</v>
      </c>
      <c r="AD680" s="519">
        <v>1.4887896831296916</v>
      </c>
    </row>
    <row r="681" spans="2:30" x14ac:dyDescent="0.3">
      <c r="B681" s="310"/>
      <c r="C681" s="310"/>
      <c r="D681" s="310"/>
      <c r="Y681" s="518"/>
      <c r="Z681" s="519">
        <v>3.6473510528980144</v>
      </c>
      <c r="AA681" s="519">
        <v>5.4257186507324207</v>
      </c>
      <c r="AB681" s="519">
        <v>5.8072205905161951</v>
      </c>
      <c r="AC681" s="519">
        <v>3.1247572600945972</v>
      </c>
      <c r="AD681" s="519">
        <v>1.4559354169397218</v>
      </c>
    </row>
    <row r="682" spans="2:30" x14ac:dyDescent="0.3">
      <c r="B682" s="310"/>
      <c r="C682" s="310"/>
      <c r="D682" s="310"/>
      <c r="Y682" s="518"/>
      <c r="Z682" s="519">
        <v>4.2625018738304048</v>
      </c>
      <c r="AA682" s="519">
        <v>5.4596595693319445</v>
      </c>
      <c r="AB682" s="519">
        <v>5.8072205905161951</v>
      </c>
      <c r="AC682" s="519">
        <v>1.4406988669035172</v>
      </c>
      <c r="AD682" s="519">
        <v>2.5692759870950925</v>
      </c>
    </row>
    <row r="683" spans="2:30" x14ac:dyDescent="0.3">
      <c r="B683" s="310"/>
      <c r="C683" s="310"/>
      <c r="D683" s="310"/>
      <c r="Y683" s="518"/>
      <c r="Z683" s="519">
        <v>3.4944727939541647</v>
      </c>
      <c r="AA683" s="519">
        <v>4.7708732934449349</v>
      </c>
      <c r="AB683" s="519">
        <v>5.8072205905161951</v>
      </c>
      <c r="AC683" s="519">
        <v>1.1782175846630594</v>
      </c>
      <c r="AD683" s="519">
        <v>2.4253780184471299</v>
      </c>
    </row>
    <row r="684" spans="2:30" x14ac:dyDescent="0.3">
      <c r="B684" s="310"/>
      <c r="C684" s="310"/>
      <c r="D684" s="310"/>
      <c r="Y684" s="518"/>
      <c r="Z684" s="519">
        <v>6.6924092421045769</v>
      </c>
      <c r="AA684" s="519">
        <v>5.2604749519510978</v>
      </c>
      <c r="AB684" s="519">
        <v>5.8072205905161951</v>
      </c>
      <c r="AC684" s="519">
        <v>0.89706011873083469</v>
      </c>
      <c r="AD684" s="519">
        <v>1.9482240038586147</v>
      </c>
    </row>
    <row r="685" spans="2:30" x14ac:dyDescent="0.3">
      <c r="B685" s="310"/>
      <c r="C685" s="310"/>
      <c r="D685" s="310"/>
      <c r="Y685" s="518"/>
      <c r="Z685" s="519">
        <v>6.5587669675020299</v>
      </c>
      <c r="AA685" s="519">
        <v>5.3778543727840669</v>
      </c>
      <c r="AB685" s="519">
        <v>5.8072205905161951</v>
      </c>
      <c r="AC685" s="519">
        <v>4.7708248245759535</v>
      </c>
      <c r="AD685" s="519">
        <v>1.3086940756560839</v>
      </c>
    </row>
    <row r="686" spans="2:30" x14ac:dyDescent="0.3">
      <c r="B686" s="310"/>
      <c r="C686" s="310"/>
      <c r="D686" s="310"/>
      <c r="Y686" s="518"/>
      <c r="Z686" s="519">
        <v>6.6539482581684029</v>
      </c>
      <c r="AA686" s="519">
        <v>5.527682267312235</v>
      </c>
      <c r="AB686" s="519">
        <v>5.8072205905161951</v>
      </c>
      <c r="AC686" s="519">
        <v>1.0537521868072162</v>
      </c>
      <c r="AD686" s="519">
        <v>1.2152057533912253</v>
      </c>
    </row>
    <row r="687" spans="2:30" x14ac:dyDescent="0.3">
      <c r="B687" s="310"/>
      <c r="C687" s="310"/>
      <c r="D687" s="310"/>
      <c r="Y687" s="518"/>
      <c r="Z687" s="519">
        <v>5.5138744752000948</v>
      </c>
      <c r="AA687" s="519">
        <v>5.5862124845309378</v>
      </c>
      <c r="AB687" s="519">
        <v>5.8072205905161951</v>
      </c>
      <c r="AC687" s="519">
        <v>1.1722571852351251</v>
      </c>
      <c r="AD687" s="519">
        <v>0.96801231750315864</v>
      </c>
    </row>
    <row r="688" spans="2:30" x14ac:dyDescent="0.3">
      <c r="B688" s="310"/>
      <c r="C688" s="310"/>
      <c r="D688" s="310"/>
      <c r="Y688" s="518"/>
      <c r="Z688" s="519">
        <v>4.4690069987287959</v>
      </c>
      <c r="AA688" s="519">
        <v>5.1669169555941679</v>
      </c>
      <c r="AB688" s="519">
        <v>5.8072205905161951</v>
      </c>
      <c r="AC688" s="519">
        <v>-1.3519522373231183</v>
      </c>
      <c r="AD688" s="519">
        <v>1.0087664169413435</v>
      </c>
    </row>
    <row r="689" spans="2:30" x14ac:dyDescent="0.3">
      <c r="B689" s="310"/>
      <c r="C689" s="310"/>
      <c r="D689" s="310"/>
      <c r="Y689" s="518"/>
      <c r="Z689" s="519">
        <v>5.3112971355275791</v>
      </c>
      <c r="AA689" s="519">
        <v>6.9184688157659719</v>
      </c>
      <c r="AB689" s="519">
        <v>5.8072205905161951</v>
      </c>
      <c r="AC689" s="519">
        <v>0.78628061104950575</v>
      </c>
      <c r="AD689" s="519">
        <v>1.4302740971789984</v>
      </c>
    </row>
    <row r="690" spans="2:30" x14ac:dyDescent="0.3">
      <c r="B690" s="310"/>
      <c r="C690" s="310"/>
      <c r="D690" s="310"/>
      <c r="Y690" s="518"/>
      <c r="Z690" s="519">
        <v>3.9041843144850805</v>
      </c>
      <c r="AA690" s="519">
        <v>7.9010705091115936</v>
      </c>
      <c r="AB690" s="519">
        <v>5.8072205905161951</v>
      </c>
      <c r="AC690" s="519">
        <v>-0.55213646655340654</v>
      </c>
      <c r="AD690" s="519">
        <v>1.0671035359382037</v>
      </c>
    </row>
    <row r="691" spans="2:30" x14ac:dyDescent="0.3">
      <c r="B691" s="310"/>
      <c r="C691" s="310"/>
      <c r="D691" s="310"/>
      <c r="Y691" s="518"/>
      <c r="Z691" s="519">
        <v>3.7573405395471946</v>
      </c>
      <c r="AA691" s="519">
        <v>7.8711163456038884</v>
      </c>
      <c r="AB691" s="519">
        <v>5.8072205905161951</v>
      </c>
      <c r="AC691" s="519">
        <v>1.1823388147981291</v>
      </c>
      <c r="AD691" s="519">
        <v>1.5029518217357409</v>
      </c>
    </row>
    <row r="692" spans="2:30" x14ac:dyDescent="0.3">
      <c r="B692" s="310"/>
      <c r="C692" s="310"/>
      <c r="D692" s="310"/>
      <c r="Y692" s="518"/>
      <c r="Z692" s="519">
        <v>18.819629988704659</v>
      </c>
      <c r="AA692" s="519">
        <v>8.2338011561882389</v>
      </c>
      <c r="AB692" s="519">
        <v>5.8072205905161951</v>
      </c>
      <c r="AC692" s="519">
        <v>7.7213785862395383</v>
      </c>
      <c r="AD692" s="519">
        <v>2.0474783396507723</v>
      </c>
    </row>
    <row r="693" spans="2:30" x14ac:dyDescent="0.3">
      <c r="B693" s="310"/>
      <c r="C693" s="310"/>
      <c r="D693" s="310"/>
      <c r="Y693" s="518"/>
      <c r="Z693" s="519">
        <v>13.532160111587748</v>
      </c>
      <c r="AA693" s="519">
        <v>8.2669836406731996</v>
      </c>
      <c r="AB693" s="519">
        <v>5.8072205905161951</v>
      </c>
      <c r="AC693" s="519">
        <v>-1.4884417418783471</v>
      </c>
      <c r="AD693" s="519">
        <v>2.094794032874534</v>
      </c>
    </row>
    <row r="694" spans="2:30" x14ac:dyDescent="0.3">
      <c r="B694" s="310"/>
      <c r="C694" s="310"/>
      <c r="D694" s="310"/>
      <c r="Y694" s="518"/>
      <c r="Z694" s="519">
        <v>5.304195330646162</v>
      </c>
      <c r="AA694" s="519">
        <v>8.7649924862921527</v>
      </c>
      <c r="AB694" s="519">
        <v>5.8072205905161951</v>
      </c>
      <c r="AC694" s="519">
        <v>4.223195185817886</v>
      </c>
      <c r="AD694" s="519">
        <v>2.2978617158371213</v>
      </c>
    </row>
    <row r="695" spans="2:30" x14ac:dyDescent="0.3">
      <c r="B695" s="310"/>
      <c r="C695" s="310"/>
      <c r="D695" s="310"/>
      <c r="Y695" s="518"/>
      <c r="Z695" s="519">
        <v>7.0078006728192523</v>
      </c>
      <c r="AA695" s="519">
        <v>8.1345473853273855</v>
      </c>
      <c r="AB695" s="519">
        <v>5.8072205905161951</v>
      </c>
      <c r="AC695" s="519">
        <v>2.4597333880820997</v>
      </c>
      <c r="AD695" s="519">
        <v>1.3368471256984731</v>
      </c>
    </row>
    <row r="696" spans="2:30" x14ac:dyDescent="0.3">
      <c r="B696" s="310"/>
      <c r="C696" s="310"/>
      <c r="D696" s="310"/>
      <c r="Y696" s="518"/>
      <c r="Z696" s="519">
        <v>5.543574526922308</v>
      </c>
      <c r="AA696" s="519">
        <v>8.4551450260108734</v>
      </c>
      <c r="AB696" s="519">
        <v>5.8072205905161951</v>
      </c>
      <c r="AC696" s="519">
        <v>1.1174904636158374</v>
      </c>
      <c r="AD696" s="519">
        <v>0.62283525444244148</v>
      </c>
    </row>
    <row r="697" spans="2:30" x14ac:dyDescent="0.3">
      <c r="B697" s="310"/>
      <c r="C697" s="310"/>
      <c r="D697" s="310"/>
      <c r="Y697" s="518"/>
      <c r="Z697" s="519">
        <v>7.3902462338177521</v>
      </c>
      <c r="AA697" s="519">
        <v>8.5606520285095673</v>
      </c>
      <c r="AB697" s="519">
        <v>5.8072205905161951</v>
      </c>
      <c r="AC697" s="519">
        <v>0.86933731418470472</v>
      </c>
      <c r="AD697" s="519">
        <v>0.21490534770806846</v>
      </c>
    </row>
    <row r="698" spans="2:30" x14ac:dyDescent="0.3">
      <c r="B698" s="310"/>
      <c r="C698" s="310"/>
      <c r="D698" s="310"/>
      <c r="Y698" s="518"/>
      <c r="Z698" s="519">
        <v>-0.65577516720617246</v>
      </c>
      <c r="AA698" s="519">
        <v>8.9198269132850765</v>
      </c>
      <c r="AB698" s="519">
        <v>5.8072205905161951</v>
      </c>
      <c r="AC698" s="519">
        <v>-5.544763316172407</v>
      </c>
      <c r="AD698" s="519">
        <v>-0.64992804588945119</v>
      </c>
    </row>
    <row r="699" spans="2:30" x14ac:dyDescent="0.3">
      <c r="B699" s="310"/>
      <c r="C699" s="310"/>
      <c r="D699" s="310"/>
      <c r="Y699" s="518"/>
      <c r="Z699" s="519">
        <v>21.063813473489073</v>
      </c>
      <c r="AA699" s="519">
        <v>8.8273381201547103</v>
      </c>
      <c r="AB699" s="519">
        <v>5.8072205905161951</v>
      </c>
      <c r="AC699" s="519">
        <v>2.7232954874473165</v>
      </c>
      <c r="AD699" s="519">
        <v>-1.5192465285994448</v>
      </c>
    </row>
    <row r="700" spans="2:30" x14ac:dyDescent="0.3">
      <c r="B700" s="310"/>
      <c r="C700" s="310"/>
      <c r="D700" s="310"/>
      <c r="Y700" s="518"/>
      <c r="Z700" s="519">
        <v>14.270709129078593</v>
      </c>
      <c r="AA700" s="519">
        <v>8.9330635972063988</v>
      </c>
      <c r="AB700" s="519">
        <v>5.8072205905161951</v>
      </c>
      <c r="AC700" s="519">
        <v>-4.3439510890189581</v>
      </c>
      <c r="AD700" s="519">
        <v>-1.790401759276252</v>
      </c>
    </row>
    <row r="701" spans="2:30" x14ac:dyDescent="0.3">
      <c r="B701" s="310"/>
      <c r="C701" s="310"/>
      <c r="D701" s="310"/>
      <c r="Y701" s="518"/>
      <c r="Z701" s="519">
        <v>7.818419524074729</v>
      </c>
      <c r="AA701" s="519">
        <v>8.9812161219142705</v>
      </c>
      <c r="AB701" s="519">
        <v>5.8072205905161951</v>
      </c>
      <c r="AC701" s="519">
        <v>-1.8306385693647513</v>
      </c>
      <c r="AD701" s="519">
        <v>-1.2039170914627459</v>
      </c>
    </row>
    <row r="702" spans="2:30" x14ac:dyDescent="0.3">
      <c r="B702" s="310"/>
      <c r="C702" s="310"/>
      <c r="D702" s="310"/>
      <c r="Y702" s="518"/>
      <c r="Z702" s="519">
        <v>6.360379120906698</v>
      </c>
      <c r="AA702" s="519">
        <v>9.2849510807557412</v>
      </c>
      <c r="AB702" s="519">
        <v>5.8072205905161951</v>
      </c>
      <c r="AC702" s="519">
        <v>-3.6254959908878561</v>
      </c>
      <c r="AD702" s="519">
        <v>0.23521662848431749</v>
      </c>
    </row>
    <row r="703" spans="2:30" x14ac:dyDescent="0.3">
      <c r="B703" s="310"/>
      <c r="C703" s="310"/>
      <c r="D703" s="310"/>
      <c r="Y703" s="518"/>
      <c r="Z703" s="519">
        <v>6.2836528662841138</v>
      </c>
      <c r="AA703" s="519">
        <v>8.593082528233321</v>
      </c>
      <c r="AB703" s="519">
        <v>5.8072205905161951</v>
      </c>
      <c r="AC703" s="519">
        <v>-0.78059615112181291</v>
      </c>
      <c r="AD703" s="519">
        <v>0.85126337977455491</v>
      </c>
    </row>
    <row r="704" spans="2:30" x14ac:dyDescent="0.3">
      <c r="B704" s="310"/>
      <c r="C704" s="310"/>
      <c r="D704" s="310"/>
      <c r="Y704" s="518"/>
      <c r="Z704" s="519">
        <v>7.7273139067728636</v>
      </c>
      <c r="AA704" s="519">
        <v>8.8807955760812529</v>
      </c>
      <c r="AB704" s="519">
        <v>5.8072205905161951</v>
      </c>
      <c r="AC704" s="519">
        <v>4.9747299888792469</v>
      </c>
      <c r="AD704" s="519">
        <v>0.73317156470195799</v>
      </c>
    </row>
    <row r="705" spans="2:30" x14ac:dyDescent="0.3">
      <c r="B705" s="310"/>
      <c r="C705" s="310"/>
      <c r="D705" s="310"/>
      <c r="Y705" s="518"/>
      <c r="Z705" s="519">
        <v>1.4703695446841045</v>
      </c>
      <c r="AA705" s="519">
        <v>10.318841374528004</v>
      </c>
      <c r="AB705" s="519">
        <v>5.8072205905161951</v>
      </c>
      <c r="AC705" s="519">
        <v>4.5291727234570374</v>
      </c>
      <c r="AD705" s="519">
        <v>1.6121675070655093</v>
      </c>
    </row>
    <row r="706" spans="2:30" x14ac:dyDescent="0.3">
      <c r="B706" s="310"/>
      <c r="C706" s="310"/>
      <c r="D706" s="310"/>
      <c r="Y706" s="518"/>
      <c r="Z706" s="519">
        <v>16.220733605832141</v>
      </c>
      <c r="AA706" s="519">
        <v>12.593546367052294</v>
      </c>
      <c r="AB706" s="519">
        <v>5.8072205905161951</v>
      </c>
      <c r="AC706" s="519">
        <v>7.0356227464789782</v>
      </c>
      <c r="AD706" s="519">
        <v>3.3944505555205331</v>
      </c>
    </row>
    <row r="707" spans="2:30" x14ac:dyDescent="0.3">
      <c r="B707" s="310"/>
      <c r="C707" s="310"/>
      <c r="D707" s="310"/>
      <c r="Y707" s="518"/>
      <c r="Z707" s="519">
        <v>16.284700464014129</v>
      </c>
      <c r="AA707" s="519">
        <v>12.409932408727544</v>
      </c>
      <c r="AB707" s="519">
        <v>5.8072205905161951</v>
      </c>
      <c r="AC707" s="519">
        <v>-5.1705937945271359</v>
      </c>
      <c r="AD707" s="519">
        <v>3.2826454702309058</v>
      </c>
    </row>
    <row r="708" spans="2:30" x14ac:dyDescent="0.3">
      <c r="B708" s="310"/>
      <c r="C708" s="310"/>
      <c r="D708" s="310"/>
      <c r="Y708" s="518"/>
      <c r="Z708" s="519">
        <v>17.884740113201975</v>
      </c>
      <c r="AA708" s="519">
        <v>11.798945889757206</v>
      </c>
      <c r="AB708" s="519">
        <v>5.8072205905161951</v>
      </c>
      <c r="AC708" s="519">
        <v>4.3223330271801075</v>
      </c>
      <c r="AD708" s="519">
        <v>2.6065626379516402</v>
      </c>
    </row>
    <row r="709" spans="2:30" x14ac:dyDescent="0.3">
      <c r="B709" s="310"/>
      <c r="C709" s="310"/>
      <c r="D709" s="310"/>
      <c r="Y709" s="518">
        <v>44531</v>
      </c>
      <c r="Z709" s="519">
        <v>22.283314068576725</v>
      </c>
      <c r="AA709" s="519">
        <v>12.079735461420631</v>
      </c>
      <c r="AB709" s="519">
        <v>5.8072205905161951</v>
      </c>
      <c r="AC709" s="519">
        <v>8.8504853482973118</v>
      </c>
      <c r="AD709" s="519">
        <v>2.2187589985859058</v>
      </c>
    </row>
    <row r="710" spans="2:30" x14ac:dyDescent="0.3">
      <c r="B710" s="310"/>
      <c r="C710" s="310"/>
      <c r="D710" s="310"/>
      <c r="Y710" s="518"/>
      <c r="Z710" s="519">
        <v>4.9983551580108623</v>
      </c>
      <c r="AA710" s="519">
        <v>11.637691335296935</v>
      </c>
      <c r="AB710" s="519">
        <v>5.8072205905161951</v>
      </c>
      <c r="AC710" s="519">
        <v>-1.5632317481492066</v>
      </c>
      <c r="AD710" s="519">
        <v>2.0737054478989694</v>
      </c>
    </row>
    <row r="711" spans="2:30" x14ac:dyDescent="0.3">
      <c r="B711" s="310"/>
      <c r="C711" s="310"/>
      <c r="D711" s="310"/>
      <c r="Y711" s="518"/>
      <c r="Z711" s="519">
        <v>3.4504082739804982</v>
      </c>
      <c r="AA711" s="519">
        <v>9.3447686478703087</v>
      </c>
      <c r="AB711" s="519">
        <v>5.8072205905161951</v>
      </c>
      <c r="AC711" s="519">
        <v>0.24215016292438918</v>
      </c>
      <c r="AD711" s="519">
        <v>1.8361629741627954</v>
      </c>
    </row>
    <row r="712" spans="2:30" x14ac:dyDescent="0.3">
      <c r="B712" s="310"/>
      <c r="C712" s="310"/>
      <c r="D712" s="310"/>
      <c r="Y712" s="518"/>
      <c r="Z712" s="519">
        <v>3.4358965463280855</v>
      </c>
      <c r="AA712" s="519">
        <v>8.5332171961197556</v>
      </c>
      <c r="AB712" s="519">
        <v>5.8072205905161951</v>
      </c>
      <c r="AC712" s="519">
        <v>1.8145472478968969</v>
      </c>
      <c r="AD712" s="519">
        <v>1.5120784988166105</v>
      </c>
    </row>
    <row r="713" spans="2:30" x14ac:dyDescent="0.3">
      <c r="B713" s="310"/>
      <c r="C713" s="310"/>
      <c r="D713" s="310"/>
      <c r="Y713" s="518"/>
      <c r="Z713" s="519">
        <v>13.126424722966274</v>
      </c>
      <c r="AA713" s="519">
        <v>7.5938681239428751</v>
      </c>
      <c r="AB713" s="519">
        <v>5.8072205905161951</v>
      </c>
      <c r="AC713" s="519">
        <v>6.0202478916704223</v>
      </c>
      <c r="AD713" s="519">
        <v>1.2884126053679847</v>
      </c>
    </row>
    <row r="714" spans="2:30" x14ac:dyDescent="0.3">
      <c r="B714" s="310"/>
      <c r="C714" s="310"/>
      <c r="D714" s="310"/>
      <c r="Y714" s="518"/>
      <c r="Z714" s="519">
        <v>0.23424165202774039</v>
      </c>
      <c r="AA714" s="519">
        <v>6.7727159155746284</v>
      </c>
      <c r="AB714" s="519">
        <v>5.8072205905161951</v>
      </c>
      <c r="AC714" s="519">
        <v>-6.8333911106803527</v>
      </c>
      <c r="AD714" s="519">
        <v>1.6192063644409356</v>
      </c>
    </row>
    <row r="715" spans="2:30" x14ac:dyDescent="0.3">
      <c r="B715" s="310"/>
      <c r="C715" s="310"/>
      <c r="D715" s="310"/>
      <c r="Y715" s="518"/>
      <c r="Z715" s="519">
        <v>12.203879950948094</v>
      </c>
      <c r="AA715" s="519">
        <v>6.1576915584149914</v>
      </c>
      <c r="AB715" s="519">
        <v>5.8072205905161951</v>
      </c>
      <c r="AC715" s="519">
        <v>2.053741699756813</v>
      </c>
      <c r="AD715" s="519">
        <v>1.4708084307981883</v>
      </c>
    </row>
    <row r="716" spans="2:30" x14ac:dyDescent="0.3">
      <c r="B716" s="310"/>
      <c r="C716" s="310"/>
      <c r="D716" s="310"/>
      <c r="Y716" s="518"/>
      <c r="Z716" s="519">
        <v>15.70787056333857</v>
      </c>
      <c r="AA716" s="519">
        <v>5.5842293014946636</v>
      </c>
      <c r="AB716" s="519">
        <v>5.8072205905161951</v>
      </c>
      <c r="AC716" s="519">
        <v>7.2848240941569316</v>
      </c>
      <c r="AD716" s="519">
        <v>0.96877760100463617</v>
      </c>
    </row>
    <row r="717" spans="2:30" x14ac:dyDescent="0.3">
      <c r="B717" s="310"/>
      <c r="C717" s="310"/>
      <c r="D717" s="310"/>
      <c r="Y717" s="518"/>
      <c r="Z717" s="519">
        <v>-0.74971030056686305</v>
      </c>
      <c r="AA717" s="519">
        <v>4.8250364528638174</v>
      </c>
      <c r="AB717" s="519">
        <v>5.8072205905161951</v>
      </c>
      <c r="AC717" s="519">
        <v>0.75232456536144809</v>
      </c>
      <c r="AD717" s="519">
        <v>0.17271902883798873</v>
      </c>
    </row>
    <row r="718" spans="2:30" x14ac:dyDescent="0.3">
      <c r="B718" s="310"/>
      <c r="C718" s="310"/>
      <c r="D718" s="310"/>
      <c r="Y718" s="518"/>
      <c r="Z718" s="519">
        <v>-0.85476222613695563</v>
      </c>
      <c r="AA718" s="519">
        <v>6.5634417089545538</v>
      </c>
      <c r="AB718" s="519">
        <v>5.8072205905161951</v>
      </c>
      <c r="AC718" s="519">
        <v>-0.79663537257484052</v>
      </c>
      <c r="AD718" s="519">
        <v>1.4472581334746377</v>
      </c>
    </row>
    <row r="719" spans="2:30" x14ac:dyDescent="0.3">
      <c r="B719" s="310"/>
      <c r="C719" s="310"/>
      <c r="D719" s="310"/>
      <c r="Y719" s="518"/>
      <c r="Z719" s="519">
        <v>-0.57833925211421888</v>
      </c>
      <c r="AA719" s="519">
        <v>5.2587901601684521</v>
      </c>
      <c r="AB719" s="519">
        <v>5.8072205905161951</v>
      </c>
      <c r="AC719" s="519">
        <v>-1.6996685606579689</v>
      </c>
      <c r="AD719" s="519">
        <v>1.3637673262456846</v>
      </c>
    </row>
    <row r="720" spans="2:30" x14ac:dyDescent="0.3">
      <c r="B720" s="310"/>
      <c r="C720" s="310"/>
      <c r="D720" s="310"/>
      <c r="Y720" s="518"/>
      <c r="Z720" s="519">
        <v>7.8120747825503507</v>
      </c>
      <c r="AA720" s="519">
        <v>3.3016998821911763</v>
      </c>
      <c r="AB720" s="519">
        <v>5.8072205905161951</v>
      </c>
      <c r="AC720" s="519">
        <v>0.44783788650389056</v>
      </c>
      <c r="AD720" s="519">
        <v>0.34752814057119352</v>
      </c>
    </row>
    <row r="721" spans="2:30" x14ac:dyDescent="0.3">
      <c r="B721" s="310"/>
      <c r="C721" s="310"/>
      <c r="D721" s="310"/>
      <c r="Y721" s="518"/>
      <c r="Z721" s="519">
        <v>12.403078444662897</v>
      </c>
      <c r="AA721" s="519">
        <v>3.4667074724899161</v>
      </c>
      <c r="AB721" s="519">
        <v>5.8072205905161951</v>
      </c>
      <c r="AC721" s="519">
        <v>2.0883826217761907</v>
      </c>
      <c r="AD721" s="519">
        <v>0.41841356787642575</v>
      </c>
    </row>
    <row r="722" spans="2:30" x14ac:dyDescent="0.3">
      <c r="B722" s="310"/>
      <c r="C722" s="310"/>
      <c r="D722" s="310"/>
      <c r="Y722" s="518"/>
      <c r="Z722" s="519">
        <v>3.0713191094453842</v>
      </c>
      <c r="AA722" s="519">
        <v>3.6919133885320568</v>
      </c>
      <c r="AB722" s="519">
        <v>5.8072205905161951</v>
      </c>
      <c r="AC722" s="519">
        <v>1.4693060491541416</v>
      </c>
      <c r="AD722" s="519">
        <v>0.41691735318721407</v>
      </c>
    </row>
    <row r="723" spans="2:30" x14ac:dyDescent="0.3">
      <c r="B723" s="310"/>
      <c r="C723" s="310"/>
      <c r="D723" s="310"/>
      <c r="Y723" s="518"/>
      <c r="Z723" s="519">
        <v>2.0082386174976383</v>
      </c>
      <c r="AA723" s="519">
        <v>3.9420186943299309</v>
      </c>
      <c r="AB723" s="519">
        <v>5.8072205905161951</v>
      </c>
      <c r="AC723" s="519">
        <v>0.17114979443549316</v>
      </c>
      <c r="AD723" s="519">
        <v>0.63315757032078024</v>
      </c>
    </row>
    <row r="724" spans="2:30" x14ac:dyDescent="0.3">
      <c r="B724" s="310"/>
      <c r="C724" s="310"/>
      <c r="D724" s="310"/>
      <c r="Y724" s="518"/>
      <c r="Z724" s="519">
        <v>0.40534283152431483</v>
      </c>
      <c r="AA724" s="519">
        <v>3.5503877637177044</v>
      </c>
      <c r="AB724" s="519">
        <v>5.8072205905161951</v>
      </c>
      <c r="AC724" s="519">
        <v>1.2485225564980738</v>
      </c>
      <c r="AD724" s="519">
        <v>0.55566154612321228</v>
      </c>
    </row>
    <row r="725" spans="2:30" x14ac:dyDescent="0.3">
      <c r="B725" s="310"/>
      <c r="C725" s="310"/>
      <c r="D725" s="310"/>
      <c r="Y725" s="518"/>
      <c r="Z725" s="519">
        <v>0.72167918615802673</v>
      </c>
      <c r="AA725" s="519">
        <v>3.2912876528698454</v>
      </c>
      <c r="AB725" s="519">
        <v>5.8072205905161951</v>
      </c>
      <c r="AC725" s="519">
        <v>-0.8071088753993223</v>
      </c>
      <c r="AD725" s="519">
        <v>0.8030361615973598</v>
      </c>
    </row>
    <row r="726" spans="2:30" x14ac:dyDescent="0.3">
      <c r="B726" s="310"/>
      <c r="C726" s="310"/>
      <c r="D726" s="310"/>
      <c r="Y726" s="518"/>
      <c r="Z726" s="519">
        <v>1.1723978884709003</v>
      </c>
      <c r="AA726" s="519">
        <v>3.0169074631772288</v>
      </c>
      <c r="AB726" s="519">
        <v>5.8072205905161951</v>
      </c>
      <c r="AC726" s="519">
        <v>-0.1859870407230062</v>
      </c>
      <c r="AD726" s="519">
        <v>0.82018058213873657</v>
      </c>
    </row>
    <row r="727" spans="2:30" x14ac:dyDescent="0.3">
      <c r="B727" s="310"/>
      <c r="C727" s="310"/>
      <c r="D727" s="310"/>
      <c r="Y727" s="518"/>
      <c r="Z727" s="519">
        <v>5.0706582682647632</v>
      </c>
      <c r="AA727" s="519">
        <v>2.2689090094251396</v>
      </c>
      <c r="AB727" s="519">
        <v>5.8072205905161951</v>
      </c>
      <c r="AC727" s="519">
        <v>-9.4634282879084708E-2</v>
      </c>
      <c r="AD727" s="519">
        <v>0.34547971211946404</v>
      </c>
    </row>
    <row r="728" spans="2:30" x14ac:dyDescent="0.3">
      <c r="B728" s="310"/>
      <c r="C728" s="310"/>
      <c r="D728" s="310"/>
      <c r="Y728" s="518"/>
      <c r="Z728" s="519">
        <v>10.589377668727892</v>
      </c>
      <c r="AA728" s="519">
        <v>1.7741610898032054</v>
      </c>
      <c r="AB728" s="519">
        <v>5.8072205905161951</v>
      </c>
      <c r="AC728" s="519">
        <v>3.820004930095223</v>
      </c>
      <c r="AD728" s="519">
        <v>-4.0122311131968659E-2</v>
      </c>
    </row>
    <row r="729" spans="2:30" x14ac:dyDescent="0.3">
      <c r="B729" s="310"/>
      <c r="C729" s="310"/>
      <c r="D729" s="310"/>
      <c r="Y729" s="518"/>
      <c r="Z729" s="519">
        <v>1.1506577815970636</v>
      </c>
      <c r="AA729" s="519">
        <v>1.5871442281955213</v>
      </c>
      <c r="AB729" s="519">
        <v>5.8072205905161951</v>
      </c>
      <c r="AC729" s="519">
        <v>1.5893169929437789</v>
      </c>
      <c r="AD729" s="519">
        <v>0.46716319124227823</v>
      </c>
    </row>
    <row r="730" spans="2:30" x14ac:dyDescent="0.3">
      <c r="B730" s="310"/>
      <c r="C730" s="310"/>
      <c r="D730" s="310"/>
      <c r="Y730" s="518"/>
      <c r="Z730" s="519">
        <v>-3.2277505587669832</v>
      </c>
      <c r="AA730" s="519">
        <v>1.9506596164147025</v>
      </c>
      <c r="AB730" s="519">
        <v>5.8072205905161951</v>
      </c>
      <c r="AC730" s="519">
        <v>-3.1517562956994141</v>
      </c>
      <c r="AD730" s="519">
        <v>0.23353149150829974</v>
      </c>
    </row>
    <row r="731" spans="2:30" x14ac:dyDescent="0.3">
      <c r="B731" s="310"/>
      <c r="C731" s="310"/>
      <c r="D731" s="310"/>
      <c r="Y731" s="518"/>
      <c r="Z731" s="519">
        <v>-3.0578926058292248</v>
      </c>
      <c r="AA731" s="519">
        <v>2.3981805054662879</v>
      </c>
      <c r="AB731" s="519">
        <v>5.8072205905161951</v>
      </c>
      <c r="AC731" s="519">
        <v>-1.4506916062619553</v>
      </c>
      <c r="AD731" s="519">
        <v>1.1902770228674993</v>
      </c>
    </row>
    <row r="732" spans="2:30" x14ac:dyDescent="0.3">
      <c r="B732" s="310"/>
      <c r="C732" s="310"/>
      <c r="D732" s="310"/>
      <c r="Y732" s="518"/>
      <c r="Z732" s="519">
        <v>-0.58743884509576016</v>
      </c>
      <c r="AA732" s="519">
        <v>0.90130978493995839</v>
      </c>
      <c r="AB732" s="519">
        <v>5.8072205905161951</v>
      </c>
      <c r="AC732" s="519">
        <v>2.7438896412204059</v>
      </c>
      <c r="AD732" s="519">
        <v>1.2419916493330143</v>
      </c>
    </row>
    <row r="733" spans="2:30" x14ac:dyDescent="0.3">
      <c r="B733" s="310"/>
      <c r="C733" s="310"/>
      <c r="D733" s="310"/>
      <c r="Y733" s="518"/>
      <c r="Z733" s="519">
        <v>3.717005606005169</v>
      </c>
      <c r="AA733" s="519">
        <v>0.77669096506250634</v>
      </c>
      <c r="AB733" s="519">
        <v>5.8072205905161951</v>
      </c>
      <c r="AC733" s="519">
        <v>-1.8214089388608556</v>
      </c>
      <c r="AD733" s="519">
        <v>1.0948777853063885</v>
      </c>
    </row>
    <row r="734" spans="2:30" x14ac:dyDescent="0.3">
      <c r="B734" s="310"/>
      <c r="C734" s="310"/>
      <c r="D734" s="310"/>
      <c r="Y734" s="518"/>
      <c r="Z734" s="519">
        <v>8.2033044916258575</v>
      </c>
      <c r="AA734" s="519">
        <v>0.59813807565066635</v>
      </c>
      <c r="AB734" s="519">
        <v>5.8072205905161951</v>
      </c>
      <c r="AC734" s="519">
        <v>6.6025844366353112</v>
      </c>
      <c r="AD734" s="519">
        <v>0.8379856916005366</v>
      </c>
    </row>
    <row r="735" spans="2:30" x14ac:dyDescent="0.3">
      <c r="B735" s="310"/>
      <c r="C735" s="310"/>
      <c r="D735" s="310"/>
      <c r="Y735" s="518"/>
      <c r="Z735" s="519">
        <v>0.11128262504358721</v>
      </c>
      <c r="AA735" s="519">
        <v>0.50568621918149759</v>
      </c>
      <c r="AB735" s="519">
        <v>5.8072205905161951</v>
      </c>
      <c r="AC735" s="519">
        <v>4.1820073153538289</v>
      </c>
      <c r="AD735" s="519">
        <v>1.1503956156206507</v>
      </c>
    </row>
    <row r="736" spans="2:30" x14ac:dyDescent="0.3">
      <c r="B736" s="310"/>
      <c r="C736" s="310"/>
      <c r="D736" s="310"/>
      <c r="Y736" s="518"/>
      <c r="Z736" s="519">
        <v>0.278326042454899</v>
      </c>
      <c r="AA736" s="519">
        <v>-7.0978268797989158E-2</v>
      </c>
      <c r="AB736" s="519">
        <v>5.8072205905161951</v>
      </c>
      <c r="AC736" s="519">
        <v>0.55951994475739752</v>
      </c>
      <c r="AD736" s="519">
        <v>0.49578412372971009</v>
      </c>
    </row>
    <row r="737" spans="2:30" x14ac:dyDescent="0.3">
      <c r="B737" s="310"/>
      <c r="C737" s="310"/>
      <c r="D737" s="310"/>
      <c r="Y737" s="518"/>
      <c r="Z737" s="519">
        <v>-4.4776207846498641</v>
      </c>
      <c r="AA737" s="519">
        <v>-0.93667501733286518</v>
      </c>
      <c r="AB737" s="519">
        <v>5.8072205905161951</v>
      </c>
      <c r="AC737" s="519">
        <v>-4.9500009516403765</v>
      </c>
      <c r="AD737" s="519">
        <v>-1.5681983286053867</v>
      </c>
    </row>
    <row r="738" spans="2:30" x14ac:dyDescent="0.3">
      <c r="B738" s="310"/>
      <c r="C738" s="310"/>
      <c r="D738" s="310"/>
      <c r="Y738" s="518"/>
      <c r="Z738" s="519">
        <v>-3.705055601113405</v>
      </c>
      <c r="AA738" s="519">
        <v>-2.361758607901558</v>
      </c>
      <c r="AB738" s="519">
        <v>5.8072205905161951</v>
      </c>
      <c r="AC738" s="519">
        <v>0.73617786187884349</v>
      </c>
      <c r="AD738" s="519">
        <v>-4.3795919643835628</v>
      </c>
    </row>
    <row r="739" spans="2:30" x14ac:dyDescent="0.3">
      <c r="B739" s="310"/>
      <c r="C739" s="310"/>
      <c r="D739" s="310"/>
      <c r="Y739" s="518"/>
      <c r="Z739" s="519">
        <v>-4.6240902609521681</v>
      </c>
      <c r="AA739" s="519">
        <v>-2.232777878539153</v>
      </c>
      <c r="AB739" s="519">
        <v>5.8072205905161951</v>
      </c>
      <c r="AC739" s="519">
        <v>-1.8383908020161783</v>
      </c>
      <c r="AD739" s="519">
        <v>-6.4424593685119316</v>
      </c>
    </row>
    <row r="740" spans="2:30" x14ac:dyDescent="0.3">
      <c r="B740" s="310"/>
      <c r="C740" s="310"/>
      <c r="D740" s="310"/>
      <c r="Y740" s="518">
        <v>44562</v>
      </c>
      <c r="Z740" s="519">
        <v>-2.3428716337389623</v>
      </c>
      <c r="AA740" s="519">
        <v>-2.5084437481636273</v>
      </c>
      <c r="AB740" s="519"/>
      <c r="AC740" s="519">
        <v>-16.269286105206533</v>
      </c>
      <c r="AD740" s="519">
        <v>-7.2707900095442408</v>
      </c>
    </row>
    <row r="741" spans="2:30" x14ac:dyDescent="0.3">
      <c r="B741" s="310"/>
      <c r="C741" s="310"/>
      <c r="D741" s="310"/>
      <c r="Y741" s="518"/>
      <c r="Z741" s="519">
        <v>-1.7722806423549959</v>
      </c>
      <c r="AA741" s="519">
        <v>-2.6179526231327874</v>
      </c>
      <c r="AB741" s="519"/>
      <c r="AC741" s="519">
        <v>-13.07717101381192</v>
      </c>
      <c r="AD741" s="519">
        <v>-7.5868847855717627</v>
      </c>
    </row>
    <row r="742" spans="2:30" x14ac:dyDescent="0.3">
      <c r="B742" s="310"/>
      <c r="C742" s="310"/>
      <c r="D742" s="310"/>
      <c r="Y742" s="518"/>
      <c r="Z742" s="519">
        <v>1.0141477305804256</v>
      </c>
      <c r="AA742" s="519">
        <v>-2.2971502194861686</v>
      </c>
      <c r="AB742" s="519"/>
      <c r="AC742" s="519">
        <v>-10.258064513544753</v>
      </c>
      <c r="AD742" s="519">
        <v>-8.3122181033126434</v>
      </c>
    </row>
    <row r="743" spans="2:30" x14ac:dyDescent="0.3">
      <c r="B743" s="310"/>
      <c r="C743" s="310"/>
      <c r="D743" s="310"/>
      <c r="Y743" s="518"/>
      <c r="Z743" s="519">
        <v>-1.651335044916419</v>
      </c>
      <c r="AA743" s="519">
        <v>-2.1046890114573791</v>
      </c>
      <c r="AB743" s="519"/>
      <c r="AC743" s="519">
        <v>-5.2387945424687672</v>
      </c>
      <c r="AD743" s="519">
        <v>-9.3419972609347912</v>
      </c>
    </row>
    <row r="744" spans="2:30" x14ac:dyDescent="0.3">
      <c r="B744" s="310"/>
      <c r="C744" s="310"/>
      <c r="D744" s="310"/>
      <c r="Y744" s="518"/>
      <c r="Z744" s="519">
        <v>-5.2441829094339871</v>
      </c>
      <c r="AA744" s="519">
        <v>-2.6853770876340297</v>
      </c>
      <c r="AB744" s="519"/>
      <c r="AC744" s="519">
        <v>-7.1626643838330324</v>
      </c>
      <c r="AD744" s="519">
        <v>-7.934605691341166</v>
      </c>
    </row>
    <row r="745" spans="2:30" x14ac:dyDescent="0.3">
      <c r="B745" s="310"/>
      <c r="C745" s="310"/>
      <c r="D745" s="310"/>
      <c r="Y745" s="518"/>
      <c r="Z745" s="519">
        <v>-1.4594387755870746</v>
      </c>
      <c r="AA745" s="519">
        <v>-1.6988147851784039</v>
      </c>
      <c r="AB745" s="519"/>
      <c r="AC745" s="519">
        <v>-4.3411553623073189</v>
      </c>
      <c r="AD745" s="519">
        <v>-6.0512339210450392</v>
      </c>
    </row>
    <row r="746" spans="2:30" x14ac:dyDescent="0.3">
      <c r="B746" s="310"/>
      <c r="C746" s="310"/>
      <c r="D746" s="310"/>
      <c r="Y746" s="518"/>
      <c r="Z746" s="519">
        <v>-3.2768618047506406</v>
      </c>
      <c r="AA746" s="519">
        <v>-2.3691536015790753</v>
      </c>
      <c r="AB746" s="519"/>
      <c r="AC746" s="519">
        <v>-9.0468449053712163</v>
      </c>
      <c r="AD746" s="519">
        <v>-6.4348041426246869</v>
      </c>
    </row>
    <row r="747" spans="2:30" x14ac:dyDescent="0.3">
      <c r="B747" s="310"/>
      <c r="C747" s="310"/>
      <c r="D747" s="310"/>
      <c r="Y747" s="518"/>
      <c r="Z747" s="519">
        <v>-6.4076881669755164</v>
      </c>
      <c r="AA747" s="519">
        <v>-3.0019544721955773</v>
      </c>
      <c r="AB747" s="519"/>
      <c r="AC747" s="519">
        <v>-6.4175451180511516</v>
      </c>
      <c r="AD747" s="519">
        <v>-6.474214070581799</v>
      </c>
    </row>
    <row r="748" spans="2:30" x14ac:dyDescent="0.3">
      <c r="B748" s="310"/>
      <c r="C748" s="310"/>
      <c r="D748" s="310"/>
      <c r="Y748" s="518"/>
      <c r="Z748" s="519">
        <v>5.133655474834387</v>
      </c>
      <c r="AA748" s="519">
        <v>-3.353570459789875</v>
      </c>
      <c r="AB748" s="519"/>
      <c r="AC748" s="519">
        <v>0.10643137826096449</v>
      </c>
      <c r="AD748" s="519">
        <v>-6.4442679321007814</v>
      </c>
    </row>
    <row r="749" spans="2:30" x14ac:dyDescent="0.3">
      <c r="B749" s="310"/>
      <c r="C749" s="310"/>
      <c r="D749" s="310"/>
      <c r="Y749" s="518"/>
      <c r="Z749" s="519">
        <v>-3.6782239842242754</v>
      </c>
      <c r="AA749" s="519">
        <v>-3.9335708062025816</v>
      </c>
      <c r="AB749" s="519"/>
      <c r="AC749" s="519">
        <v>-12.943056064602288</v>
      </c>
      <c r="AD749" s="519">
        <v>-6.2582686864542909</v>
      </c>
    </row>
    <row r="750" spans="2:30" x14ac:dyDescent="0.3">
      <c r="B750" s="310"/>
      <c r="C750" s="310"/>
      <c r="D750" s="310"/>
      <c r="Y750" s="518"/>
      <c r="Z750" s="519">
        <v>-6.0809411392319355</v>
      </c>
      <c r="AA750" s="519">
        <v>-4.2695530760308094</v>
      </c>
      <c r="AB750" s="519"/>
      <c r="AC750" s="519">
        <v>-5.5146640381685472</v>
      </c>
      <c r="AD750" s="519">
        <v>-5.5355599445384644</v>
      </c>
    </row>
    <row r="751" spans="2:30" x14ac:dyDescent="0.3">
      <c r="B751" s="310"/>
      <c r="C751" s="310"/>
      <c r="D751" s="310"/>
      <c r="Y751" s="518"/>
      <c r="Z751" s="519">
        <v>-7.7054948225940683</v>
      </c>
      <c r="AA751" s="519">
        <v>-2.7262740457593062</v>
      </c>
      <c r="AB751" s="519"/>
      <c r="AC751" s="519">
        <v>-6.9530414144659147</v>
      </c>
      <c r="AD751" s="519">
        <v>-4.9686623326585515</v>
      </c>
    </row>
    <row r="752" spans="2:30" x14ac:dyDescent="0.3">
      <c r="B752" s="310"/>
      <c r="C752" s="310"/>
      <c r="D752" s="310"/>
      <c r="Y752" s="518"/>
      <c r="Z752" s="519">
        <v>-5.519441200476022</v>
      </c>
      <c r="AA752" s="519">
        <v>-3.0151448004838159</v>
      </c>
      <c r="AB752" s="519"/>
      <c r="AC752" s="519">
        <v>-3.03916064278188</v>
      </c>
      <c r="AD752" s="519">
        <v>-6.061819718057933</v>
      </c>
    </row>
    <row r="753" spans="2:30" x14ac:dyDescent="0.3">
      <c r="B753" s="310"/>
      <c r="C753" s="310"/>
      <c r="D753" s="310"/>
      <c r="Y753" s="518"/>
      <c r="Z753" s="519">
        <v>-5.6287376935482341</v>
      </c>
      <c r="AA753" s="519">
        <v>-3.1665651266772508</v>
      </c>
      <c r="AB753" s="519"/>
      <c r="AC753" s="519">
        <v>-3.9878837119604356</v>
      </c>
      <c r="AD753" s="519">
        <v>-6.4943213996754752</v>
      </c>
    </row>
    <row r="754" spans="2:30" x14ac:dyDescent="0.3">
      <c r="B754" s="310"/>
      <c r="C754" s="310"/>
      <c r="D754" s="310"/>
      <c r="Y754" s="518"/>
      <c r="Z754" s="519">
        <v>4.3952650449250079</v>
      </c>
      <c r="AA754" s="519">
        <v>-1.6795990882266021</v>
      </c>
      <c r="AB754" s="519"/>
      <c r="AC754" s="519">
        <v>-2.4492618348917574</v>
      </c>
      <c r="AD754" s="519">
        <v>-6.2398185322395596</v>
      </c>
    </row>
    <row r="755" spans="2:30" x14ac:dyDescent="0.3">
      <c r="B755" s="310"/>
      <c r="C755" s="310"/>
      <c r="D755" s="310"/>
      <c r="Y755" s="518"/>
      <c r="Z755" s="519">
        <v>3.1115601917628153</v>
      </c>
      <c r="AA755" s="519">
        <v>0.10295646519001535</v>
      </c>
      <c r="AB755" s="519"/>
      <c r="AC755" s="519">
        <v>-7.5456703195347075</v>
      </c>
      <c r="AD755" s="519">
        <v>-6.0917056077988656</v>
      </c>
    </row>
    <row r="756" spans="2:30" x14ac:dyDescent="0.3">
      <c r="B756" s="310"/>
      <c r="C756" s="310"/>
      <c r="D756" s="310"/>
      <c r="Y756" s="518"/>
      <c r="Z756" s="519">
        <v>-4.7381662675783165</v>
      </c>
      <c r="AA756" s="519">
        <v>1.9656132606483518</v>
      </c>
      <c r="AB756" s="519"/>
      <c r="AC756" s="519">
        <v>-15.970567835925081</v>
      </c>
      <c r="AD756" s="519">
        <v>-5.7029856858201891</v>
      </c>
    </row>
    <row r="757" spans="2:30" x14ac:dyDescent="0.3">
      <c r="B757" s="310"/>
      <c r="C757" s="310"/>
      <c r="D757" s="310"/>
      <c r="Y757" s="518"/>
      <c r="Z757" s="519">
        <v>4.3278211299226008</v>
      </c>
      <c r="AA757" s="519">
        <v>4.307140577486483</v>
      </c>
      <c r="AB757" s="519"/>
      <c r="AC757" s="519">
        <v>-3.7331439661171402</v>
      </c>
      <c r="AD757" s="519">
        <v>-5.2419564238933116</v>
      </c>
    </row>
    <row r="758" spans="2:30" x14ac:dyDescent="0.3">
      <c r="B758" s="310"/>
      <c r="C758" s="310"/>
      <c r="D758" s="310"/>
      <c r="Y758" s="518"/>
      <c r="Z758" s="519">
        <v>4.772394051322256</v>
      </c>
      <c r="AA758" s="519">
        <v>5.0421653221076701</v>
      </c>
      <c r="AB758" s="519"/>
      <c r="AC758" s="519">
        <v>-5.9162509433810584</v>
      </c>
      <c r="AD758" s="519">
        <v>-4.9931536163675405</v>
      </c>
    </row>
    <row r="759" spans="2:30" x14ac:dyDescent="0.3">
      <c r="B759" s="310"/>
      <c r="C759" s="310"/>
      <c r="D759" s="310"/>
      <c r="Y759" s="518"/>
      <c r="Z759" s="519">
        <v>7.5191563677323323</v>
      </c>
      <c r="AA759" s="519">
        <v>7.279514958770763</v>
      </c>
      <c r="AB759" s="519"/>
      <c r="AC759" s="519">
        <v>-0.31812118893114416</v>
      </c>
      <c r="AD759" s="519">
        <v>-3.214243640166107</v>
      </c>
    </row>
    <row r="760" spans="2:30" x14ac:dyDescent="0.3">
      <c r="B760" s="310"/>
      <c r="C760" s="310"/>
      <c r="D760" s="310"/>
      <c r="Y760" s="518"/>
      <c r="Z760" s="519">
        <v>10.761953524318685</v>
      </c>
      <c r="AA760" s="519">
        <v>9.0035008813602229</v>
      </c>
      <c r="AB760" s="519"/>
      <c r="AC760" s="519">
        <v>-0.76067887847229088</v>
      </c>
      <c r="AD760" s="519">
        <v>-1.7265610615494711</v>
      </c>
    </row>
    <row r="761" spans="2:30" x14ac:dyDescent="0.3">
      <c r="B761" s="310"/>
      <c r="C761" s="310"/>
      <c r="D761" s="310"/>
      <c r="Y761" s="518"/>
      <c r="Z761" s="519">
        <v>9.5404382572733191</v>
      </c>
      <c r="AA761" s="519">
        <v>9.1542058907252954</v>
      </c>
      <c r="AB761" s="519"/>
      <c r="AC761" s="519">
        <v>-0.70764218221135877</v>
      </c>
      <c r="AD761" s="519">
        <v>-0.89057497675925801</v>
      </c>
    </row>
    <row r="762" spans="2:30" x14ac:dyDescent="0.3">
      <c r="B762" s="310"/>
      <c r="C762" s="310"/>
      <c r="D762" s="310"/>
      <c r="Y762" s="518"/>
      <c r="Z762" s="519">
        <v>18.773007648404469</v>
      </c>
      <c r="AA762" s="519">
        <v>9.6342064975177912</v>
      </c>
      <c r="AB762" s="519"/>
      <c r="AC762" s="519">
        <v>4.9066995138753242</v>
      </c>
      <c r="AD762" s="519">
        <v>-0.2535287931642764</v>
      </c>
    </row>
    <row r="763" spans="2:30" x14ac:dyDescent="0.3">
      <c r="B763" s="310"/>
      <c r="C763" s="310"/>
      <c r="D763" s="310"/>
      <c r="Y763" s="518"/>
      <c r="Z763" s="519">
        <v>7.3297351905478934</v>
      </c>
      <c r="AA763" s="519">
        <v>9.7510428800395612</v>
      </c>
      <c r="AB763" s="519"/>
      <c r="AC763" s="519">
        <v>-5.556789785608629</v>
      </c>
      <c r="AD763" s="519">
        <v>0.10714798932885319</v>
      </c>
    </row>
    <row r="764" spans="2:30" x14ac:dyDescent="0.3">
      <c r="B764" s="310"/>
      <c r="C764" s="310"/>
      <c r="D764" s="310"/>
      <c r="Y764" s="518"/>
      <c r="Z764" s="519">
        <v>5.3827561954781142</v>
      </c>
      <c r="AA764" s="519">
        <v>9.0612664392131368</v>
      </c>
      <c r="AB764" s="519"/>
      <c r="AC764" s="519">
        <v>2.1187586274143513</v>
      </c>
      <c r="AD764" s="519">
        <v>4.8819660779644537E-2</v>
      </c>
    </row>
    <row r="765" spans="2:30" x14ac:dyDescent="0.3">
      <c r="B765" s="310"/>
      <c r="C765" s="310"/>
      <c r="D765" s="310"/>
      <c r="Y765" s="518"/>
      <c r="Z765" s="519">
        <v>8.1323982988697221</v>
      </c>
      <c r="AA765" s="519">
        <v>9.0062613053942631</v>
      </c>
      <c r="AB765" s="519"/>
      <c r="AC765" s="519">
        <v>-1.4569276582161876</v>
      </c>
      <c r="AD765" s="519">
        <v>0.26768989779717905</v>
      </c>
    </row>
    <row r="766" spans="2:30" x14ac:dyDescent="0.3">
      <c r="B766" s="310"/>
      <c r="C766" s="310"/>
      <c r="D766" s="310"/>
      <c r="Y766" s="518"/>
      <c r="Z766" s="519">
        <v>8.3370110453847222</v>
      </c>
      <c r="AA766" s="519">
        <v>8.5497511844573957</v>
      </c>
      <c r="AB766" s="519"/>
      <c r="AC766" s="519">
        <v>2.2066162885207632</v>
      </c>
      <c r="AD766" s="519">
        <v>-6.5470417207478704E-2</v>
      </c>
    </row>
    <row r="767" spans="2:30" x14ac:dyDescent="0.3">
      <c r="B767" s="310"/>
      <c r="C767" s="310"/>
      <c r="D767" s="310"/>
      <c r="Y767" s="518"/>
      <c r="Z767" s="519">
        <v>5.933518438533711</v>
      </c>
      <c r="AA767" s="519">
        <v>9.6643490578828697</v>
      </c>
      <c r="AB767" s="519"/>
      <c r="AC767" s="519">
        <v>-1.1689771783167515</v>
      </c>
      <c r="AD767" s="519">
        <v>-2.3505338233223125E-2</v>
      </c>
    </row>
    <row r="768" spans="2:30" x14ac:dyDescent="0.3">
      <c r="B768" s="310"/>
      <c r="C768" s="310"/>
      <c r="D768" s="310"/>
      <c r="Y768" s="518"/>
      <c r="Z768" s="519">
        <v>9.1554023205412136</v>
      </c>
      <c r="AA768" s="519">
        <v>9.3347346322631033</v>
      </c>
      <c r="AB768" s="519"/>
      <c r="AC768" s="519">
        <v>0.82444947691138282</v>
      </c>
      <c r="AD768" s="519">
        <v>-0.77260123582376494</v>
      </c>
    </row>
    <row r="769" spans="2:30" x14ac:dyDescent="0.3">
      <c r="B769" s="310"/>
      <c r="C769" s="310"/>
      <c r="D769" s="310"/>
      <c r="Y769" s="518"/>
      <c r="Z769" s="519">
        <v>15.577436801846392</v>
      </c>
      <c r="AA769" s="519">
        <v>8.7951340560636844</v>
      </c>
      <c r="AB769" s="519"/>
      <c r="AC769" s="519">
        <v>2.57457730884272</v>
      </c>
      <c r="AD769" s="519">
        <v>-1.5652398843362161</v>
      </c>
    </row>
    <row r="770" spans="2:30" x14ac:dyDescent="0.3">
      <c r="B770" s="310"/>
      <c r="C770" s="310"/>
      <c r="D770" s="310"/>
      <c r="Y770" s="518"/>
      <c r="Z770" s="519">
        <v>15.131920304526211</v>
      </c>
      <c r="AA770" s="519">
        <v>9.4459318258198266</v>
      </c>
      <c r="AB770" s="519"/>
      <c r="AC770" s="519">
        <v>-5.26303423278884</v>
      </c>
      <c r="AD770" s="519">
        <v>-1.8334753062314146</v>
      </c>
    </row>
    <row r="771" spans="2:30" x14ac:dyDescent="0.3">
      <c r="B771" s="310"/>
      <c r="C771" s="310"/>
      <c r="D771" s="310"/>
      <c r="Y771" s="518">
        <v>44593</v>
      </c>
      <c r="Z771" s="519">
        <v>3.0754552161397521</v>
      </c>
      <c r="AA771" s="519">
        <v>10.001901359737802</v>
      </c>
      <c r="AB771" s="519"/>
      <c r="AC771" s="519">
        <v>-3.1249126557194415</v>
      </c>
      <c r="AD771" s="519">
        <v>-2.1456984253027502</v>
      </c>
    </row>
    <row r="772" spans="2:30" x14ac:dyDescent="0.3">
      <c r="B772" s="310"/>
      <c r="C772" s="310"/>
      <c r="D772" s="310"/>
      <c r="Y772" s="518"/>
      <c r="Z772" s="519">
        <v>4.3551942654737932</v>
      </c>
      <c r="AA772" s="519">
        <v>10.187451501106219</v>
      </c>
      <c r="AB772" s="519"/>
      <c r="AC772" s="519">
        <v>-7.0053981978033448</v>
      </c>
      <c r="AD772" s="519">
        <v>-2.4071828009457334</v>
      </c>
    </row>
    <row r="773" spans="2:30" x14ac:dyDescent="0.3">
      <c r="B773" s="310"/>
      <c r="C773" s="310"/>
      <c r="D773" s="310"/>
      <c r="Y773" s="518"/>
      <c r="Z773" s="519">
        <v>12.892595433677712</v>
      </c>
      <c r="AA773" s="519">
        <v>10.412094529263191</v>
      </c>
      <c r="AB773" s="519"/>
      <c r="AC773" s="519">
        <v>0.3289683352543733</v>
      </c>
      <c r="AD773" s="519">
        <v>-2.4623050097935613</v>
      </c>
    </row>
    <row r="774" spans="2:30" x14ac:dyDescent="0.3">
      <c r="B774" s="310"/>
      <c r="C774" s="310"/>
      <c r="D774" s="310"/>
      <c r="Y774" s="518"/>
      <c r="Z774" s="519">
        <v>9.8253051759595387</v>
      </c>
      <c r="AA774" s="519">
        <v>9.6296637519399599</v>
      </c>
      <c r="AB774" s="519"/>
      <c r="AC774" s="519">
        <v>-3.3545390118161009</v>
      </c>
      <c r="AD774" s="519">
        <v>-1.8530803211328464</v>
      </c>
    </row>
    <row r="775" spans="2:30" x14ac:dyDescent="0.3">
      <c r="B775" s="310"/>
      <c r="C775" s="310"/>
      <c r="D775" s="310"/>
      <c r="Y775" s="518"/>
      <c r="Z775" s="519">
        <v>10.454253310120119</v>
      </c>
      <c r="AA775" s="519">
        <v>9.763033065013067</v>
      </c>
      <c r="AB775" s="519"/>
      <c r="AC775" s="519">
        <v>-1.0059411525895001</v>
      </c>
      <c r="AD775" s="519">
        <v>-2.1868386251209051</v>
      </c>
    </row>
    <row r="776" spans="2:30" x14ac:dyDescent="0.3">
      <c r="B776" s="310"/>
      <c r="C776" s="310"/>
      <c r="D776" s="310"/>
      <c r="Y776" s="518"/>
      <c r="Z776" s="519">
        <v>17.149937998945219</v>
      </c>
      <c r="AA776" s="519">
        <v>9.938978963307358</v>
      </c>
      <c r="AB776" s="519"/>
      <c r="AC776" s="519">
        <v>2.1887218469079244</v>
      </c>
      <c r="AD776" s="519">
        <v>-1.8413861525069544</v>
      </c>
    </row>
    <row r="777" spans="2:30" x14ac:dyDescent="0.3">
      <c r="B777" s="310"/>
      <c r="C777" s="310"/>
      <c r="D777" s="310"/>
      <c r="Y777" s="518"/>
      <c r="Z777" s="519">
        <v>9.6549048632635852</v>
      </c>
      <c r="AA777" s="519">
        <v>9.5991747990256737</v>
      </c>
      <c r="AB777" s="519"/>
      <c r="AC777" s="519">
        <v>-0.99846141216383444</v>
      </c>
      <c r="AD777" s="519">
        <v>-1.5039431840228059</v>
      </c>
    </row>
    <row r="778" spans="2:30" x14ac:dyDescent="0.3">
      <c r="B778" s="310"/>
      <c r="C778" s="310"/>
      <c r="D778" s="310"/>
      <c r="Y778" s="518"/>
      <c r="Z778" s="519">
        <v>4.0090404076515185</v>
      </c>
      <c r="AA778" s="519">
        <v>9.4497588776954746</v>
      </c>
      <c r="AB778" s="519"/>
      <c r="AC778" s="519">
        <v>-5.4612207836358522</v>
      </c>
      <c r="AD778" s="519">
        <v>-1.2774760276787569</v>
      </c>
    </row>
    <row r="779" spans="2:30" x14ac:dyDescent="0.3">
      <c r="B779" s="310"/>
      <c r="C779" s="310"/>
      <c r="D779" s="310"/>
      <c r="Y779" s="518"/>
      <c r="Z779" s="519">
        <v>5.5868155535338007</v>
      </c>
      <c r="AA779" s="519">
        <v>9.3904487885401693</v>
      </c>
      <c r="AB779" s="519"/>
      <c r="AC779" s="519">
        <v>-4.5872308895056904</v>
      </c>
      <c r="AD779" s="519">
        <v>-0.10235002840539867</v>
      </c>
    </row>
    <row r="780" spans="2:30" x14ac:dyDescent="0.3">
      <c r="B780" s="310"/>
      <c r="C780" s="310"/>
      <c r="D780" s="310"/>
      <c r="Y780" s="518"/>
      <c r="Z780" s="519">
        <v>10.513966283705924</v>
      </c>
      <c r="AA780" s="519">
        <v>9.3522306412739749</v>
      </c>
      <c r="AB780" s="519"/>
      <c r="AC780" s="519">
        <v>2.6910691146434118</v>
      </c>
      <c r="AD780" s="519">
        <v>0.86404240076361261</v>
      </c>
    </row>
    <row r="781" spans="2:30" x14ac:dyDescent="0.3">
      <c r="B781" s="310"/>
      <c r="C781" s="310"/>
      <c r="D781" s="310"/>
      <c r="Y781" s="518"/>
      <c r="Z781" s="519">
        <v>8.7793937266481556</v>
      </c>
      <c r="AA781" s="519">
        <v>10.522039788185792</v>
      </c>
      <c r="AB781" s="519"/>
      <c r="AC781" s="519">
        <v>-1.7692689174077572</v>
      </c>
      <c r="AD781" s="519">
        <v>0.61751222742153034</v>
      </c>
    </row>
    <row r="782" spans="2:30" x14ac:dyDescent="0.3">
      <c r="B782" s="310"/>
      <c r="C782" s="310"/>
      <c r="D782" s="310"/>
      <c r="Y782" s="518"/>
      <c r="Z782" s="519">
        <v>10.039082686032991</v>
      </c>
      <c r="AA782" s="519">
        <v>12.358979335342667</v>
      </c>
      <c r="AB782" s="519"/>
      <c r="AC782" s="519">
        <v>7.2199408423240072</v>
      </c>
      <c r="AD782" s="519">
        <v>2.7038493249636946</v>
      </c>
    </row>
    <row r="783" spans="2:30" x14ac:dyDescent="0.3">
      <c r="B783" s="310"/>
      <c r="C783" s="310"/>
      <c r="D783" s="310"/>
      <c r="Y783" s="518"/>
      <c r="Z783" s="519">
        <v>16.882410968081857</v>
      </c>
      <c r="AA783" s="519">
        <v>12.13265237298924</v>
      </c>
      <c r="AB783" s="519"/>
      <c r="AC783" s="519">
        <v>8.953468851091003</v>
      </c>
      <c r="AD783" s="519">
        <v>4.2855312649374282</v>
      </c>
    </row>
    <row r="784" spans="2:30" x14ac:dyDescent="0.3">
      <c r="B784" s="310"/>
      <c r="C784" s="310"/>
      <c r="D784" s="310"/>
      <c r="Y784" s="518"/>
      <c r="Z784" s="519">
        <v>17.843568891646303</v>
      </c>
      <c r="AA784" s="519">
        <v>12.488775340200931</v>
      </c>
      <c r="AB784" s="519"/>
      <c r="AC784" s="519">
        <v>-2.7241726255584098</v>
      </c>
      <c r="AD784" s="519">
        <v>5.7631848633996094</v>
      </c>
    </row>
    <row r="785" spans="2:30" x14ac:dyDescent="0.3">
      <c r="B785" s="310"/>
      <c r="C785" s="310"/>
      <c r="D785" s="310"/>
      <c r="Y785" s="518"/>
      <c r="Z785" s="519">
        <v>16.867617237749641</v>
      </c>
      <c r="AA785" s="519">
        <v>12.160719578989669</v>
      </c>
      <c r="AB785" s="519"/>
      <c r="AC785" s="519">
        <v>9.1431388991592968</v>
      </c>
      <c r="AD785" s="519">
        <v>6.3921056797595668</v>
      </c>
    </row>
    <row r="786" spans="2:30" x14ac:dyDescent="0.3">
      <c r="B786" s="310"/>
      <c r="C786" s="310"/>
      <c r="D786" s="310"/>
      <c r="Y786" s="518"/>
      <c r="Z786" s="519">
        <v>4.0025268170598052</v>
      </c>
      <c r="AA786" s="519">
        <v>12.759069598880007</v>
      </c>
      <c r="AB786" s="519"/>
      <c r="AC786" s="519">
        <v>6.4845426903104482</v>
      </c>
      <c r="AD786" s="519">
        <v>6.6272412533864822</v>
      </c>
    </row>
    <row r="787" spans="2:30" x14ac:dyDescent="0.3">
      <c r="B787" s="310"/>
      <c r="C787" s="310"/>
      <c r="D787" s="310"/>
      <c r="Y787" s="518"/>
      <c r="Z787" s="519">
        <v>13.006827054187772</v>
      </c>
      <c r="AA787" s="519">
        <v>12.405915152632659</v>
      </c>
      <c r="AB787" s="519"/>
      <c r="AC787" s="519">
        <v>13.034644303878679</v>
      </c>
      <c r="AD787" s="519">
        <v>6.6219186199032185</v>
      </c>
    </row>
    <row r="788" spans="2:30" x14ac:dyDescent="0.3">
      <c r="B788" s="310"/>
      <c r="C788" s="310"/>
      <c r="D788" s="310"/>
      <c r="Y788" s="518"/>
      <c r="Z788" s="519">
        <v>6.4830033981693136</v>
      </c>
      <c r="AA788" s="519">
        <v>11.635365367463621</v>
      </c>
      <c r="AB788" s="519"/>
      <c r="AC788" s="519">
        <v>2.6331767971119433</v>
      </c>
      <c r="AD788" s="519">
        <v>6.771354652810361</v>
      </c>
    </row>
    <row r="789" spans="2:30" x14ac:dyDescent="0.3">
      <c r="B789" s="310"/>
      <c r="C789" s="310"/>
      <c r="D789" s="310"/>
      <c r="Y789" s="518"/>
      <c r="Z789" s="519">
        <v>14.227532825265376</v>
      </c>
      <c r="AA789" s="519">
        <v>9.7274742403421772</v>
      </c>
      <c r="AB789" s="519"/>
      <c r="AC789" s="519">
        <v>8.8658898577124177</v>
      </c>
      <c r="AD789" s="519">
        <v>5.6593808434246471</v>
      </c>
    </row>
    <row r="790" spans="2:30" x14ac:dyDescent="0.3">
      <c r="B790" s="310"/>
      <c r="C790" s="310"/>
      <c r="D790" s="310"/>
      <c r="Y790" s="518"/>
      <c r="Z790" s="519">
        <v>14.410329844350397</v>
      </c>
      <c r="AA790" s="519">
        <v>10.093484215828381</v>
      </c>
      <c r="AB790" s="519"/>
      <c r="AC790" s="519">
        <v>8.9162104167081537</v>
      </c>
      <c r="AD790" s="519">
        <v>4.9609487529574414</v>
      </c>
    </row>
    <row r="791" spans="2:30" x14ac:dyDescent="0.3">
      <c r="B791" s="310"/>
      <c r="C791" s="310"/>
      <c r="D791" s="310"/>
      <c r="Y791" s="518"/>
      <c r="Z791" s="519">
        <v>12.44972039546303</v>
      </c>
      <c r="AA791" s="519">
        <v>10.079777762661477</v>
      </c>
      <c r="AB791" s="519"/>
      <c r="AC791" s="519">
        <v>-1.6781203952084098</v>
      </c>
      <c r="AD791" s="519">
        <v>4.2429520866407717</v>
      </c>
    </row>
    <row r="792" spans="2:30" x14ac:dyDescent="0.3">
      <c r="B792" s="310"/>
      <c r="C792" s="310"/>
      <c r="D792" s="310"/>
      <c r="Y792" s="518"/>
      <c r="Z792" s="519">
        <v>3.512379347899552</v>
      </c>
      <c r="AA792" s="519">
        <v>11.107208282288898</v>
      </c>
      <c r="AB792" s="519"/>
      <c r="AC792" s="519">
        <v>1.3593222334592951</v>
      </c>
      <c r="AD792" s="519">
        <v>5.3572860031691016</v>
      </c>
    </row>
    <row r="793" spans="2:30" x14ac:dyDescent="0.3">
      <c r="B793" s="310"/>
      <c r="C793" s="310"/>
      <c r="D793" s="310"/>
      <c r="Y793" s="518"/>
      <c r="Z793" s="519">
        <v>6.5645966454632259</v>
      </c>
      <c r="AA793" s="519">
        <v>11.224953800064609</v>
      </c>
      <c r="AB793" s="519"/>
      <c r="AC793" s="519">
        <v>1.5955180570400103</v>
      </c>
      <c r="AD793" s="519">
        <v>5.9806291566036975</v>
      </c>
    </row>
    <row r="794" spans="2:30" x14ac:dyDescent="0.3">
      <c r="B794" s="310"/>
      <c r="C794" s="310"/>
      <c r="D794" s="310"/>
      <c r="Y794" s="518"/>
      <c r="Z794" s="519">
        <v>12.910881882019439</v>
      </c>
      <c r="AA794" s="519">
        <v>10.635183349778588</v>
      </c>
      <c r="AB794" s="519"/>
      <c r="AC794" s="519">
        <v>8.0086676396619936</v>
      </c>
      <c r="AD794" s="519">
        <v>5.1850443294953994</v>
      </c>
    </row>
    <row r="795" spans="2:30" x14ac:dyDescent="0.3">
      <c r="B795" s="310"/>
      <c r="C795" s="310"/>
      <c r="D795" s="310"/>
      <c r="Y795" s="518"/>
      <c r="Z795" s="519">
        <v>13.675017035561266</v>
      </c>
      <c r="AA795" s="519">
        <v>11.965983358210355</v>
      </c>
      <c r="AB795" s="519"/>
      <c r="AC795" s="519">
        <v>10.433514212810252</v>
      </c>
      <c r="AD795" s="519">
        <v>5.6017635737612101</v>
      </c>
    </row>
    <row r="796" spans="2:30" x14ac:dyDescent="0.3">
      <c r="B796" s="310"/>
      <c r="C796" s="310"/>
      <c r="D796" s="310"/>
      <c r="Y796" s="518"/>
      <c r="Z796" s="519">
        <v>15.051751449695356</v>
      </c>
      <c r="AA796" s="519">
        <v>12.648413195577106</v>
      </c>
      <c r="AB796" s="519"/>
      <c r="AC796" s="519">
        <v>13.229291931754588</v>
      </c>
      <c r="AD796" s="519">
        <v>5.7183397042434416</v>
      </c>
    </row>
    <row r="797" spans="2:30" x14ac:dyDescent="0.3">
      <c r="B797" s="310"/>
      <c r="C797" s="310"/>
      <c r="D797" s="310"/>
      <c r="Y797" s="518"/>
      <c r="Z797" s="519">
        <v>10.281936692348246</v>
      </c>
      <c r="AA797" s="519">
        <v>12.050773309726742</v>
      </c>
      <c r="AB797" s="519"/>
      <c r="AC797" s="519">
        <v>3.3471166269500685</v>
      </c>
      <c r="AD797" s="519">
        <v>5.2160736690079768</v>
      </c>
    </row>
    <row r="798" spans="2:30" x14ac:dyDescent="0.3">
      <c r="B798" s="310"/>
      <c r="C798" s="310"/>
      <c r="D798" s="310"/>
      <c r="Y798" s="518"/>
      <c r="Z798" s="519">
        <v>21.765320454485398</v>
      </c>
      <c r="AA798" s="519">
        <v>12.457098515835701</v>
      </c>
      <c r="AB798" s="519"/>
      <c r="AC798" s="519">
        <v>1.2389143146522628</v>
      </c>
      <c r="AD798" s="519">
        <v>5.3831646980913392</v>
      </c>
    </row>
    <row r="799" spans="2:30" x14ac:dyDescent="0.3">
      <c r="B799" s="310"/>
      <c r="C799" s="310"/>
      <c r="D799" s="310"/>
      <c r="Y799" s="518">
        <v>44621</v>
      </c>
      <c r="Z799" s="519">
        <v>8.289388209466809</v>
      </c>
      <c r="AA799" s="519">
        <v>12.095397745431324</v>
      </c>
      <c r="AB799" s="519"/>
      <c r="AC799" s="519">
        <v>2.1753551468349173</v>
      </c>
      <c r="AD799" s="519">
        <v>4.7124339621822555</v>
      </c>
    </row>
    <row r="800" spans="2:30" x14ac:dyDescent="0.3">
      <c r="B800" s="310"/>
      <c r="C800" s="310"/>
      <c r="D800" s="310"/>
      <c r="Y800" s="518"/>
      <c r="Z800" s="519">
        <v>2.3811174445106831</v>
      </c>
      <c r="AA800" s="519">
        <v>12.35131389429532</v>
      </c>
      <c r="AB800" s="519"/>
      <c r="AC800" s="519">
        <v>-1.9203441896082438</v>
      </c>
      <c r="AD800" s="519">
        <v>4.791587263532973</v>
      </c>
    </row>
    <row r="801" spans="2:30" x14ac:dyDescent="0.3">
      <c r="B801" s="310"/>
      <c r="C801" s="310"/>
      <c r="D801" s="310"/>
      <c r="Y801" s="518"/>
      <c r="Z801" s="519">
        <v>15.755158324782158</v>
      </c>
      <c r="AA801" s="519">
        <v>13.699558831121697</v>
      </c>
      <c r="AB801" s="519"/>
      <c r="AC801" s="519">
        <v>9.1783048432455274</v>
      </c>
      <c r="AD801" s="519">
        <v>5.0578481874150798</v>
      </c>
    </row>
    <row r="802" spans="2:30" x14ac:dyDescent="0.3">
      <c r="B802" s="310"/>
      <c r="C802" s="310"/>
      <c r="D802" s="310"/>
      <c r="Y802" s="518"/>
      <c r="Z802" s="519">
        <v>11.143111642730606</v>
      </c>
      <c r="AA802" s="519">
        <v>13.825230511354251</v>
      </c>
      <c r="AB802" s="519"/>
      <c r="AC802" s="519">
        <v>5.7383990614466711</v>
      </c>
      <c r="AD802" s="519">
        <v>4.8454348193003129</v>
      </c>
    </row>
    <row r="803" spans="2:30" x14ac:dyDescent="0.3">
      <c r="B803" s="310"/>
      <c r="C803" s="310"/>
      <c r="D803" s="310"/>
      <c r="Y803" s="518"/>
      <c r="Z803" s="519">
        <v>16.843164491743345</v>
      </c>
      <c r="AA803" s="519">
        <v>14.103554118621942</v>
      </c>
      <c r="AB803" s="519"/>
      <c r="AC803" s="519">
        <v>13.783365041209606</v>
      </c>
      <c r="AD803" s="519">
        <v>4.5984606071212779</v>
      </c>
    </row>
    <row r="804" spans="2:30" x14ac:dyDescent="0.3">
      <c r="B804" s="310"/>
      <c r="C804" s="310"/>
      <c r="D804" s="310"/>
      <c r="Y804" s="518"/>
      <c r="Z804" s="519">
        <v>19.719651250132888</v>
      </c>
      <c r="AA804" s="519">
        <v>14.73917266807265</v>
      </c>
      <c r="AB804" s="519"/>
      <c r="AC804" s="519">
        <v>5.2109430941248149</v>
      </c>
      <c r="AD804" s="519">
        <v>4.7605323276758265</v>
      </c>
    </row>
    <row r="805" spans="2:30" x14ac:dyDescent="0.3">
      <c r="B805" s="310"/>
      <c r="C805" s="310"/>
      <c r="D805" s="310"/>
      <c r="Y805" s="518"/>
      <c r="Z805" s="519">
        <v>22.645022216113261</v>
      </c>
      <c r="AA805" s="519">
        <v>13.873210869537091</v>
      </c>
      <c r="AB805" s="519"/>
      <c r="AC805" s="519">
        <v>-0.24797926215110522</v>
      </c>
      <c r="AD805" s="519">
        <v>3.7691771504245639</v>
      </c>
    </row>
    <row r="806" spans="2:30" x14ac:dyDescent="0.3">
      <c r="B806" s="310"/>
      <c r="C806" s="310"/>
      <c r="D806" s="310"/>
      <c r="Y806" s="518"/>
      <c r="Z806" s="519">
        <v>10.237653460340654</v>
      </c>
      <c r="AA806" s="519">
        <v>14.157074224124361</v>
      </c>
      <c r="AB806" s="519"/>
      <c r="AC806" s="519">
        <v>0.44653566158167735</v>
      </c>
      <c r="AD806" s="519">
        <v>3.8249621141719854</v>
      </c>
    </row>
    <row r="807" spans="2:30" x14ac:dyDescent="0.3">
      <c r="B807" s="310"/>
      <c r="C807" s="310"/>
      <c r="D807" s="310"/>
      <c r="Y807" s="518"/>
      <c r="Z807" s="519">
        <v>6.8304472906656271</v>
      </c>
      <c r="AA807" s="519">
        <v>14.096728975923375</v>
      </c>
      <c r="AB807" s="519"/>
      <c r="AC807" s="519">
        <v>-0.78584214572640576</v>
      </c>
      <c r="AD807" s="519">
        <v>2.8149982032712728</v>
      </c>
    </row>
    <row r="808" spans="2:30" x14ac:dyDescent="0.3">
      <c r="C808" s="310"/>
      <c r="D808" s="310"/>
      <c r="Y808" s="518"/>
      <c r="Z808" s="519">
        <v>9.6934257350332533</v>
      </c>
      <c r="AA808" s="519">
        <v>13.314143737623382</v>
      </c>
      <c r="AB808" s="519"/>
      <c r="AC808" s="519">
        <v>2.2388186024866883</v>
      </c>
      <c r="AD808" s="519">
        <v>3.1077341998292707</v>
      </c>
    </row>
    <row r="809" spans="2:30" x14ac:dyDescent="0.3">
      <c r="C809" s="310"/>
      <c r="D809" s="310"/>
      <c r="Y809" s="518"/>
      <c r="Z809" s="519">
        <v>13.130155124841487</v>
      </c>
      <c r="AA809" s="519">
        <v>14.462694874710392</v>
      </c>
      <c r="AB809" s="519"/>
      <c r="AC809" s="519">
        <v>6.1288938076786224</v>
      </c>
      <c r="AD809" s="519">
        <v>4.3103518793264612</v>
      </c>
    </row>
    <row r="810" spans="2:30" x14ac:dyDescent="0.3">
      <c r="C810" s="310"/>
      <c r="D810" s="310"/>
      <c r="Y810" s="518"/>
      <c r="Z810" s="519">
        <v>16.420747754336475</v>
      </c>
      <c r="AA810" s="519">
        <v>13.822032932416393</v>
      </c>
      <c r="AB810" s="519"/>
      <c r="AC810" s="519">
        <v>6.7136176649046178</v>
      </c>
      <c r="AD810" s="519">
        <v>4.3072798051352645</v>
      </c>
    </row>
    <row r="811" spans="2:30" x14ac:dyDescent="0.3">
      <c r="C811" s="310"/>
      <c r="D811" s="310"/>
      <c r="Y811" s="518"/>
      <c r="Z811" s="519">
        <v>14.24155458203292</v>
      </c>
      <c r="AA811" s="519">
        <v>13.956459712530313</v>
      </c>
      <c r="AB811" s="519"/>
      <c r="AC811" s="519">
        <v>7.2600950700308005</v>
      </c>
      <c r="AD811" s="519">
        <v>4.403041412003323</v>
      </c>
    </row>
    <row r="812" spans="2:30" x14ac:dyDescent="0.3">
      <c r="Y812" s="518"/>
      <c r="Z812" s="519">
        <v>30.684880175722324</v>
      </c>
      <c r="AA812" s="519">
        <v>13.589912752275989</v>
      </c>
      <c r="AB812" s="519"/>
      <c r="AC812" s="519">
        <v>8.1703444943292283</v>
      </c>
      <c r="AD812" s="519">
        <v>4.1818714179273986</v>
      </c>
    </row>
    <row r="813" spans="2:30" x14ac:dyDescent="0.3">
      <c r="Y813" s="518"/>
      <c r="Z813" s="519">
        <v>5.7530198642826615</v>
      </c>
      <c r="AA813" s="519">
        <v>12.457206775586053</v>
      </c>
      <c r="AB813" s="519"/>
      <c r="AC813" s="519">
        <v>0.42503114224329863</v>
      </c>
      <c r="AD813" s="519">
        <v>2.9480786417625109</v>
      </c>
    </row>
    <row r="814" spans="2:30" x14ac:dyDescent="0.3">
      <c r="Y814" s="518"/>
      <c r="Z814" s="519">
        <v>7.7714347514630582</v>
      </c>
      <c r="AA814" s="519">
        <v>11.411707987291559</v>
      </c>
      <c r="AB814" s="519"/>
      <c r="AC814" s="519">
        <v>-0.11551089764999745</v>
      </c>
      <c r="AD814" s="519">
        <v>2.5440974619966306</v>
      </c>
    </row>
    <row r="815" spans="2:30" x14ac:dyDescent="0.3">
      <c r="Y815" s="518"/>
      <c r="Z815" s="519">
        <v>7.1275970132529967</v>
      </c>
      <c r="AA815" s="519">
        <v>10.45250737472864</v>
      </c>
      <c r="AB815" s="519"/>
      <c r="AC815" s="519">
        <v>0.69062864395522183</v>
      </c>
      <c r="AD815" s="519">
        <v>1.6140427426245989</v>
      </c>
    </row>
    <row r="816" spans="2:30" x14ac:dyDescent="0.3">
      <c r="Y816" s="518"/>
      <c r="Z816" s="519">
        <v>5.2012132880119344</v>
      </c>
      <c r="AA816" s="519"/>
      <c r="AB816" s="519"/>
      <c r="AC816" s="519">
        <v>-2.5076556254755928</v>
      </c>
      <c r="AD816" s="519"/>
    </row>
    <row r="817" spans="25:30" x14ac:dyDescent="0.3">
      <c r="Y817" s="518"/>
      <c r="Z817" s="519">
        <v>9.1022562362750161</v>
      </c>
      <c r="AA817" s="519"/>
      <c r="AB817" s="519"/>
      <c r="AC817" s="519">
        <v>3.8857494065434537</v>
      </c>
      <c r="AD817" s="519"/>
    </row>
    <row r="818" spans="25:30" x14ac:dyDescent="0.3">
      <c r="Y818" s="518">
        <v>44640</v>
      </c>
      <c r="Z818" s="519">
        <v>7.5271502940925004</v>
      </c>
      <c r="AA818" s="519"/>
      <c r="AB818" s="519"/>
      <c r="AC818" s="519">
        <v>0.74971203442657952</v>
      </c>
      <c r="AD818" s="519"/>
    </row>
  </sheetData>
  <mergeCells count="38">
    <mergeCell ref="C160:N161"/>
    <mergeCell ref="C142:D142"/>
    <mergeCell ref="C143:D143"/>
    <mergeCell ref="C145:D145"/>
    <mergeCell ref="C146:D146"/>
    <mergeCell ref="C147:D147"/>
    <mergeCell ref="C148:D148"/>
    <mergeCell ref="C149:D149"/>
    <mergeCell ref="C150:D150"/>
    <mergeCell ref="C151:D151"/>
    <mergeCell ref="C153:K154"/>
    <mergeCell ref="C155:K156"/>
    <mergeCell ref="G135:H136"/>
    <mergeCell ref="I135:I136"/>
    <mergeCell ref="J135:J136"/>
    <mergeCell ref="K135:L136"/>
    <mergeCell ref="C139:D139"/>
    <mergeCell ref="C141:D141"/>
    <mergeCell ref="G40:G41"/>
    <mergeCell ref="H40:J40"/>
    <mergeCell ref="K40:M40"/>
    <mergeCell ref="N40:Q40"/>
    <mergeCell ref="C132:N132"/>
    <mergeCell ref="C134:D136"/>
    <mergeCell ref="E134:H134"/>
    <mergeCell ref="I134:L134"/>
    <mergeCell ref="E135:E136"/>
    <mergeCell ref="F135:F136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A160"/>
  <sheetViews>
    <sheetView showGridLines="0" zoomScale="80" zoomScaleNormal="80" workbookViewId="0">
      <pane xSplit="3" topLeftCell="AM1" activePane="topRight" state="frozen"/>
      <selection activeCell="AV5" sqref="AV5:AY5"/>
      <selection pane="topRight" activeCell="AP4" sqref="AP4"/>
    </sheetView>
  </sheetViews>
  <sheetFormatPr defaultRowHeight="14.4" x14ac:dyDescent="0.3"/>
  <cols>
    <col min="1" max="1" width="54.88671875" style="517" customWidth="1"/>
    <col min="2" max="2" width="8.44140625" style="517" customWidth="1"/>
    <col min="3" max="3" width="18.109375" style="517" customWidth="1"/>
    <col min="4" max="51" width="11.6640625" style="517" customWidth="1"/>
    <col min="52" max="52" width="9.6640625" style="517" customWidth="1"/>
    <col min="53" max="16384" width="8.88671875" style="517"/>
  </cols>
  <sheetData>
    <row r="2" spans="1:53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  <c r="AZ2" s="212"/>
      <c r="BA2" s="212"/>
    </row>
    <row r="3" spans="1:53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  <c r="AZ3" s="212"/>
      <c r="BA3" s="212"/>
    </row>
    <row r="4" spans="1:53" ht="20.25" customHeight="1" x14ac:dyDescent="0.35">
      <c r="A4" s="600" t="s">
        <v>245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</row>
    <row r="5" spans="1:53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599"/>
      <c r="AW5" s="599"/>
      <c r="AX5" s="599"/>
      <c r="AY5" s="599"/>
    </row>
    <row r="6" spans="1:53" ht="23.25" customHeight="1" thickBot="1" x14ac:dyDescent="0.35">
      <c r="A6" s="603"/>
      <c r="B6" s="174"/>
      <c r="C6" s="175"/>
      <c r="D6" s="606" t="s">
        <v>39</v>
      </c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607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</row>
    <row r="7" spans="1:53" s="177" customFormat="1" ht="23.25" customHeight="1" thickBot="1" x14ac:dyDescent="0.35">
      <c r="A7" s="604"/>
      <c r="B7" s="176"/>
      <c r="C7" s="215"/>
      <c r="D7" s="608">
        <v>2019</v>
      </c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10"/>
      <c r="T7" s="608">
        <v>2020</v>
      </c>
      <c r="U7" s="609"/>
      <c r="V7" s="609"/>
      <c r="W7" s="609"/>
      <c r="X7" s="609"/>
      <c r="Y7" s="609"/>
      <c r="Z7" s="609"/>
      <c r="AA7" s="609"/>
      <c r="AB7" s="609"/>
      <c r="AC7" s="609"/>
      <c r="AD7" s="609"/>
      <c r="AE7" s="609"/>
      <c r="AF7" s="609"/>
      <c r="AG7" s="609"/>
      <c r="AH7" s="609"/>
      <c r="AI7" s="610"/>
      <c r="AJ7" s="608">
        <v>2021</v>
      </c>
      <c r="AK7" s="609"/>
      <c r="AL7" s="609"/>
      <c r="AM7" s="609"/>
      <c r="AN7" s="609"/>
      <c r="AO7" s="609"/>
      <c r="AP7" s="609"/>
      <c r="AQ7" s="609"/>
      <c r="AR7" s="609"/>
      <c r="AS7" s="609"/>
      <c r="AT7" s="609"/>
      <c r="AU7" s="609"/>
      <c r="AV7" s="609"/>
      <c r="AW7" s="609"/>
      <c r="AX7" s="609"/>
      <c r="AY7" s="610"/>
      <c r="AZ7" s="601">
        <v>2022</v>
      </c>
      <c r="BA7" s="602"/>
    </row>
    <row r="8" spans="1:53" ht="41.25" customHeight="1" x14ac:dyDescent="0.3">
      <c r="A8" s="605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  <c r="AZ8" s="534" t="s">
        <v>41</v>
      </c>
      <c r="BA8" s="180" t="s">
        <v>42</v>
      </c>
    </row>
    <row r="9" spans="1:53" x14ac:dyDescent="0.3">
      <c r="A9" s="430" t="s">
        <v>324</v>
      </c>
      <c r="B9" s="431" t="s">
        <v>325</v>
      </c>
      <c r="C9" s="353"/>
      <c r="D9" s="354">
        <v>111.2</v>
      </c>
      <c r="E9" s="355">
        <v>110.3</v>
      </c>
      <c r="F9" s="355">
        <v>107.7</v>
      </c>
      <c r="G9" s="355">
        <v>107.6</v>
      </c>
      <c r="H9" s="355">
        <v>108.2</v>
      </c>
      <c r="I9" s="355">
        <v>109</v>
      </c>
      <c r="J9" s="355">
        <v>107.5</v>
      </c>
      <c r="K9" s="355">
        <v>107.7</v>
      </c>
      <c r="L9" s="355">
        <v>107.2</v>
      </c>
      <c r="M9" s="355">
        <v>107.2</v>
      </c>
      <c r="N9" s="355">
        <v>108.4</v>
      </c>
      <c r="O9" s="355">
        <v>105.6</v>
      </c>
      <c r="P9" s="354">
        <v>109.73333333333333</v>
      </c>
      <c r="Q9" s="355">
        <v>108.26666666666667</v>
      </c>
      <c r="R9" s="355">
        <v>107.46666666666665</v>
      </c>
      <c r="S9" s="355">
        <v>107.06666666666668</v>
      </c>
      <c r="T9" s="356">
        <v>107.1</v>
      </c>
      <c r="U9" s="355">
        <v>106.1</v>
      </c>
      <c r="V9" s="355">
        <v>99.3</v>
      </c>
      <c r="W9" s="355">
        <v>69.7</v>
      </c>
      <c r="X9" s="355">
        <v>65.900000000000006</v>
      </c>
      <c r="Y9" s="355">
        <v>76.400000000000006</v>
      </c>
      <c r="Z9" s="355">
        <v>86.7</v>
      </c>
      <c r="AA9" s="355">
        <v>87.6</v>
      </c>
      <c r="AB9" s="355">
        <v>88.7</v>
      </c>
      <c r="AC9" s="355">
        <v>90.2</v>
      </c>
      <c r="AD9" s="355">
        <v>86.1</v>
      </c>
      <c r="AE9" s="357">
        <v>87.6</v>
      </c>
      <c r="AF9" s="354">
        <v>104.16666666666667</v>
      </c>
      <c r="AG9" s="355">
        <v>70.666666666666671</v>
      </c>
      <c r="AH9" s="355">
        <v>87.666666666666671</v>
      </c>
      <c r="AI9" s="358">
        <v>87.966666666666654</v>
      </c>
      <c r="AJ9" s="356">
        <v>87.2</v>
      </c>
      <c r="AK9" s="355">
        <v>85.3</v>
      </c>
      <c r="AL9" s="355">
        <v>93</v>
      </c>
      <c r="AM9" s="355">
        <v>103.9</v>
      </c>
      <c r="AN9" s="355">
        <v>111.3</v>
      </c>
      <c r="AO9" s="355">
        <v>110.5</v>
      </c>
      <c r="AP9" s="355">
        <v>104.7</v>
      </c>
      <c r="AQ9" s="355">
        <v>106.2</v>
      </c>
      <c r="AR9" s="355">
        <v>106.9</v>
      </c>
      <c r="AS9" s="355">
        <v>108</v>
      </c>
      <c r="AT9" s="355">
        <v>108.3</v>
      </c>
      <c r="AU9" s="357">
        <v>108</v>
      </c>
      <c r="AV9" s="354">
        <v>88.5</v>
      </c>
      <c r="AW9" s="355">
        <v>108.56666666666666</v>
      </c>
      <c r="AX9" s="355">
        <v>105.93333333333334</v>
      </c>
      <c r="AY9" s="358">
        <v>108.10000000000001</v>
      </c>
      <c r="AZ9" s="356">
        <v>105.4</v>
      </c>
      <c r="BA9" s="356">
        <v>109.1</v>
      </c>
    </row>
    <row r="10" spans="1:53" s="58" customFormat="1" x14ac:dyDescent="0.3">
      <c r="A10" s="432"/>
      <c r="B10" s="433"/>
      <c r="C10" s="433" t="s">
        <v>45</v>
      </c>
      <c r="D10" s="434">
        <v>-1.5057573073516411E-2</v>
      </c>
      <c r="E10" s="435">
        <v>-2.2163120567375887E-2</v>
      </c>
      <c r="F10" s="435">
        <v>-3.7533512064343189E-2</v>
      </c>
      <c r="G10" s="435">
        <v>-2.4478694469628314E-2</v>
      </c>
      <c r="H10" s="435">
        <v>-2.7852650494159879E-2</v>
      </c>
      <c r="I10" s="435">
        <v>-3.7102473498233236E-2</v>
      </c>
      <c r="J10" s="435">
        <v>-4.7829937998228572E-2</v>
      </c>
      <c r="K10" s="435">
        <v>-4.3516873889875594E-2</v>
      </c>
      <c r="L10" s="435">
        <v>-3.8565022421524639E-2</v>
      </c>
      <c r="M10" s="435">
        <v>-2.810516772438798E-2</v>
      </c>
      <c r="N10" s="435">
        <v>-2.3423423423423372E-2</v>
      </c>
      <c r="O10" s="435">
        <v>-5.2914798206278077E-2</v>
      </c>
      <c r="P10" s="434">
        <v>-2.4881516587677822E-2</v>
      </c>
      <c r="Q10" s="435">
        <v>-2.9868578255675113E-2</v>
      </c>
      <c r="R10" s="435">
        <v>-4.3323442136498587E-2</v>
      </c>
      <c r="S10" s="435">
        <v>-3.4855769230769169E-2</v>
      </c>
      <c r="T10" s="359">
        <v>-3.6870503597122378E-2</v>
      </c>
      <c r="U10" s="435">
        <v>-3.8077969174977362E-2</v>
      </c>
      <c r="V10" s="435">
        <v>-7.7994428969359389E-2</v>
      </c>
      <c r="W10" s="435">
        <v>-0.35223048327137541</v>
      </c>
      <c r="X10" s="435">
        <v>-0.39094269870609977</v>
      </c>
      <c r="Y10" s="435">
        <v>-0.29908256880733941</v>
      </c>
      <c r="Z10" s="435">
        <v>-0.19348837209302322</v>
      </c>
      <c r="AA10" s="435">
        <v>-0.18662952646239561</v>
      </c>
      <c r="AB10" s="435">
        <v>-0.17257462686567163</v>
      </c>
      <c r="AC10" s="435">
        <v>-0.15858208955223879</v>
      </c>
      <c r="AD10" s="435">
        <v>-0.20571955719557206</v>
      </c>
      <c r="AE10" s="436">
        <v>-0.17045454545454547</v>
      </c>
      <c r="AF10" s="434">
        <v>-5.0729040097205309E-2</v>
      </c>
      <c r="AG10" s="435">
        <v>-0.34729064039408863</v>
      </c>
      <c r="AH10" s="435">
        <v>-0.1842431761786599</v>
      </c>
      <c r="AI10" s="437">
        <v>-0.17839352428393543</v>
      </c>
      <c r="AJ10" s="359">
        <v>-0.18580765639589161</v>
      </c>
      <c r="AK10" s="435">
        <v>-0.19604147031102731</v>
      </c>
      <c r="AL10" s="435">
        <v>-6.3444108761329276E-2</v>
      </c>
      <c r="AM10" s="435">
        <v>0.49067431850789101</v>
      </c>
      <c r="AN10" s="435">
        <v>0.6889226100151743</v>
      </c>
      <c r="AO10" s="435">
        <v>0.44633507853403132</v>
      </c>
      <c r="AP10" s="435">
        <v>0.20761245674740483</v>
      </c>
      <c r="AQ10" s="435">
        <v>0.21232876712328777</v>
      </c>
      <c r="AR10" s="435">
        <v>0.20518602029312291</v>
      </c>
      <c r="AS10" s="435">
        <v>0.19733924611973389</v>
      </c>
      <c r="AT10" s="435">
        <v>0.25783972125435545</v>
      </c>
      <c r="AU10" s="436">
        <v>0.23287671232876719</v>
      </c>
      <c r="AV10" s="434">
        <v>-0.15040000000000003</v>
      </c>
      <c r="AW10" s="435">
        <v>0.53632075471698093</v>
      </c>
      <c r="AX10" s="435">
        <v>0.20836501901140683</v>
      </c>
      <c r="AY10" s="437">
        <v>0.22887457370216019</v>
      </c>
      <c r="AZ10" s="359">
        <v>0.20871559633027525</v>
      </c>
      <c r="BA10" s="359">
        <v>0.2790152403282532</v>
      </c>
    </row>
    <row r="11" spans="1:53" x14ac:dyDescent="0.3">
      <c r="A11" s="432" t="s">
        <v>326</v>
      </c>
      <c r="B11" s="433" t="s">
        <v>325</v>
      </c>
      <c r="C11" s="360"/>
      <c r="D11" s="361">
        <v>112.3</v>
      </c>
      <c r="E11" s="362">
        <v>111.7</v>
      </c>
      <c r="F11" s="362">
        <v>111.4</v>
      </c>
      <c r="G11" s="362">
        <v>112.9</v>
      </c>
      <c r="H11" s="362">
        <v>111.2</v>
      </c>
      <c r="I11" s="362">
        <v>111.2</v>
      </c>
      <c r="J11" s="362">
        <v>109.3</v>
      </c>
      <c r="K11" s="362">
        <v>112.7</v>
      </c>
      <c r="L11" s="362">
        <v>111.7</v>
      </c>
      <c r="M11" s="362">
        <v>110.6</v>
      </c>
      <c r="N11" s="362">
        <v>110.9</v>
      </c>
      <c r="O11" s="362">
        <v>111.5</v>
      </c>
      <c r="P11" s="361">
        <v>111.8</v>
      </c>
      <c r="Q11" s="362">
        <v>111.76666666666667</v>
      </c>
      <c r="R11" s="362">
        <v>111.23333333333333</v>
      </c>
      <c r="S11" s="362">
        <v>111</v>
      </c>
      <c r="T11" s="363">
        <v>112.2</v>
      </c>
      <c r="U11" s="362">
        <v>112.5</v>
      </c>
      <c r="V11" s="362">
        <v>107</v>
      </c>
      <c r="W11" s="362">
        <v>74.2</v>
      </c>
      <c r="X11" s="362">
        <v>91.9</v>
      </c>
      <c r="Y11" s="362">
        <v>94.4</v>
      </c>
      <c r="Z11" s="362">
        <v>96.6</v>
      </c>
      <c r="AA11" s="362">
        <v>101.6</v>
      </c>
      <c r="AB11" s="362">
        <v>100.3</v>
      </c>
      <c r="AC11" s="362">
        <v>101.4</v>
      </c>
      <c r="AD11" s="362">
        <v>97.3</v>
      </c>
      <c r="AE11" s="364">
        <v>98.6</v>
      </c>
      <c r="AF11" s="361">
        <v>110.56666666666666</v>
      </c>
      <c r="AG11" s="362">
        <v>86.833333333333329</v>
      </c>
      <c r="AH11" s="362">
        <v>99.5</v>
      </c>
      <c r="AI11" s="365">
        <v>99.09999999999998</v>
      </c>
      <c r="AJ11" s="363">
        <v>97.6</v>
      </c>
      <c r="AK11" s="362">
        <v>97.6</v>
      </c>
      <c r="AL11" s="362">
        <v>102.9</v>
      </c>
      <c r="AM11" s="362">
        <v>111.4</v>
      </c>
      <c r="AN11" s="362">
        <v>109.9</v>
      </c>
      <c r="AO11" s="362">
        <v>109.2</v>
      </c>
      <c r="AP11" s="362">
        <v>108</v>
      </c>
      <c r="AQ11" s="362">
        <v>107.4</v>
      </c>
      <c r="AR11" s="362">
        <v>101.9</v>
      </c>
      <c r="AS11" s="362">
        <v>110.2</v>
      </c>
      <c r="AT11" s="362">
        <v>110.9</v>
      </c>
      <c r="AU11" s="364">
        <v>109.2</v>
      </c>
      <c r="AV11" s="361">
        <v>99.366666666666674</v>
      </c>
      <c r="AW11" s="362">
        <v>110.16666666666667</v>
      </c>
      <c r="AX11" s="362">
        <v>105.76666666666667</v>
      </c>
      <c r="AY11" s="365">
        <v>110.10000000000001</v>
      </c>
      <c r="AZ11" s="363">
        <v>110</v>
      </c>
      <c r="BA11" s="363">
        <v>113.4</v>
      </c>
    </row>
    <row r="12" spans="1:53" x14ac:dyDescent="0.3">
      <c r="A12" s="438"/>
      <c r="B12" s="439"/>
      <c r="C12" s="439" t="s">
        <v>45</v>
      </c>
      <c r="D12" s="440">
        <v>-5.3144375553587997E-3</v>
      </c>
      <c r="E12" s="441">
        <v>-2.5305410122163977E-2</v>
      </c>
      <c r="F12" s="441">
        <v>-1.3286093888396812E-2</v>
      </c>
      <c r="G12" s="441">
        <v>-1.3973799126637505E-2</v>
      </c>
      <c r="H12" s="441">
        <v>-2.5416301489921047E-2</v>
      </c>
      <c r="I12" s="441">
        <v>-2.1987686895338608E-2</v>
      </c>
      <c r="J12" s="441">
        <v>-4.5414847161572076E-2</v>
      </c>
      <c r="K12" s="441">
        <v>2.6690391459074478E-3</v>
      </c>
      <c r="L12" s="441">
        <v>-6.2277580071174628E-3</v>
      </c>
      <c r="M12" s="441">
        <v>-2.6408450704225355E-2</v>
      </c>
      <c r="N12" s="441">
        <v>-3.8994800693240898E-2</v>
      </c>
      <c r="O12" s="441">
        <v>-3.29575021682567E-2</v>
      </c>
      <c r="P12" s="440">
        <v>-1.4688601645123303E-2</v>
      </c>
      <c r="Q12" s="441">
        <v>-2.0449897750511328E-2</v>
      </c>
      <c r="R12" s="441">
        <v>-1.6504568228706225E-2</v>
      </c>
      <c r="S12" s="441">
        <v>-3.2820214928841122E-2</v>
      </c>
      <c r="T12" s="366">
        <v>-8.9047195013352025E-4</v>
      </c>
      <c r="U12" s="441">
        <v>7.1620411817367689E-3</v>
      </c>
      <c r="V12" s="441">
        <v>-3.9497307001795379E-2</v>
      </c>
      <c r="W12" s="441">
        <v>-0.34278122232063774</v>
      </c>
      <c r="X12" s="441">
        <v>-0.17356115107913667</v>
      </c>
      <c r="Y12" s="441">
        <v>-0.15107913669064746</v>
      </c>
      <c r="Z12" s="441">
        <v>-0.11619396157365053</v>
      </c>
      <c r="AA12" s="441">
        <v>-9.8491570541260051E-2</v>
      </c>
      <c r="AB12" s="441">
        <v>-0.10205908683974937</v>
      </c>
      <c r="AC12" s="441">
        <v>-8.3182640144665365E-2</v>
      </c>
      <c r="AD12" s="441">
        <v>-0.12263300270513984</v>
      </c>
      <c r="AE12" s="442">
        <v>-0.11569506726457404</v>
      </c>
      <c r="AF12" s="440">
        <v>-1.1031604054859877E-2</v>
      </c>
      <c r="AG12" s="441">
        <v>-0.22308380554727114</v>
      </c>
      <c r="AH12" s="441">
        <v>-0.10548396763560085</v>
      </c>
      <c r="AI12" s="443">
        <v>-0.10720720720720739</v>
      </c>
      <c r="AJ12" s="366">
        <v>-0.1301247771836008</v>
      </c>
      <c r="AK12" s="441">
        <v>-0.1324444444444445</v>
      </c>
      <c r="AL12" s="441">
        <v>-3.831775700934574E-2</v>
      </c>
      <c r="AM12" s="441">
        <v>0.50134770889487867</v>
      </c>
      <c r="AN12" s="441">
        <v>0.19586507072905332</v>
      </c>
      <c r="AO12" s="441">
        <v>0.15677966101694912</v>
      </c>
      <c r="AP12" s="441">
        <v>0.11801242236024852</v>
      </c>
      <c r="AQ12" s="441">
        <v>5.708661417322846E-2</v>
      </c>
      <c r="AR12" s="441">
        <v>1.5952143569292209E-2</v>
      </c>
      <c r="AS12" s="441">
        <v>8.678500986193291E-2</v>
      </c>
      <c r="AT12" s="441">
        <v>0.13977389516957872</v>
      </c>
      <c r="AU12" s="442">
        <v>0.1075050709939149</v>
      </c>
      <c r="AV12" s="440">
        <v>-0.10129635212541444</v>
      </c>
      <c r="AW12" s="441">
        <v>0.26871401151631491</v>
      </c>
      <c r="AX12" s="441">
        <v>6.2981574539363469E-2</v>
      </c>
      <c r="AY12" s="443">
        <v>0.11099899091826469</v>
      </c>
      <c r="AZ12" s="366">
        <v>0.12704918032786891</v>
      </c>
      <c r="BA12" s="366">
        <v>0.16188524590163947</v>
      </c>
    </row>
    <row r="13" spans="1:53" x14ac:dyDescent="0.3">
      <c r="A13" s="430" t="s">
        <v>327</v>
      </c>
      <c r="B13" s="431" t="s">
        <v>46</v>
      </c>
      <c r="C13" s="367" t="s">
        <v>328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>
        <v>-0.11445214772466665</v>
      </c>
      <c r="AU13" s="446">
        <v>-0.10295504061533334</v>
      </c>
      <c r="AV13" s="369"/>
      <c r="AW13" s="370"/>
      <c r="AX13" s="370"/>
      <c r="AY13" s="371"/>
      <c r="AZ13" s="368">
        <v>-9.523368148700001E-2</v>
      </c>
      <c r="BA13" s="368">
        <v>-9.3804765570333334E-2</v>
      </c>
    </row>
    <row r="14" spans="1:53" x14ac:dyDescent="0.3">
      <c r="A14" s="372"/>
      <c r="B14" s="439"/>
      <c r="C14" s="439" t="s">
        <v>329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>
        <v>-0.11776510627800001</v>
      </c>
      <c r="AU14" s="442">
        <v>-8.7835696139999989E-2</v>
      </c>
      <c r="AV14" s="373"/>
      <c r="AW14" s="374"/>
      <c r="AX14" s="374"/>
      <c r="AY14" s="375"/>
      <c r="AZ14" s="366">
        <v>-8.0100242043000008E-2</v>
      </c>
      <c r="BA14" s="366">
        <v>-0.11347835852799999</v>
      </c>
    </row>
    <row r="15" spans="1:53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98.91</v>
      </c>
      <c r="AR15" s="362">
        <v>120.76</v>
      </c>
      <c r="AS15" s="362">
        <v>121.94</v>
      </c>
      <c r="AT15" s="362">
        <v>126.68</v>
      </c>
      <c r="AU15" s="364">
        <v>119.23</v>
      </c>
      <c r="AV15" s="361">
        <v>107.32666666666667</v>
      </c>
      <c r="AW15" s="362">
        <v>113.75999999999999</v>
      </c>
      <c r="AX15" s="362">
        <v>113.81333333333333</v>
      </c>
      <c r="AY15" s="365">
        <v>122.61666666666667</v>
      </c>
      <c r="AZ15" s="363">
        <v>120.98</v>
      </c>
      <c r="BA15" s="363" t="s">
        <v>173</v>
      </c>
    </row>
    <row r="16" spans="1:53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0.13715796734881563</v>
      </c>
      <c r="AR16" s="435">
        <v>0.11680384722093777</v>
      </c>
      <c r="AS16" s="435">
        <v>0.11503291880029252</v>
      </c>
      <c r="AT16" s="435">
        <v>0.17014594494734908</v>
      </c>
      <c r="AU16" s="436">
        <v>0.18318944130197479</v>
      </c>
      <c r="AV16" s="434">
        <v>1.0545477371163185E-2</v>
      </c>
      <c r="AW16" s="435">
        <v>0.35283624687834469</v>
      </c>
      <c r="AX16" s="435">
        <v>0.12430438934439719</v>
      </c>
      <c r="AY16" s="437">
        <v>0.15534407487672364</v>
      </c>
      <c r="AZ16" s="359">
        <v>0.18770861967406247</v>
      </c>
      <c r="BA16" s="359" t="s">
        <v>173</v>
      </c>
    </row>
    <row r="17" spans="1:53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  <c r="AZ17" s="359"/>
      <c r="BA17" s="359"/>
    </row>
    <row r="18" spans="1:53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105.4</v>
      </c>
      <c r="AR18" s="362">
        <v>105.68</v>
      </c>
      <c r="AS18" s="362">
        <v>105.58</v>
      </c>
      <c r="AT18" s="362">
        <v>106.59</v>
      </c>
      <c r="AU18" s="364">
        <v>106.63</v>
      </c>
      <c r="AV18" s="361">
        <v>103.55333333333334</v>
      </c>
      <c r="AW18" s="362">
        <v>104.19333333333334</v>
      </c>
      <c r="AX18" s="362">
        <v>105.51666666666667</v>
      </c>
      <c r="AY18" s="365">
        <v>106.26666666666667</v>
      </c>
      <c r="AZ18" s="363">
        <v>106.13</v>
      </c>
      <c r="BA18" s="363" t="s">
        <v>173</v>
      </c>
    </row>
    <row r="19" spans="1:53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7.8408873589597763E-3</v>
      </c>
      <c r="AR19" s="435">
        <v>1.109835438193656E-2</v>
      </c>
      <c r="AS19" s="435">
        <v>1.528993172420428E-2</v>
      </c>
      <c r="AT19" s="435">
        <v>1.990240168404938E-2</v>
      </c>
      <c r="AU19" s="436">
        <v>2.1849544801149961E-2</v>
      </c>
      <c r="AV19" s="434">
        <v>-2.4400967245548372E-2</v>
      </c>
      <c r="AW19" s="435">
        <v>3.0484869877740631E-3</v>
      </c>
      <c r="AX19" s="435">
        <v>8.7956913859589154E-3</v>
      </c>
      <c r="AY19" s="437">
        <v>1.9018699057055968E-2</v>
      </c>
      <c r="AZ19" s="359">
        <v>2.5707934667053251E-2</v>
      </c>
      <c r="BA19" s="359" t="s">
        <v>173</v>
      </c>
    </row>
    <row r="20" spans="1:53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102.14</v>
      </c>
      <c r="AR20" s="362">
        <v>102.46</v>
      </c>
      <c r="AS20" s="362">
        <v>102.5</v>
      </c>
      <c r="AT20" s="362">
        <v>103.34</v>
      </c>
      <c r="AU20" s="364">
        <v>103.83</v>
      </c>
      <c r="AV20" s="361">
        <v>100.23666666666668</v>
      </c>
      <c r="AW20" s="362">
        <v>100.58999999999999</v>
      </c>
      <c r="AX20" s="362">
        <v>102.10666666666667</v>
      </c>
      <c r="AY20" s="365">
        <v>103.22333333333334</v>
      </c>
      <c r="AZ20" s="363">
        <v>102.66</v>
      </c>
      <c r="BA20" s="363" t="s">
        <v>173</v>
      </c>
    </row>
    <row r="21" spans="1:53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-3.1231700175678155E-3</v>
      </c>
      <c r="AR21" s="435">
        <v>7.8140261769860326E-4</v>
      </c>
      <c r="AS21" s="435">
        <v>9.9517193812199874E-3</v>
      </c>
      <c r="AT21" s="435">
        <v>1.512770137524555E-2</v>
      </c>
      <c r="AU21" s="436">
        <v>1.9540455616653674E-2</v>
      </c>
      <c r="AV21" s="434">
        <v>-3.587688361654353E-2</v>
      </c>
      <c r="AW21" s="435">
        <v>-8.7050785099535583E-3</v>
      </c>
      <c r="AX21" s="435">
        <v>-2.4749251009508625E-3</v>
      </c>
      <c r="AY21" s="437">
        <v>1.4878904073673677E-2</v>
      </c>
      <c r="AZ21" s="359">
        <v>2.383564376184296E-2</v>
      </c>
      <c r="BA21" s="359" t="s">
        <v>173</v>
      </c>
    </row>
    <row r="22" spans="1:53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109.33</v>
      </c>
      <c r="AS22" s="362">
        <v>109.29</v>
      </c>
      <c r="AT22" s="362">
        <v>110.36</v>
      </c>
      <c r="AU22" s="364">
        <v>110.21</v>
      </c>
      <c r="AV22" s="361">
        <v>106.95</v>
      </c>
      <c r="AW22" s="362">
        <v>108.30000000000001</v>
      </c>
      <c r="AX22" s="362">
        <v>109.3</v>
      </c>
      <c r="AY22" s="365">
        <v>109.95333333333333</v>
      </c>
      <c r="AZ22" s="363">
        <v>110.2</v>
      </c>
      <c r="BA22" s="363" t="s">
        <v>173</v>
      </c>
    </row>
    <row r="23" spans="1:53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2.3880876568645844E-2</v>
      </c>
      <c r="AS23" s="435">
        <v>2.5042205965109615E-2</v>
      </c>
      <c r="AT23" s="435">
        <v>2.8709917971662974E-2</v>
      </c>
      <c r="AU23" s="436">
        <v>2.788658832307405E-2</v>
      </c>
      <c r="AV23" s="434">
        <v>-1.7334844262043944E-2</v>
      </c>
      <c r="AW23" s="435">
        <v>1.4678326046221074E-2</v>
      </c>
      <c r="AX23" s="435">
        <v>2.2291504286827676E-2</v>
      </c>
      <c r="AY23" s="437">
        <v>2.7217239661185787E-2</v>
      </c>
      <c r="AZ23" s="359">
        <v>3.3480258838976054E-2</v>
      </c>
      <c r="BA23" s="359" t="s">
        <v>173</v>
      </c>
    </row>
    <row r="24" spans="1:53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109.28</v>
      </c>
      <c r="AR24" s="362">
        <v>109.33</v>
      </c>
      <c r="AS24" s="362">
        <v>108.63</v>
      </c>
      <c r="AT24" s="362">
        <v>110.19</v>
      </c>
      <c r="AU24" s="364">
        <v>109.27</v>
      </c>
      <c r="AV24" s="361">
        <v>107.64333333333332</v>
      </c>
      <c r="AW24" s="362">
        <v>107.79333333333334</v>
      </c>
      <c r="AX24" s="362">
        <v>109.38333333333333</v>
      </c>
      <c r="AY24" s="365">
        <v>109.36333333333333</v>
      </c>
      <c r="AZ24" s="363">
        <v>109.74</v>
      </c>
      <c r="BA24" s="363" t="s">
        <v>173</v>
      </c>
    </row>
    <row r="25" spans="1:53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1.1851851851851763E-2</v>
      </c>
      <c r="AR25" s="435">
        <v>1.8634119072020922E-2</v>
      </c>
      <c r="AS25" s="435">
        <v>1.4949079697281036E-2</v>
      </c>
      <c r="AT25" s="435">
        <v>2.0466753102426339E-2</v>
      </c>
      <c r="AU25" s="436">
        <v>1.9690182904068793E-2</v>
      </c>
      <c r="AV25" s="434">
        <v>-9.0828193562246043E-3</v>
      </c>
      <c r="AW25" s="435">
        <v>1.4207307511368896E-2</v>
      </c>
      <c r="AX25" s="435">
        <v>1.6542238468448812E-2</v>
      </c>
      <c r="AY25" s="437">
        <v>1.8375391873855514E-2</v>
      </c>
      <c r="AZ25" s="359">
        <v>1.9604199572609959E-2</v>
      </c>
      <c r="BA25" s="359" t="s">
        <v>173</v>
      </c>
    </row>
    <row r="26" spans="1:53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99.88</v>
      </c>
      <c r="AR26" s="362">
        <v>99.53</v>
      </c>
      <c r="AS26" s="362">
        <v>99.57</v>
      </c>
      <c r="AT26" s="362">
        <v>99.63</v>
      </c>
      <c r="AU26" s="364">
        <v>99.62</v>
      </c>
      <c r="AV26" s="361">
        <v>99.216666666666683</v>
      </c>
      <c r="AW26" s="362">
        <v>99.64</v>
      </c>
      <c r="AX26" s="362">
        <v>99.759999999999991</v>
      </c>
      <c r="AY26" s="365">
        <v>99.606666666666669</v>
      </c>
      <c r="AZ26" s="363">
        <v>99.54</v>
      </c>
      <c r="BA26" s="363" t="s">
        <v>173</v>
      </c>
    </row>
    <row r="27" spans="1:53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6.0108194750554847E-4</v>
      </c>
      <c r="AR27" s="441">
        <v>-3.5042050460552332E-3</v>
      </c>
      <c r="AS27" s="441">
        <v>-5.6920311563811764E-3</v>
      </c>
      <c r="AT27" s="441">
        <v>-7.1748878923766314E-3</v>
      </c>
      <c r="AU27" s="442">
        <v>6.0265166733628915E-4</v>
      </c>
      <c r="AV27" s="440">
        <v>-1.107456876300274E-3</v>
      </c>
      <c r="AW27" s="441">
        <v>1.4405842741800148E-3</v>
      </c>
      <c r="AX27" s="441">
        <v>-1.9675192583453417E-3</v>
      </c>
      <c r="AY27" s="443">
        <v>-4.0993167805365429E-3</v>
      </c>
      <c r="AZ27" s="366">
        <v>0</v>
      </c>
      <c r="BA27" s="366" t="s">
        <v>173</v>
      </c>
    </row>
    <row r="28" spans="1:53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112.79</v>
      </c>
      <c r="AR28" s="377">
        <v>119.06</v>
      </c>
      <c r="AS28" s="377">
        <v>120.5</v>
      </c>
      <c r="AT28" s="377">
        <v>124.42</v>
      </c>
      <c r="AU28" s="379">
        <v>127.82</v>
      </c>
      <c r="AV28" s="376">
        <v>90.696666666666658</v>
      </c>
      <c r="AW28" s="377">
        <v>108.52666666666666</v>
      </c>
      <c r="AX28" s="377">
        <v>116.27666666666669</v>
      </c>
      <c r="AY28" s="380">
        <v>124.24666666666667</v>
      </c>
      <c r="AZ28" s="378">
        <v>108.81</v>
      </c>
      <c r="BA28" s="378" t="s">
        <v>173</v>
      </c>
    </row>
    <row r="29" spans="1:53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0.13860286694932383</v>
      </c>
      <c r="AR29" s="441">
        <v>0.13747969809878668</v>
      </c>
      <c r="AS29" s="441">
        <v>0.13507912584777698</v>
      </c>
      <c r="AT29" s="441">
        <v>0.22557131599684793</v>
      </c>
      <c r="AU29" s="442">
        <v>0.17514020410039535</v>
      </c>
      <c r="AV29" s="440">
        <v>-0.11819419237749559</v>
      </c>
      <c r="AW29" s="441">
        <v>0.3342895782959715</v>
      </c>
      <c r="AX29" s="441">
        <v>0.12228942796473859</v>
      </c>
      <c r="AY29" s="443">
        <v>0.177879601832833</v>
      </c>
      <c r="AZ29" s="366">
        <v>0.25284974093264267</v>
      </c>
      <c r="BA29" s="366" t="s">
        <v>173</v>
      </c>
    </row>
    <row r="30" spans="1:53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  <c r="AZ30" s="359"/>
      <c r="BA30" s="359"/>
    </row>
    <row r="31" spans="1:53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127.09</v>
      </c>
      <c r="AQ31" s="362">
        <v>127.77</v>
      </c>
      <c r="AR31" s="362">
        <v>120.58</v>
      </c>
      <c r="AS31" s="362">
        <v>124.67</v>
      </c>
      <c r="AT31" s="362">
        <v>129.38</v>
      </c>
      <c r="AU31" s="364">
        <v>151.02000000000001</v>
      </c>
      <c r="AV31" s="361">
        <v>99.89</v>
      </c>
      <c r="AW31" s="362">
        <v>115.04666666666667</v>
      </c>
      <c r="AX31" s="362">
        <v>125.14666666666666</v>
      </c>
      <c r="AY31" s="365">
        <v>135.02333333333334</v>
      </c>
      <c r="AZ31" s="363">
        <v>114.63</v>
      </c>
      <c r="BA31" s="363" t="s">
        <v>173</v>
      </c>
    </row>
    <row r="32" spans="1:53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5.5915586573612473E-2</v>
      </c>
      <c r="AQ32" s="435">
        <v>6.5371466688901869E-2</v>
      </c>
      <c r="AR32" s="435">
        <v>5.9019848937291501E-2</v>
      </c>
      <c r="AS32" s="435">
        <v>7.7434966727162755E-2</v>
      </c>
      <c r="AT32" s="435">
        <v>0.15117003292107839</v>
      </c>
      <c r="AU32" s="436">
        <v>0.10840366972477085</v>
      </c>
      <c r="AV32" s="434">
        <v>-7.2659755531486819E-2</v>
      </c>
      <c r="AW32" s="435">
        <v>0.18291805189018756</v>
      </c>
      <c r="AX32" s="435">
        <v>6.0115770153889449E-2</v>
      </c>
      <c r="AY32" s="437">
        <v>0.11176066968574176</v>
      </c>
      <c r="AZ32" s="359">
        <v>0.15601048810004031</v>
      </c>
      <c r="BA32" s="359" t="s">
        <v>173</v>
      </c>
    </row>
    <row r="33" spans="1:53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132.26</v>
      </c>
      <c r="AQ33" s="362">
        <v>137.05000000000001</v>
      </c>
      <c r="AR33" s="362">
        <v>123.5</v>
      </c>
      <c r="AS33" s="362">
        <v>128.53</v>
      </c>
      <c r="AT33" s="362">
        <v>126.22</v>
      </c>
      <c r="AU33" s="364">
        <v>156.28</v>
      </c>
      <c r="AV33" s="361">
        <v>113.23333333333333</v>
      </c>
      <c r="AW33" s="362">
        <v>119.42333333333333</v>
      </c>
      <c r="AX33" s="362">
        <v>130.93666666666667</v>
      </c>
      <c r="AY33" s="365">
        <v>137.01</v>
      </c>
      <c r="AZ33" s="363">
        <v>116.63</v>
      </c>
      <c r="BA33" s="363" t="s">
        <v>173</v>
      </c>
    </row>
    <row r="34" spans="1:53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5.7572365264672951E-2</v>
      </c>
      <c r="AQ34" s="435">
        <v>5.2934849416103304E-2</v>
      </c>
      <c r="AR34" s="435">
        <v>4.8298107121636347E-2</v>
      </c>
      <c r="AS34" s="435">
        <v>5.9516940070892872E-2</v>
      </c>
      <c r="AT34" s="435">
        <v>9.4140083217752982E-2</v>
      </c>
      <c r="AU34" s="436">
        <v>9.6240179573512843E-2</v>
      </c>
      <c r="AV34" s="434">
        <v>3.9602789927886718E-3</v>
      </c>
      <c r="AW34" s="435">
        <v>6.5106876356393228E-2</v>
      </c>
      <c r="AX34" s="435">
        <v>5.3025225853148665E-2</v>
      </c>
      <c r="AY34" s="437">
        <v>8.3854125464757373E-2</v>
      </c>
      <c r="AZ34" s="359">
        <v>5.2332400974465398E-2</v>
      </c>
      <c r="BA34" s="359" t="s">
        <v>173</v>
      </c>
    </row>
    <row r="35" spans="1:53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122.89</v>
      </c>
      <c r="AQ35" s="362">
        <v>120.23</v>
      </c>
      <c r="AR35" s="362">
        <v>118.21</v>
      </c>
      <c r="AS35" s="362">
        <v>121.54</v>
      </c>
      <c r="AT35" s="362">
        <v>131.96</v>
      </c>
      <c r="AU35" s="364">
        <v>146.75</v>
      </c>
      <c r="AV35" s="361">
        <v>89.053333333333327</v>
      </c>
      <c r="AW35" s="362">
        <v>111.49333333333334</v>
      </c>
      <c r="AX35" s="362">
        <v>120.44333333333333</v>
      </c>
      <c r="AY35" s="365">
        <v>133.41666666666666</v>
      </c>
      <c r="AZ35" s="363">
        <v>112.99</v>
      </c>
      <c r="BA35" s="363" t="s">
        <v>173</v>
      </c>
    </row>
    <row r="36" spans="1:53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5.4578220200806694E-2</v>
      </c>
      <c r="AQ36" s="435">
        <v>7.7136713850564295E-2</v>
      </c>
      <c r="AR36" s="435">
        <v>6.8420101229211813E-2</v>
      </c>
      <c r="AS36" s="435">
        <v>9.3477282950967147E-2</v>
      </c>
      <c r="AT36" s="435">
        <v>0.19985451900345524</v>
      </c>
      <c r="AU36" s="436">
        <v>0.1192037827943868</v>
      </c>
      <c r="AV36" s="434">
        <v>-0.14041184041184054</v>
      </c>
      <c r="AW36" s="435">
        <v>0.30896567917661344</v>
      </c>
      <c r="AX36" s="435">
        <v>6.6530889341479868E-2</v>
      </c>
      <c r="AY36" s="437">
        <v>0.13626685592618867</v>
      </c>
      <c r="AZ36" s="359">
        <v>0.2597836994090757</v>
      </c>
      <c r="BA36" s="359" t="s">
        <v>173</v>
      </c>
    </row>
    <row r="37" spans="1:53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  <c r="AZ37" s="368"/>
      <c r="BA37" s="368"/>
    </row>
    <row r="38" spans="1:53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3063.8080000000009</v>
      </c>
      <c r="AS38" s="451">
        <v>3565.5159999999996</v>
      </c>
      <c r="AT38" s="451">
        <v>2310.8479999999981</v>
      </c>
      <c r="AU38" s="452">
        <v>1457.1970000000001</v>
      </c>
      <c r="AV38" s="450">
        <v>595.12699999999995</v>
      </c>
      <c r="AW38" s="451">
        <v>2482.2780000000002</v>
      </c>
      <c r="AX38" s="451">
        <v>2747.134</v>
      </c>
      <c r="AY38" s="453">
        <v>2444.5203333333325</v>
      </c>
      <c r="AZ38" s="381">
        <v>-17514.656999999999</v>
      </c>
      <c r="BA38" s="381" t="s">
        <v>173</v>
      </c>
    </row>
    <row r="39" spans="1:53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1.0280986046019016</v>
      </c>
      <c r="AS39" s="435">
        <v>2.1826581391508482</v>
      </c>
      <c r="AT39" s="435">
        <v>4.8851267894025101</v>
      </c>
      <c r="AU39" s="436">
        <v>2.9269714396589306</v>
      </c>
      <c r="AV39" s="434">
        <v>-0.90126437582538632</v>
      </c>
      <c r="AW39" s="435">
        <v>9.7102305332510337</v>
      </c>
      <c r="AX39" s="435">
        <v>-0.32276801066951977</v>
      </c>
      <c r="AY39" s="437">
        <v>0.29749681710321296</v>
      </c>
      <c r="AZ39" s="359">
        <v>-63.920883029170852</v>
      </c>
      <c r="BA39" s="359" t="s">
        <v>173</v>
      </c>
    </row>
    <row r="40" spans="1:53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2539.8179999999993</v>
      </c>
      <c r="AS40" s="451">
        <v>1906.1960000000017</v>
      </c>
      <c r="AT40" s="451">
        <v>1251.1829999999973</v>
      </c>
      <c r="AU40" s="452">
        <v>1113.7400000000016</v>
      </c>
      <c r="AV40" s="450">
        <v>1196.6089999999999</v>
      </c>
      <c r="AW40" s="451">
        <v>3897.0970000000002</v>
      </c>
      <c r="AX40" s="451">
        <v>3143.8383333333331</v>
      </c>
      <c r="AY40" s="453">
        <v>1423.7063333333335</v>
      </c>
      <c r="AZ40" s="381">
        <v>857.745</v>
      </c>
      <c r="BA40" s="381" t="s">
        <v>173</v>
      </c>
    </row>
    <row r="41" spans="1:53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0.25505541911477619</v>
      </c>
      <c r="AS41" s="435">
        <v>0.61547236266930838</v>
      </c>
      <c r="AT41" s="435">
        <v>1.3723651353150057</v>
      </c>
      <c r="AU41" s="436">
        <v>0.9126304292573687</v>
      </c>
      <c r="AV41" s="434">
        <v>-0.5906643017553822</v>
      </c>
      <c r="AW41" s="435">
        <v>2.2636269994137836</v>
      </c>
      <c r="AX41" s="435">
        <v>-0.56284243047449012</v>
      </c>
      <c r="AY41" s="437">
        <v>-0.37820430231036295</v>
      </c>
      <c r="AZ41" s="359">
        <v>1.0447036443732478</v>
      </c>
      <c r="BA41" s="359" t="s">
        <v>173</v>
      </c>
    </row>
    <row r="42" spans="1:53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357047.14100000006</v>
      </c>
      <c r="AS42" s="451">
        <v>335031.44800000009</v>
      </c>
      <c r="AT42" s="451">
        <v>211239.6540000001</v>
      </c>
      <c r="AU42" s="452">
        <v>152964.12099999981</v>
      </c>
      <c r="AV42" s="450">
        <v>77603.098999999987</v>
      </c>
      <c r="AW42" s="451">
        <v>382957.49900000001</v>
      </c>
      <c r="AX42" s="451">
        <v>390276.71800000005</v>
      </c>
      <c r="AY42" s="453">
        <v>233078.40766666667</v>
      </c>
      <c r="AZ42" s="381">
        <v>106412.72200000001</v>
      </c>
      <c r="BA42" s="381" t="s">
        <v>173</v>
      </c>
    </row>
    <row r="43" spans="1:53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0.75347479682083474</v>
      </c>
      <c r="AS43" s="441">
        <v>1.7109360181649651</v>
      </c>
      <c r="AT43" s="441">
        <v>3.5495574124545834</v>
      </c>
      <c r="AU43" s="442">
        <v>1.8674217940492679</v>
      </c>
      <c r="AV43" s="440">
        <v>-0.83403473775564096</v>
      </c>
      <c r="AW43" s="441">
        <v>4.7031570328586687</v>
      </c>
      <c r="AX43" s="441">
        <v>-0.43239572311438318</v>
      </c>
      <c r="AY43" s="443">
        <v>4.3503083242569643E-2</v>
      </c>
      <c r="AZ43" s="366">
        <v>2.2574830117621798</v>
      </c>
      <c r="BA43" s="366" t="s">
        <v>173</v>
      </c>
    </row>
    <row r="44" spans="1:53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  <c r="AZ44" s="368"/>
      <c r="BA44" s="368"/>
    </row>
    <row r="45" spans="1:53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>
        <v>106.688</v>
      </c>
      <c r="AU45" s="364">
        <v>106.70399999999999</v>
      </c>
      <c r="AV45" s="361">
        <v>103.70833333333333</v>
      </c>
      <c r="AW45" s="362">
        <v>105.16966666666666</v>
      </c>
      <c r="AX45" s="362">
        <v>105.17233333333333</v>
      </c>
      <c r="AY45" s="365">
        <v>106.53733333333334</v>
      </c>
      <c r="AZ45" s="363">
        <v>106.999</v>
      </c>
      <c r="BA45" s="363">
        <v>107.39</v>
      </c>
    </row>
    <row r="46" spans="1:53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>
        <v>2.5836290035672817E-2</v>
      </c>
      <c r="AU46" s="456">
        <v>2.7442371020856199E-2</v>
      </c>
      <c r="AV46" s="454">
        <v>4.124616342904743E-3</v>
      </c>
      <c r="AW46" s="455">
        <v>7.6714988805744221E-3</v>
      </c>
      <c r="AX46" s="455">
        <v>1.4935311412340741E-2</v>
      </c>
      <c r="AY46" s="457">
        <v>2.3855973603703132E-2</v>
      </c>
      <c r="AZ46" s="385">
        <v>3.3397398132140953E-2</v>
      </c>
      <c r="BA46" s="385">
        <v>4.1943590091882046E-2</v>
      </c>
    </row>
    <row r="47" spans="1:53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>
        <v>108.449</v>
      </c>
      <c r="AU47" s="364">
        <v>109.265</v>
      </c>
      <c r="AV47" s="361">
        <v>106.67166666666667</v>
      </c>
      <c r="AW47" s="362">
        <v>107.77533333333334</v>
      </c>
      <c r="AX47" s="362">
        <v>107.90833333333332</v>
      </c>
      <c r="AY47" s="365">
        <v>108.52266666666667</v>
      </c>
      <c r="AZ47" s="363">
        <v>110.69799999999999</v>
      </c>
      <c r="BA47" s="363">
        <v>111.55</v>
      </c>
    </row>
    <row r="48" spans="1:53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>
        <v>1.3617840586211969E-2</v>
      </c>
      <c r="AU48" s="456">
        <v>2.8821889947648033E-2</v>
      </c>
      <c r="AV48" s="454">
        <v>8.8618050213742344E-3</v>
      </c>
      <c r="AW48" s="455">
        <v>-1.3281607136236859E-3</v>
      </c>
      <c r="AX48" s="455">
        <v>6.2821724318004868E-3</v>
      </c>
      <c r="AY48" s="457">
        <v>1.5720886409654002E-2</v>
      </c>
      <c r="AZ48" s="385">
        <v>3.7119622245540287E-2</v>
      </c>
      <c r="BA48" s="385">
        <v>4.6680741262021999E-2</v>
      </c>
    </row>
    <row r="49" spans="1:53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>
        <v>125.74</v>
      </c>
      <c r="AU49" s="364">
        <v>124.28100000000001</v>
      </c>
      <c r="AV49" s="361">
        <v>123.78233333333333</v>
      </c>
      <c r="AW49" s="362">
        <v>124.529</v>
      </c>
      <c r="AX49" s="362">
        <v>124.33300000000001</v>
      </c>
      <c r="AY49" s="365">
        <v>124.85833333333333</v>
      </c>
      <c r="AZ49" s="363">
        <v>126.90300000000001</v>
      </c>
      <c r="BA49" s="363">
        <v>123.295</v>
      </c>
    </row>
    <row r="50" spans="1:53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>
        <v>8.7121151346927668E-3</v>
      </c>
      <c r="AU50" s="456">
        <v>3.3827969837400928E-3</v>
      </c>
      <c r="AV50" s="454">
        <v>5.1863541500307142E-3</v>
      </c>
      <c r="AW50" s="455">
        <v>9.7873858678905103E-3</v>
      </c>
      <c r="AX50" s="455">
        <v>1.3760545312228258E-2</v>
      </c>
      <c r="AY50" s="457">
        <v>8.6546514038900891E-3</v>
      </c>
      <c r="AZ50" s="385">
        <v>1.1147055073941915E-2</v>
      </c>
      <c r="BA50" s="385">
        <v>1.2897925652084722E-2</v>
      </c>
    </row>
    <row r="51" spans="1:53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>
        <v>87.278000000000006</v>
      </c>
      <c r="AU51" s="364">
        <v>85.814999999999998</v>
      </c>
      <c r="AV51" s="361">
        <v>75.254666666666665</v>
      </c>
      <c r="AW51" s="362">
        <v>86.665999999999997</v>
      </c>
      <c r="AX51" s="362">
        <v>77.067666666666653</v>
      </c>
      <c r="AY51" s="365">
        <v>86.616666666666674</v>
      </c>
      <c r="AZ51" s="363">
        <v>74.156000000000006</v>
      </c>
      <c r="BA51" s="363">
        <v>69.905000000000001</v>
      </c>
    </row>
    <row r="52" spans="1:53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>
        <v>-1.5443927104664113E-3</v>
      </c>
      <c r="AU52" s="456">
        <v>1.7935304793423656E-2</v>
      </c>
      <c r="AV52" s="454">
        <v>-2.4903900142530088E-2</v>
      </c>
      <c r="AW52" s="455">
        <v>2.8509717513677282E-2</v>
      </c>
      <c r="AX52" s="455">
        <v>-1.5164229456941873E-2</v>
      </c>
      <c r="AY52" s="457">
        <v>1.3024445883042328E-3</v>
      </c>
      <c r="AZ52" s="385">
        <v>2.3801634636624838E-2</v>
      </c>
      <c r="BA52" s="385">
        <v>3.2356676610449997E-2</v>
      </c>
    </row>
    <row r="53" spans="1:53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>
        <v>112.06699999999999</v>
      </c>
      <c r="AU53" s="364">
        <v>112.227</v>
      </c>
      <c r="AV53" s="361">
        <v>108.90366666666667</v>
      </c>
      <c r="AW53" s="362">
        <v>109.32799999999999</v>
      </c>
      <c r="AX53" s="362">
        <v>110.49000000000001</v>
      </c>
      <c r="AY53" s="365">
        <v>111.99300000000001</v>
      </c>
      <c r="AZ53" s="363">
        <v>113.85</v>
      </c>
      <c r="BA53" s="363">
        <v>114.22199999999999</v>
      </c>
    </row>
    <row r="54" spans="1:53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>
        <v>3.1867484301051546E-2</v>
      </c>
      <c r="AU54" s="456">
        <v>3.2276164020677525E-2</v>
      </c>
      <c r="AV54" s="454">
        <v>-1.8910579537469825E-3</v>
      </c>
      <c r="AW54" s="455">
        <v>1.5518373109743218E-2</v>
      </c>
      <c r="AX54" s="455">
        <v>2.0629984296579258E-2</v>
      </c>
      <c r="AY54" s="457">
        <v>3.1540714632214362E-2</v>
      </c>
      <c r="AZ54" s="385">
        <v>4.5128242789211723E-2</v>
      </c>
      <c r="BA54" s="385">
        <v>5.0539424429994428E-2</v>
      </c>
    </row>
    <row r="55" spans="1:53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>
        <v>99.724000000000004</v>
      </c>
      <c r="AU55" s="364">
        <v>99.057000000000002</v>
      </c>
      <c r="AV55" s="361">
        <v>98.01733333333334</v>
      </c>
      <c r="AW55" s="362">
        <v>98.053333333333327</v>
      </c>
      <c r="AX55" s="362">
        <v>98.12466666666667</v>
      </c>
      <c r="AY55" s="365">
        <v>99.263666666666666</v>
      </c>
      <c r="AZ55" s="363">
        <v>101.48399999999999</v>
      </c>
      <c r="BA55" s="363">
        <v>102.87</v>
      </c>
    </row>
    <row r="56" spans="1:53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>
        <v>1.3465583999837492E-2</v>
      </c>
      <c r="AU56" s="456">
        <v>8.7168155110437344E-3</v>
      </c>
      <c r="AV56" s="454">
        <v>-5.7883988585493949E-3</v>
      </c>
      <c r="AW56" s="455">
        <v>-7.299467135524448E-3</v>
      </c>
      <c r="AX56" s="455">
        <v>9.2484920197766088E-4</v>
      </c>
      <c r="AY56" s="457">
        <v>1.0245241221151419E-2</v>
      </c>
      <c r="AZ56" s="385">
        <v>3.8380076330410302E-2</v>
      </c>
      <c r="BA56" s="385">
        <v>4.6969619866673612E-2</v>
      </c>
    </row>
    <row r="57" spans="1:53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>
        <v>108.039</v>
      </c>
      <c r="AU57" s="364">
        <v>108.16500000000001</v>
      </c>
      <c r="AV57" s="361">
        <v>107.46333333333332</v>
      </c>
      <c r="AW57" s="362">
        <v>107.649</v>
      </c>
      <c r="AX57" s="362">
        <v>107.91666666666667</v>
      </c>
      <c r="AY57" s="365">
        <v>108.06466666666667</v>
      </c>
      <c r="AZ57" s="363">
        <v>108.43300000000001</v>
      </c>
      <c r="BA57" s="363">
        <v>108.386</v>
      </c>
    </row>
    <row r="58" spans="1:53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>
        <v>1.0881769527302652E-2</v>
      </c>
      <c r="AU58" s="456">
        <v>6.2890156202031729E-3</v>
      </c>
      <c r="AV58" s="454">
        <v>2.740686446349477E-2</v>
      </c>
      <c r="AW58" s="455">
        <v>2.4682074322266254E-2</v>
      </c>
      <c r="AX58" s="455">
        <v>2.1225723217073899E-2</v>
      </c>
      <c r="AY58" s="457">
        <v>1.1753030321944462E-2</v>
      </c>
      <c r="AZ58" s="385">
        <v>8.8104497329885584E-3</v>
      </c>
      <c r="BA58" s="385">
        <v>8.9176006255351579E-3</v>
      </c>
    </row>
    <row r="59" spans="1:53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>
        <v>106.989</v>
      </c>
      <c r="AU59" s="364">
        <v>106.782</v>
      </c>
      <c r="AV59" s="361">
        <v>101.64766666666667</v>
      </c>
      <c r="AW59" s="362">
        <v>103.524</v>
      </c>
      <c r="AX59" s="362">
        <v>105.50066666666667</v>
      </c>
      <c r="AY59" s="365">
        <v>106.66666666666667</v>
      </c>
      <c r="AZ59" s="363">
        <v>107.833</v>
      </c>
      <c r="BA59" s="363">
        <v>109.682</v>
      </c>
    </row>
    <row r="60" spans="1:53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>
        <v>8.7927843647678403E-2</v>
      </c>
      <c r="AU60" s="456">
        <v>6.7158361815674403E-2</v>
      </c>
      <c r="AV60" s="454">
        <v>-5.1458538184205398E-4</v>
      </c>
      <c r="AW60" s="455">
        <v>4.2691770519982887E-2</v>
      </c>
      <c r="AX60" s="455">
        <v>5.8287357474838618E-2</v>
      </c>
      <c r="AY60" s="457">
        <v>7.656749910005696E-2</v>
      </c>
      <c r="AZ60" s="385">
        <v>6.2404555709908466E-2</v>
      </c>
      <c r="BA60" s="385">
        <v>8.4961372201833849E-2</v>
      </c>
    </row>
    <row r="61" spans="1:53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>
        <v>106.735</v>
      </c>
      <c r="AU61" s="364">
        <v>107.46599999999999</v>
      </c>
      <c r="AV61" s="361">
        <v>106.73500000000001</v>
      </c>
      <c r="AW61" s="362">
        <v>107.53233333333333</v>
      </c>
      <c r="AX61" s="362">
        <v>107.90599999999999</v>
      </c>
      <c r="AY61" s="365">
        <v>107.38433333333334</v>
      </c>
      <c r="AZ61" s="363">
        <v>108.944</v>
      </c>
      <c r="BA61" s="363">
        <v>108.702</v>
      </c>
    </row>
    <row r="62" spans="1:53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>
        <v>5.0565924028703078E-3</v>
      </c>
      <c r="AU62" s="456">
        <v>8.9946295113982437E-3</v>
      </c>
      <c r="AV62" s="454">
        <v>-7.8915080309338703E-3</v>
      </c>
      <c r="AW62" s="455">
        <v>-6.8150066446318839E-4</v>
      </c>
      <c r="AX62" s="455">
        <v>1.1046876610417254E-2</v>
      </c>
      <c r="AY62" s="457">
        <v>9.5169154790108752E-3</v>
      </c>
      <c r="AZ62" s="385">
        <v>2.6398598104426158E-2</v>
      </c>
      <c r="BA62" s="385">
        <v>1.4020653177734915E-2</v>
      </c>
    </row>
    <row r="63" spans="1:53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>
        <v>101.35899999999999</v>
      </c>
      <c r="AU63" s="364">
        <v>101.51300000000001</v>
      </c>
      <c r="AV63" s="361">
        <v>99.084000000000003</v>
      </c>
      <c r="AW63" s="362">
        <v>98.472666666666669</v>
      </c>
      <c r="AX63" s="362">
        <v>99.76433333333334</v>
      </c>
      <c r="AY63" s="365">
        <v>101.01433333333334</v>
      </c>
      <c r="AZ63" s="363">
        <v>102.009</v>
      </c>
      <c r="BA63" s="363">
        <v>102.248</v>
      </c>
    </row>
    <row r="64" spans="1:53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>
        <v>3.0531945178738484E-2</v>
      </c>
      <c r="AU64" s="456">
        <v>3.1782977252861284E-2</v>
      </c>
      <c r="AV64" s="454">
        <v>1.779431390787418E-3</v>
      </c>
      <c r="AW64" s="455">
        <v>4.4575613637214875E-3</v>
      </c>
      <c r="AX64" s="455">
        <v>8.0701388023456926E-3</v>
      </c>
      <c r="AY64" s="457">
        <v>2.4174524316469076E-2</v>
      </c>
      <c r="AZ64" s="385">
        <v>3.1508802443044603E-2</v>
      </c>
      <c r="BA64" s="385">
        <v>2.9594497981049132E-2</v>
      </c>
    </row>
    <row r="65" spans="1:53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>
        <v>105.50700000000001</v>
      </c>
      <c r="AU65" s="364">
        <v>105.524</v>
      </c>
      <c r="AV65" s="361">
        <v>104.26466666666666</v>
      </c>
      <c r="AW65" s="362">
        <v>104.20933333333333</v>
      </c>
      <c r="AX65" s="362">
        <v>104.44766666666665</v>
      </c>
      <c r="AY65" s="365">
        <v>105.49299999999999</v>
      </c>
      <c r="AZ65" s="363">
        <v>105.557</v>
      </c>
      <c r="BA65" s="363">
        <v>105.622</v>
      </c>
    </row>
    <row r="66" spans="1:53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>
        <v>1.1475409836065608E-2</v>
      </c>
      <c r="AU66" s="456">
        <v>1.1580198627247852E-2</v>
      </c>
      <c r="AV66" s="454">
        <v>-1.5807789363723897E-2</v>
      </c>
      <c r="AW66" s="455">
        <v>-1.6311530086969735E-2</v>
      </c>
      <c r="AX66" s="455">
        <v>-1.2781978575929567E-2</v>
      </c>
      <c r="AY66" s="457">
        <v>1.1415532410588229E-2</v>
      </c>
      <c r="AZ66" s="385">
        <v>1.1111430405088355E-2</v>
      </c>
      <c r="BA66" s="385">
        <v>1.3024629785927999E-2</v>
      </c>
    </row>
    <row r="67" spans="1:53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>
        <v>115.73699999999999</v>
      </c>
      <c r="AU67" s="364">
        <v>115.932</v>
      </c>
      <c r="AV67" s="361">
        <v>112.75999999999999</v>
      </c>
      <c r="AW67" s="362">
        <v>114.29300000000001</v>
      </c>
      <c r="AX67" s="362">
        <v>115.47466666666668</v>
      </c>
      <c r="AY67" s="365">
        <v>115.79233333333333</v>
      </c>
      <c r="AZ67" s="363">
        <v>116.71899999999999</v>
      </c>
      <c r="BA67" s="363">
        <v>118.566</v>
      </c>
    </row>
    <row r="68" spans="1:53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>
        <v>2.7503795310682762E-2</v>
      </c>
      <c r="AU68" s="456">
        <v>2.9719503313022814E-2</v>
      </c>
      <c r="AV68" s="454">
        <v>1.9786026563037048E-3</v>
      </c>
      <c r="AW68" s="455">
        <v>-4.5290899218978269E-2</v>
      </c>
      <c r="AX68" s="455">
        <v>-9.719173069886386E-3</v>
      </c>
      <c r="AY68" s="457">
        <v>2.2009673547202572E-2</v>
      </c>
      <c r="AZ68" s="385">
        <v>3.5716187197188699E-2</v>
      </c>
      <c r="BA68" s="385">
        <v>5.1993682678828035E-2</v>
      </c>
    </row>
    <row r="69" spans="1:53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>
        <v>106.32299999999999</v>
      </c>
      <c r="AU69" s="364">
        <v>106.28700000000001</v>
      </c>
      <c r="AV69" s="361">
        <v>105.349</v>
      </c>
      <c r="AW69" s="362">
        <v>105.77366666666667</v>
      </c>
      <c r="AX69" s="362">
        <v>105.74233333333332</v>
      </c>
      <c r="AY69" s="365">
        <v>106.29633333333334</v>
      </c>
      <c r="AZ69" s="363">
        <v>106.6</v>
      </c>
      <c r="BA69" s="363">
        <v>107.042</v>
      </c>
    </row>
    <row r="70" spans="1:53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>
        <v>9.4275135289090886E-3</v>
      </c>
      <c r="AU70" s="456">
        <v>1.2237862135959289E-2</v>
      </c>
      <c r="AV70" s="454">
        <v>1.1641752824813686E-2</v>
      </c>
      <c r="AW70" s="455">
        <v>1.6249955964348868E-2</v>
      </c>
      <c r="AX70" s="455">
        <v>1.3634330265848475E-2</v>
      </c>
      <c r="AY70" s="457">
        <v>8.9667937542515976E-3</v>
      </c>
      <c r="AZ70" s="389">
        <v>1.0771448077068868E-2</v>
      </c>
      <c r="BA70" s="389">
        <v>1.596431283219445E-2</v>
      </c>
    </row>
    <row r="71" spans="1:53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>
        <v>345884</v>
      </c>
      <c r="AU71" s="393">
        <v>347959</v>
      </c>
      <c r="AV71" s="390">
        <v>429684.33333333331</v>
      </c>
      <c r="AW71" s="391">
        <v>401314.33333333331</v>
      </c>
      <c r="AX71" s="391">
        <v>365418.66666666669</v>
      </c>
      <c r="AY71" s="394">
        <v>348503.33333333331</v>
      </c>
      <c r="AZ71" s="392">
        <v>355868</v>
      </c>
      <c r="BA71" s="392">
        <v>344264</v>
      </c>
    </row>
    <row r="72" spans="1:53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>
        <v>-0.13157095260452892</v>
      </c>
      <c r="AU72" s="456">
        <v>-0.13497690513953869</v>
      </c>
      <c r="AV72" s="454">
        <v>0.31551994578933557</v>
      </c>
      <c r="AW72" s="455">
        <v>-3.2940868698476526E-3</v>
      </c>
      <c r="AX72" s="455">
        <v>-0.10641527151377518</v>
      </c>
      <c r="AY72" s="457">
        <v>-0.13170472429500998</v>
      </c>
      <c r="AZ72" s="385">
        <v>-0.1613987213656361</v>
      </c>
      <c r="BA72" s="385">
        <v>-0.20280287048765416</v>
      </c>
    </row>
    <row r="73" spans="1:53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>
        <v>527423</v>
      </c>
      <c r="AU73" s="398">
        <v>525872</v>
      </c>
      <c r="AV73" s="395">
        <v>604929.33333333337</v>
      </c>
      <c r="AW73" s="396">
        <v>586559.33333333337</v>
      </c>
      <c r="AX73" s="396">
        <v>546630.66666666663</v>
      </c>
      <c r="AY73" s="399">
        <v>528449.33333333337</v>
      </c>
      <c r="AZ73" s="397">
        <v>526977</v>
      </c>
      <c r="BA73" s="397">
        <v>515976</v>
      </c>
    </row>
    <row r="74" spans="1:53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>
        <v>-7.7715758586801797E-2</v>
      </c>
      <c r="AU74" s="456">
        <v>-9.7875201998195299E-2</v>
      </c>
      <c r="AV74" s="454">
        <v>0.27419265375474378</v>
      </c>
      <c r="AW74" s="455">
        <v>8.8617289663543319E-2</v>
      </c>
      <c r="AX74" s="455">
        <v>-6.3657372342913656E-3</v>
      </c>
      <c r="AY74" s="457">
        <v>-7.6471743034717557E-2</v>
      </c>
      <c r="AZ74" s="385">
        <v>-0.11624041992989988</v>
      </c>
      <c r="BA74" s="385">
        <v>-0.14931249381739045</v>
      </c>
    </row>
    <row r="75" spans="1:53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>
        <v>21826</v>
      </c>
      <c r="AU75" s="398">
        <v>15941</v>
      </c>
      <c r="AV75" s="395">
        <v>12273.333333333334</v>
      </c>
      <c r="AW75" s="396">
        <v>20655.333333333332</v>
      </c>
      <c r="AX75" s="396">
        <v>23731.666666666668</v>
      </c>
      <c r="AY75" s="399">
        <v>20457.666666666668</v>
      </c>
      <c r="AZ75" s="397">
        <v>15629</v>
      </c>
      <c r="BA75" s="397">
        <v>17291</v>
      </c>
    </row>
    <row r="76" spans="1:53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>
        <v>0.57383905393712153</v>
      </c>
      <c r="AU76" s="400">
        <v>0.4675934450377463</v>
      </c>
      <c r="AV76" s="387">
        <v>-5.0859691181398659E-2</v>
      </c>
      <c r="AW76" s="388">
        <v>0.80469478098788427</v>
      </c>
      <c r="AX76" s="388">
        <v>0.75016593328252923</v>
      </c>
      <c r="AY76" s="401">
        <v>0.5334049570257845</v>
      </c>
      <c r="AZ76" s="389">
        <v>0.45589194224499296</v>
      </c>
      <c r="BA76" s="389">
        <v>0.47609697797507267</v>
      </c>
    </row>
    <row r="77" spans="1:53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3307</v>
      </c>
      <c r="P77" s="395">
        <v>15677</v>
      </c>
      <c r="Q77" s="396">
        <v>10768</v>
      </c>
      <c r="R77" s="396">
        <v>10132</v>
      </c>
      <c r="S77" s="396">
        <v>10915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2850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9371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>
        <v>2822</v>
      </c>
      <c r="AR77" s="396">
        <v>3381</v>
      </c>
      <c r="AS77" s="396">
        <v>3531</v>
      </c>
      <c r="AT77" s="396">
        <v>3615</v>
      </c>
      <c r="AU77" s="398">
        <v>3375</v>
      </c>
      <c r="AV77" s="395">
        <v>9957</v>
      </c>
      <c r="AW77" s="396">
        <v>10324</v>
      </c>
      <c r="AX77" s="396">
        <v>9463</v>
      </c>
      <c r="AY77" s="399">
        <v>10521</v>
      </c>
      <c r="AZ77" s="397">
        <v>4548</v>
      </c>
      <c r="BA77" s="397" t="s">
        <v>173</v>
      </c>
    </row>
    <row r="78" spans="1:53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-4.998563631140477E-2</v>
      </c>
      <c r="P78" s="454">
        <v>0.20601584737287484</v>
      </c>
      <c r="Q78" s="455">
        <v>7.1081182192293301E-3</v>
      </c>
      <c r="R78" s="455">
        <v>0.12042463784142431</v>
      </c>
      <c r="S78" s="455">
        <v>3.3091276771762112E-3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-0.17199302730970367</v>
      </c>
      <c r="AE78" s="456">
        <v>-8.1342606592077413E-2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-0.14145671094823636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>
        <v>-1.7686593562079944E-3</v>
      </c>
      <c r="AR78" s="455">
        <v>-4.4105173876166241E-2</v>
      </c>
      <c r="AS78" s="455">
        <v>1.3781223083548665E-2</v>
      </c>
      <c r="AT78" s="455">
        <v>0.26842105263157895</v>
      </c>
      <c r="AU78" s="456">
        <v>0.1109282422646478</v>
      </c>
      <c r="AV78" s="454">
        <v>-0.16496142234149613</v>
      </c>
      <c r="AW78" s="455">
        <v>0.77785431375925607</v>
      </c>
      <c r="AX78" s="455">
        <v>2.5426422290496875E-3</v>
      </c>
      <c r="AY78" s="457">
        <v>0.1227190267847615</v>
      </c>
      <c r="AZ78" s="385">
        <v>0.41549953314659199</v>
      </c>
      <c r="BA78" s="385" t="s">
        <v>173</v>
      </c>
    </row>
    <row r="79" spans="1:53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>
        <v>803</v>
      </c>
      <c r="AR79" s="396">
        <v>1125</v>
      </c>
      <c r="AS79" s="396">
        <v>1459</v>
      </c>
      <c r="AT79" s="396">
        <v>1668</v>
      </c>
      <c r="AU79" s="398">
        <v>2042</v>
      </c>
      <c r="AV79" s="395">
        <v>9484</v>
      </c>
      <c r="AW79" s="396">
        <v>4518</v>
      </c>
      <c r="AX79" s="396">
        <v>2866</v>
      </c>
      <c r="AY79" s="399">
        <v>5169</v>
      </c>
      <c r="AZ79" s="397">
        <v>1978</v>
      </c>
      <c r="BA79" s="397" t="s">
        <v>173</v>
      </c>
    </row>
    <row r="80" spans="1:53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>
        <v>-7.5949367088607597E-2</v>
      </c>
      <c r="AR80" s="455">
        <v>6.939163498098859E-2</v>
      </c>
      <c r="AS80" s="455">
        <v>0.17661290322580644</v>
      </c>
      <c r="AT80" s="455">
        <v>0.19313304721030042</v>
      </c>
      <c r="AU80" s="456">
        <v>-0.50316301703163013</v>
      </c>
      <c r="AV80" s="387">
        <v>0.94903411426222772</v>
      </c>
      <c r="AW80" s="388">
        <v>0.94825355756791718</v>
      </c>
      <c r="AX80" s="388">
        <v>-4.7207446808510641E-2</v>
      </c>
      <c r="AY80" s="401">
        <v>-0.23399525785417902</v>
      </c>
      <c r="AZ80" s="385">
        <v>-0.62041834580694688</v>
      </c>
      <c r="BA80" s="385" t="s">
        <v>173</v>
      </c>
    </row>
    <row r="81" spans="1:53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>
        <v>13935</v>
      </c>
      <c r="AU81" s="406">
        <v>16333</v>
      </c>
      <c r="AV81" s="403">
        <v>39310</v>
      </c>
      <c r="AW81" s="404">
        <v>60012</v>
      </c>
      <c r="AX81" s="404">
        <v>37263</v>
      </c>
      <c r="AY81" s="407">
        <v>43692</v>
      </c>
      <c r="AZ81" s="405">
        <v>12141</v>
      </c>
      <c r="BA81" s="405">
        <v>14122</v>
      </c>
    </row>
    <row r="82" spans="1:53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>
        <v>-6.9076090587213576E-2</v>
      </c>
      <c r="AU82" s="436">
        <v>-0.10699835975943138</v>
      </c>
      <c r="AV82" s="434">
        <v>-0.25747530269545343</v>
      </c>
      <c r="AW82" s="435">
        <v>1.3947326416600159</v>
      </c>
      <c r="AX82" s="435">
        <v>-0.24211361278906585</v>
      </c>
      <c r="AY82" s="437">
        <v>-0.12307321772639691</v>
      </c>
      <c r="AZ82" s="359">
        <v>-2.965153452685422E-2</v>
      </c>
      <c r="BA82" s="359">
        <v>0.31993644265819238</v>
      </c>
    </row>
    <row r="83" spans="1:53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>
        <v>32099</v>
      </c>
      <c r="AU83" s="412">
        <v>23242</v>
      </c>
      <c r="AV83" s="458">
        <v>82205</v>
      </c>
      <c r="AW83" s="410">
        <v>67007</v>
      </c>
      <c r="AX83" s="410">
        <v>46584</v>
      </c>
      <c r="AY83" s="459">
        <v>86624</v>
      </c>
      <c r="AZ83" s="411">
        <v>17508</v>
      </c>
      <c r="BA83" s="411">
        <v>23318</v>
      </c>
    </row>
    <row r="84" spans="1:53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>
        <v>-6.9243483051584745E-2</v>
      </c>
      <c r="AU84" s="442">
        <v>0.80970178307249085</v>
      </c>
      <c r="AV84" s="440">
        <v>8.5486788765498936E-2</v>
      </c>
      <c r="AW84" s="441">
        <v>0.70601115156452887</v>
      </c>
      <c r="AX84" s="441">
        <v>-0.30724960963640419</v>
      </c>
      <c r="AY84" s="443">
        <v>0.13256194024972218</v>
      </c>
      <c r="AZ84" s="366">
        <v>-0.30152397670150805</v>
      </c>
      <c r="BA84" s="366">
        <v>-0.17752460230679687</v>
      </c>
    </row>
    <row r="85" spans="1:53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  <c r="AZ85" s="415"/>
      <c r="BA85" s="415"/>
    </row>
    <row r="86" spans="1:53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>
        <v>80693</v>
      </c>
      <c r="AU86" s="452">
        <v>87140</v>
      </c>
      <c r="AV86" s="450">
        <v>169991</v>
      </c>
      <c r="AW86" s="451">
        <v>237826</v>
      </c>
      <c r="AX86" s="451">
        <v>287514</v>
      </c>
      <c r="AY86" s="453">
        <v>260666</v>
      </c>
      <c r="AZ86" s="381">
        <v>72976</v>
      </c>
      <c r="BA86" s="381">
        <v>72376</v>
      </c>
    </row>
    <row r="87" spans="1:53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>
        <v>0.18514547564145872</v>
      </c>
      <c r="AU87" s="456">
        <v>0.17126804483991506</v>
      </c>
      <c r="AV87" s="454">
        <v>-0.26160874834588349</v>
      </c>
      <c r="AW87" s="455">
        <v>0.37085293081821291</v>
      </c>
      <c r="AX87" s="455">
        <v>7.006377619408112E-2</v>
      </c>
      <c r="AY87" s="457">
        <v>0.16567502796173847</v>
      </c>
      <c r="AZ87" s="532">
        <v>0.27115957428277798</v>
      </c>
      <c r="BA87" s="532">
        <v>0.51897246474143721</v>
      </c>
    </row>
    <row r="88" spans="1:53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>
        <v>401848</v>
      </c>
      <c r="AU88" s="452">
        <v>405174</v>
      </c>
      <c r="AV88" s="450">
        <v>969185</v>
      </c>
      <c r="AW88" s="451">
        <v>1135173</v>
      </c>
      <c r="AX88" s="451">
        <v>1251547</v>
      </c>
      <c r="AY88" s="453">
        <v>1227672</v>
      </c>
      <c r="AZ88" s="381">
        <v>355095</v>
      </c>
      <c r="BA88" s="381">
        <v>369570</v>
      </c>
    </row>
    <row r="89" spans="1:53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>
        <v>8.0791481647835311E-2</v>
      </c>
      <c r="AU89" s="456">
        <v>0.10460025190427638</v>
      </c>
      <c r="AV89" s="454">
        <v>-0.14096407182000023</v>
      </c>
      <c r="AW89" s="455">
        <v>0.20518588021174308</v>
      </c>
      <c r="AX89" s="455">
        <v>3.5083915782843263E-2</v>
      </c>
      <c r="AY89" s="457">
        <v>7.351323442381559E-2</v>
      </c>
      <c r="AZ89" s="532">
        <v>0.12565619293974437</v>
      </c>
      <c r="BA89" s="532">
        <v>0.26629684325220748</v>
      </c>
    </row>
    <row r="90" spans="1:53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>
        <v>105467</v>
      </c>
      <c r="AU90" s="452">
        <v>90909</v>
      </c>
      <c r="AV90" s="450">
        <v>77010</v>
      </c>
      <c r="AW90" s="451">
        <v>144545</v>
      </c>
      <c r="AX90" s="451">
        <v>280637</v>
      </c>
      <c r="AY90" s="453">
        <v>299467</v>
      </c>
      <c r="AZ90" s="381">
        <v>82266</v>
      </c>
      <c r="BA90" s="381">
        <v>75151</v>
      </c>
    </row>
    <row r="91" spans="1:53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>
        <v>1.7653320747790975</v>
      </c>
      <c r="AU91" s="400">
        <v>0.77134562176064847</v>
      </c>
      <c r="AV91" s="387">
        <v>-0.73246525947098773</v>
      </c>
      <c r="AW91" s="388">
        <v>3.0559308500899394</v>
      </c>
      <c r="AX91" s="388">
        <v>0.76938848778299973</v>
      </c>
      <c r="AY91" s="401">
        <v>1.0785953893409128</v>
      </c>
      <c r="AZ91" s="532">
        <v>1.3164385875992566</v>
      </c>
      <c r="BA91" s="532">
        <v>3.1321273437070434</v>
      </c>
    </row>
    <row r="92" spans="1:53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  <c r="AZ92" s="415"/>
      <c r="BA92" s="415"/>
    </row>
    <row r="93" spans="1:53" x14ac:dyDescent="0.3">
      <c r="A93" s="447" t="s">
        <v>29</v>
      </c>
      <c r="B93" s="433"/>
      <c r="C93" s="409" t="s">
        <v>140</v>
      </c>
      <c r="D93" s="381">
        <v>3630.6</v>
      </c>
      <c r="E93" s="381">
        <v>3383.6</v>
      </c>
      <c r="F93" s="381">
        <v>3894.7</v>
      </c>
      <c r="G93" s="381">
        <v>3981.3</v>
      </c>
      <c r="H93" s="381">
        <v>4322.4000000000005</v>
      </c>
      <c r="I93" s="381">
        <v>4274.5</v>
      </c>
      <c r="J93" s="381">
        <v>4836.7</v>
      </c>
      <c r="K93" s="381">
        <v>4997.8</v>
      </c>
      <c r="L93" s="381">
        <v>4266.1000000000004</v>
      </c>
      <c r="M93" s="381">
        <v>4305.8999999999996</v>
      </c>
      <c r="N93" s="381">
        <v>4337.6000000000004</v>
      </c>
      <c r="O93" s="38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381">
        <v>3911.3</v>
      </c>
      <c r="V93" s="381">
        <v>3269.3</v>
      </c>
      <c r="W93" s="381">
        <v>2407.2999999999997</v>
      </c>
      <c r="X93" s="381">
        <v>3175.7999999999997</v>
      </c>
      <c r="Y93" s="381">
        <v>3713.1</v>
      </c>
      <c r="Z93" s="381">
        <v>4419.5999999999995</v>
      </c>
      <c r="AA93" s="381">
        <v>4684.2000000000007</v>
      </c>
      <c r="AB93" s="381">
        <v>4180.1000000000004</v>
      </c>
      <c r="AC93" s="381">
        <v>4163</v>
      </c>
      <c r="AD93" s="381">
        <v>3932.2999999999997</v>
      </c>
      <c r="AE93" s="381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381">
        <v>2990.6</v>
      </c>
      <c r="AL93" s="381">
        <v>3639.4000000000005</v>
      </c>
      <c r="AM93" s="381">
        <v>3955.7</v>
      </c>
      <c r="AN93" s="381">
        <v>4664.4000000000005</v>
      </c>
      <c r="AO93" s="381">
        <v>4678.3999999999996</v>
      </c>
      <c r="AP93" s="381">
        <v>5240.8</v>
      </c>
      <c r="AQ93" s="381">
        <v>5637.2</v>
      </c>
      <c r="AR93" s="381">
        <v>5011.2</v>
      </c>
      <c r="AS93" s="381">
        <v>5214.4000000000005</v>
      </c>
      <c r="AT93" s="381">
        <v>5225</v>
      </c>
      <c r="AU93" s="381">
        <v>5950</v>
      </c>
      <c r="AV93" s="450">
        <v>10035.400000000001</v>
      </c>
      <c r="AW93" s="451">
        <v>13298.5</v>
      </c>
      <c r="AX93" s="451">
        <v>15889.2</v>
      </c>
      <c r="AY93" s="453">
        <v>16389.400000000001</v>
      </c>
      <c r="AZ93" s="381">
        <v>4547.3999999999996</v>
      </c>
      <c r="BA93" s="381">
        <v>4523.7</v>
      </c>
    </row>
    <row r="94" spans="1:53" x14ac:dyDescent="0.3">
      <c r="A94" s="418"/>
      <c r="B94" s="433"/>
      <c r="C94" s="409" t="s">
        <v>45</v>
      </c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450"/>
      <c r="Q94" s="451"/>
      <c r="R94" s="451"/>
      <c r="S94" s="451"/>
      <c r="T94" s="359">
        <v>0.11119374208119866</v>
      </c>
      <c r="U94" s="359">
        <v>0.15595815108168823</v>
      </c>
      <c r="V94" s="359">
        <v>-0.1605771946491385</v>
      </c>
      <c r="W94" s="359">
        <v>-0.3953482530831639</v>
      </c>
      <c r="X94" s="359">
        <v>-0.26526929483620226</v>
      </c>
      <c r="Y94" s="359">
        <v>-0.13133699847935434</v>
      </c>
      <c r="Z94" s="359">
        <v>-8.6236483552835683E-2</v>
      </c>
      <c r="AA94" s="359">
        <v>-6.2747608947936975E-2</v>
      </c>
      <c r="AB94" s="359">
        <v>-2.0158927357539672E-2</v>
      </c>
      <c r="AC94" s="359">
        <v>-3.3187022457558155E-2</v>
      </c>
      <c r="AD94" s="359">
        <v>-9.3438767982294502E-2</v>
      </c>
      <c r="AE94" s="359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359">
        <v>-0.23539488149720048</v>
      </c>
      <c r="AL94" s="359">
        <v>0.11320466154834379</v>
      </c>
      <c r="AM94" s="359">
        <v>0.64321023553358547</v>
      </c>
      <c r="AN94" s="359">
        <v>0.46873228792745164</v>
      </c>
      <c r="AO94" s="359">
        <v>0.2599714524251972</v>
      </c>
      <c r="AP94" s="359">
        <v>0.18580867046791583</v>
      </c>
      <c r="AQ94" s="359">
        <v>0.20344989539302313</v>
      </c>
      <c r="AR94" s="359">
        <v>0.19882299466519926</v>
      </c>
      <c r="AS94" s="359">
        <v>0.25255825126110992</v>
      </c>
      <c r="AT94" s="359">
        <v>0.32873890598377548</v>
      </c>
      <c r="AU94" s="359">
        <v>0.2241790799111183</v>
      </c>
      <c r="AV94" s="434">
        <v>-0.10517258290310211</v>
      </c>
      <c r="AW94" s="435">
        <v>0.43053075450183964</v>
      </c>
      <c r="AX94" s="435">
        <v>0.19612463207341227</v>
      </c>
      <c r="AY94" s="437">
        <v>0.26503392329245046</v>
      </c>
      <c r="AZ94" s="359">
        <v>0.33534973865037865</v>
      </c>
      <c r="BA94" s="359">
        <v>0.51263960409282416</v>
      </c>
    </row>
    <row r="95" spans="1:53" x14ac:dyDescent="0.3">
      <c r="A95" s="447"/>
      <c r="B95" s="433"/>
      <c r="C95" s="409" t="s">
        <v>141</v>
      </c>
      <c r="D95" s="381">
        <v>99417</v>
      </c>
      <c r="E95" s="381">
        <v>94801</v>
      </c>
      <c r="F95" s="381">
        <v>108208</v>
      </c>
      <c r="G95" s="381">
        <v>105744</v>
      </c>
      <c r="H95" s="381">
        <v>114793</v>
      </c>
      <c r="I95" s="381">
        <v>113216</v>
      </c>
      <c r="J95" s="381">
        <v>122935</v>
      </c>
      <c r="K95" s="381">
        <v>123324</v>
      </c>
      <c r="L95" s="381">
        <v>113373</v>
      </c>
      <c r="M95" s="381">
        <v>116399</v>
      </c>
      <c r="N95" s="381">
        <v>115544</v>
      </c>
      <c r="O95" s="38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381">
        <v>111142</v>
      </c>
      <c r="V95" s="381">
        <v>86894</v>
      </c>
      <c r="W95" s="381">
        <v>60874</v>
      </c>
      <c r="X95" s="381">
        <v>83467</v>
      </c>
      <c r="Y95" s="381">
        <v>98281</v>
      </c>
      <c r="Z95" s="381">
        <v>115317</v>
      </c>
      <c r="AA95" s="381">
        <v>120456</v>
      </c>
      <c r="AB95" s="381">
        <v>114094</v>
      </c>
      <c r="AC95" s="381">
        <v>115119</v>
      </c>
      <c r="AD95" s="381">
        <v>104785</v>
      </c>
      <c r="AE95" s="381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381">
        <v>79834</v>
      </c>
      <c r="AL95" s="381">
        <v>98231</v>
      </c>
      <c r="AM95" s="381">
        <v>106954</v>
      </c>
      <c r="AN95" s="381">
        <v>126115</v>
      </c>
      <c r="AO95" s="381">
        <v>126448</v>
      </c>
      <c r="AP95" s="381">
        <v>137899</v>
      </c>
      <c r="AQ95" s="381">
        <v>142621</v>
      </c>
      <c r="AR95" s="381">
        <v>135397</v>
      </c>
      <c r="AS95" s="381">
        <v>144025</v>
      </c>
      <c r="AT95" s="381">
        <v>140804</v>
      </c>
      <c r="AU95" s="381">
        <v>157312</v>
      </c>
      <c r="AV95" s="450">
        <v>270073</v>
      </c>
      <c r="AW95" s="451">
        <v>359517</v>
      </c>
      <c r="AX95" s="451">
        <v>415917</v>
      </c>
      <c r="AY95" s="453">
        <v>442141</v>
      </c>
      <c r="AZ95" s="381">
        <v>129784</v>
      </c>
      <c r="BA95" s="381">
        <v>129046</v>
      </c>
    </row>
    <row r="96" spans="1:53" x14ac:dyDescent="0.3">
      <c r="A96" s="419"/>
      <c r="B96" s="433"/>
      <c r="C96" s="409" t="s">
        <v>45</v>
      </c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59"/>
      <c r="O96" s="359"/>
      <c r="P96" s="450"/>
      <c r="Q96" s="451"/>
      <c r="R96" s="451"/>
      <c r="S96" s="451"/>
      <c r="T96" s="359">
        <v>0.12967601114497521</v>
      </c>
      <c r="U96" s="359">
        <v>0.17237159945570193</v>
      </c>
      <c r="V96" s="359">
        <v>-0.19697249741239095</v>
      </c>
      <c r="W96" s="359">
        <v>-0.42432667574519595</v>
      </c>
      <c r="X96" s="359">
        <v>-0.27289120416750151</v>
      </c>
      <c r="Y96" s="359">
        <v>-0.13191598360655737</v>
      </c>
      <c r="Z96" s="359">
        <v>-6.1967706511571158E-2</v>
      </c>
      <c r="AA96" s="359">
        <v>-2.3255813953488372E-2</v>
      </c>
      <c r="AB96" s="359">
        <v>6.3595388672788057E-3</v>
      </c>
      <c r="AC96" s="359">
        <v>-1.0996658046890437E-2</v>
      </c>
      <c r="AD96" s="359">
        <v>-9.3116042373468114E-2</v>
      </c>
      <c r="AE96" s="359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359">
        <v>-0.28169368915441506</v>
      </c>
      <c r="AL96" s="359">
        <v>0.13046930743204363</v>
      </c>
      <c r="AM96" s="359">
        <v>0.75697342050793437</v>
      </c>
      <c r="AN96" s="359">
        <v>0.51095642589286783</v>
      </c>
      <c r="AO96" s="359">
        <v>0.2865965954762365</v>
      </c>
      <c r="AP96" s="359">
        <v>0.19582542036299938</v>
      </c>
      <c r="AQ96" s="359">
        <v>0.18400909875805274</v>
      </c>
      <c r="AR96" s="359">
        <v>0.18671446351254228</v>
      </c>
      <c r="AS96" s="359">
        <v>0.25109669124992401</v>
      </c>
      <c r="AT96" s="359">
        <v>0.34374194779787182</v>
      </c>
      <c r="AU96" s="359">
        <v>0.27175275067301552</v>
      </c>
      <c r="AV96" s="434">
        <v>-0.12976526124152155</v>
      </c>
      <c r="AW96" s="435">
        <v>0.48179884759007841</v>
      </c>
      <c r="AX96" s="435">
        <v>0.18878602440355907</v>
      </c>
      <c r="AY96" s="437">
        <v>0.2867861269321102</v>
      </c>
      <c r="AZ96" s="359">
        <v>0.41057299365272587</v>
      </c>
      <c r="BA96" s="359">
        <v>0.61642909036250215</v>
      </c>
    </row>
    <row r="97" spans="1:53" x14ac:dyDescent="0.3">
      <c r="A97" s="447"/>
      <c r="B97" s="433"/>
      <c r="C97" s="409" t="s">
        <v>142</v>
      </c>
      <c r="D97" s="381">
        <v>36.518905217417547</v>
      </c>
      <c r="E97" s="381">
        <v>35.691606628622061</v>
      </c>
      <c r="F97" s="381">
        <v>35.992717728818569</v>
      </c>
      <c r="G97" s="381">
        <v>37.650363141171127</v>
      </c>
      <c r="H97" s="381">
        <v>37.65386391156256</v>
      </c>
      <c r="I97" s="381">
        <v>37.755264273600908</v>
      </c>
      <c r="J97" s="381">
        <v>39.343555537479155</v>
      </c>
      <c r="K97" s="381">
        <v>40.525769517693227</v>
      </c>
      <c r="L97" s="381">
        <v>37.628888712480041</v>
      </c>
      <c r="M97" s="381">
        <v>36.992585846957446</v>
      </c>
      <c r="N97" s="381">
        <v>37.540677144637542</v>
      </c>
      <c r="O97" s="38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381">
        <v>35.191916647172086</v>
      </c>
      <c r="V97" s="381">
        <v>37.624001657191521</v>
      </c>
      <c r="W97" s="381">
        <v>39.545618819200307</v>
      </c>
      <c r="X97" s="381">
        <v>38.048570093569907</v>
      </c>
      <c r="Y97" s="381">
        <v>37.780445864409195</v>
      </c>
      <c r="Z97" s="381">
        <v>38.325658836077935</v>
      </c>
      <c r="AA97" s="381">
        <v>38.887228531580007</v>
      </c>
      <c r="AB97" s="381">
        <v>36.637334127999722</v>
      </c>
      <c r="AC97" s="381">
        <v>36.16257959155309</v>
      </c>
      <c r="AD97" s="381">
        <v>37.527317841294071</v>
      </c>
      <c r="AE97" s="381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381">
        <v>37.460229977202694</v>
      </c>
      <c r="AL97" s="381">
        <v>37.049403955981312</v>
      </c>
      <c r="AM97" s="381">
        <v>36.98505899732595</v>
      </c>
      <c r="AN97" s="381">
        <v>36.985291202473938</v>
      </c>
      <c r="AO97" s="381">
        <v>36.998608123497405</v>
      </c>
      <c r="AP97" s="381">
        <v>38.004626574521936</v>
      </c>
      <c r="AQ97" s="381">
        <v>39.525736041676893</v>
      </c>
      <c r="AR97" s="381">
        <v>37.011159774588805</v>
      </c>
      <c r="AS97" s="381">
        <v>36.204825551119605</v>
      </c>
      <c r="AT97" s="381">
        <v>37.108320786341295</v>
      </c>
      <c r="AU97" s="381">
        <v>37.822925142392187</v>
      </c>
      <c r="AV97" s="450">
        <v>37.158101698429689</v>
      </c>
      <c r="AW97" s="451">
        <v>36.989905901528999</v>
      </c>
      <c r="AX97" s="451">
        <v>38.202814503855336</v>
      </c>
      <c r="AY97" s="453">
        <v>37.068265553296349</v>
      </c>
      <c r="AZ97" s="381">
        <v>35.038217345743696</v>
      </c>
      <c r="BA97" s="381">
        <v>35.054941648714411</v>
      </c>
    </row>
    <row r="98" spans="1:53" x14ac:dyDescent="0.3">
      <c r="A98" s="447"/>
      <c r="B98" s="433"/>
      <c r="C98" s="409" t="s">
        <v>45</v>
      </c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450"/>
      <c r="Q98" s="451"/>
      <c r="R98" s="451"/>
      <c r="S98" s="451"/>
      <c r="T98" s="359">
        <v>-1.6360681187736509E-2</v>
      </c>
      <c r="U98" s="359">
        <v>-1.4000209815415278E-2</v>
      </c>
      <c r="V98" s="359">
        <v>4.532261055315695E-2</v>
      </c>
      <c r="W98" s="359">
        <v>5.0338310706934328E-2</v>
      </c>
      <c r="X98" s="359">
        <v>1.0482488143431751E-2</v>
      </c>
      <c r="Y98" s="359">
        <v>6.6696899870185525E-4</v>
      </c>
      <c r="Z98" s="359">
        <v>-2.5872005910384972E-2</v>
      </c>
      <c r="AA98" s="359">
        <v>-4.0432075827649523E-2</v>
      </c>
      <c r="AB98" s="359">
        <v>-2.635088673643075E-2</v>
      </c>
      <c r="AC98" s="359">
        <v>-2.2437097499433727E-2</v>
      </c>
      <c r="AD98" s="359">
        <v>-3.5586207707441367E-4</v>
      </c>
      <c r="AE98" s="359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359">
        <v>6.4455521214496936E-2</v>
      </c>
      <c r="AL98" s="359">
        <v>-1.5272104930400968E-2</v>
      </c>
      <c r="AM98" s="359">
        <v>-6.4749519626461027E-2</v>
      </c>
      <c r="AN98" s="359">
        <v>-2.7945304869043158E-2</v>
      </c>
      <c r="AO98" s="359">
        <v>-2.0694243358528354E-2</v>
      </c>
      <c r="AP98" s="359">
        <v>-8.3764316467221291E-3</v>
      </c>
      <c r="AQ98" s="359">
        <v>1.6419465572825778E-2</v>
      </c>
      <c r="AR98" s="359">
        <v>1.0203407411768811E-2</v>
      </c>
      <c r="AS98" s="359">
        <v>1.168223064938167E-3</v>
      </c>
      <c r="AT98" s="359">
        <v>-1.1165121278444323E-2</v>
      </c>
      <c r="AU98" s="359">
        <v>-3.7407955859911607E-2</v>
      </c>
      <c r="AV98" s="434">
        <v>2.8259821451743661E-2</v>
      </c>
      <c r="AW98" s="435">
        <v>-3.45985510594898E-2</v>
      </c>
      <c r="AX98" s="435">
        <v>6.1731947711405827E-3</v>
      </c>
      <c r="AY98" s="437">
        <v>-1.6904288276343302E-2</v>
      </c>
      <c r="AZ98" s="359">
        <v>-5.3328154828452975E-2</v>
      </c>
      <c r="BA98" s="359">
        <v>-6.420911804204292E-2</v>
      </c>
    </row>
    <row r="99" spans="1:53" x14ac:dyDescent="0.3">
      <c r="A99" s="447" t="s">
        <v>143</v>
      </c>
      <c r="B99" s="433"/>
      <c r="C99" s="409" t="s">
        <v>140</v>
      </c>
      <c r="D99" s="381">
        <v>3388.1</v>
      </c>
      <c r="E99" s="381">
        <v>3152.1</v>
      </c>
      <c r="F99" s="381">
        <v>3587.6</v>
      </c>
      <c r="G99" s="381">
        <v>3572.3</v>
      </c>
      <c r="H99" s="381">
        <v>3868.1000000000004</v>
      </c>
      <c r="I99" s="381">
        <v>3794.7000000000003</v>
      </c>
      <c r="J99" s="381">
        <v>4180.8999999999996</v>
      </c>
      <c r="K99" s="381">
        <v>4177.5</v>
      </c>
      <c r="L99" s="381">
        <v>3750.3</v>
      </c>
      <c r="M99" s="381">
        <v>3855.2</v>
      </c>
      <c r="N99" s="381">
        <v>4030.1</v>
      </c>
      <c r="O99" s="38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381">
        <v>3638.3</v>
      </c>
      <c r="V99" s="381">
        <v>3098.9</v>
      </c>
      <c r="W99" s="381">
        <v>2354.1</v>
      </c>
      <c r="X99" s="381">
        <v>3106.6</v>
      </c>
      <c r="Y99" s="381">
        <v>3610.2999999999997</v>
      </c>
      <c r="Z99" s="381">
        <v>4156.8999999999996</v>
      </c>
      <c r="AA99" s="381">
        <v>4217.1000000000004</v>
      </c>
      <c r="AB99" s="381">
        <v>3901.7000000000003</v>
      </c>
      <c r="AC99" s="381">
        <v>3944.9</v>
      </c>
      <c r="AD99" s="381">
        <v>3795.8999999999996</v>
      </c>
      <c r="AE99" s="381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381">
        <v>2926</v>
      </c>
      <c r="AL99" s="381">
        <v>3559.6000000000004</v>
      </c>
      <c r="AM99" s="381">
        <v>3841</v>
      </c>
      <c r="AN99" s="381">
        <v>4443.3</v>
      </c>
      <c r="AO99" s="381">
        <v>4381</v>
      </c>
      <c r="AP99" s="381">
        <v>4806</v>
      </c>
      <c r="AQ99" s="381">
        <v>4874.8</v>
      </c>
      <c r="AR99" s="381">
        <v>4536.5999999999995</v>
      </c>
      <c r="AS99" s="381">
        <v>4714.7000000000007</v>
      </c>
      <c r="AT99" s="381">
        <v>4849.8</v>
      </c>
      <c r="AU99" s="381">
        <v>5629.9</v>
      </c>
      <c r="AV99" s="450">
        <v>9786.1</v>
      </c>
      <c r="AW99" s="451">
        <v>12665.3</v>
      </c>
      <c r="AX99" s="451">
        <v>14217.399999999998</v>
      </c>
      <c r="AY99" s="453">
        <v>15194.4</v>
      </c>
      <c r="AZ99" s="381">
        <v>4314.8999999999996</v>
      </c>
      <c r="BA99" s="381">
        <v>4233.3999999999996</v>
      </c>
    </row>
    <row r="100" spans="1:53" x14ac:dyDescent="0.3">
      <c r="A100" s="418"/>
      <c r="B100" s="433"/>
      <c r="C100" s="409" t="s">
        <v>45</v>
      </c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450"/>
      <c r="Q100" s="451"/>
      <c r="R100" s="451"/>
      <c r="S100" s="451"/>
      <c r="T100" s="359">
        <v>0.11068150290723415</v>
      </c>
      <c r="U100" s="359">
        <v>0.15424637543225161</v>
      </c>
      <c r="V100" s="359">
        <v>-0.13621919946482322</v>
      </c>
      <c r="W100" s="359">
        <v>-0.3410127928785377</v>
      </c>
      <c r="X100" s="359">
        <v>-0.19686667873116009</v>
      </c>
      <c r="Y100" s="359">
        <v>-4.8594091759559525E-2</v>
      </c>
      <c r="Z100" s="359">
        <v>-5.740390824941999E-3</v>
      </c>
      <c r="AA100" s="359">
        <v>9.4793536804309662E-3</v>
      </c>
      <c r="AB100" s="359">
        <v>4.0370103725035356E-2</v>
      </c>
      <c r="AC100" s="359">
        <v>2.3267275368333749E-2</v>
      </c>
      <c r="AD100" s="359">
        <v>-5.8112701918066619E-2</v>
      </c>
      <c r="AE100" s="359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359">
        <v>-0.1957782480828959</v>
      </c>
      <c r="AL100" s="359">
        <v>0.14866565555519709</v>
      </c>
      <c r="AM100" s="359">
        <v>0.63162142644747465</v>
      </c>
      <c r="AN100" s="359">
        <v>0.43027747376553155</v>
      </c>
      <c r="AO100" s="359">
        <v>0.21347256460681946</v>
      </c>
      <c r="AP100" s="359">
        <v>0.1561500156366524</v>
      </c>
      <c r="AQ100" s="359">
        <v>0.15596025704868269</v>
      </c>
      <c r="AR100" s="359">
        <v>0.16272394084629754</v>
      </c>
      <c r="AS100" s="359">
        <v>0.19513802631245422</v>
      </c>
      <c r="AT100" s="359">
        <v>0.27764166600806151</v>
      </c>
      <c r="AU100" s="359">
        <v>0.20045630943750253</v>
      </c>
      <c r="AV100" s="434">
        <v>-6.8017104273211143E-2</v>
      </c>
      <c r="AW100" s="435">
        <v>0.39624076728034385</v>
      </c>
      <c r="AX100" s="435">
        <v>0.15817427926716984</v>
      </c>
      <c r="AY100" s="437">
        <v>0.22233842292407457</v>
      </c>
      <c r="AZ100" s="359">
        <v>0.30734737161036196</v>
      </c>
      <c r="BA100" s="359">
        <v>0.44682159945317829</v>
      </c>
    </row>
    <row r="101" spans="1:53" x14ac:dyDescent="0.3">
      <c r="A101" s="447"/>
      <c r="B101" s="433"/>
      <c r="C101" s="409" t="s">
        <v>141</v>
      </c>
      <c r="D101" s="381">
        <v>95200</v>
      </c>
      <c r="E101" s="381">
        <v>90640</v>
      </c>
      <c r="F101" s="381">
        <v>102732</v>
      </c>
      <c r="G101" s="381">
        <v>98707</v>
      </c>
      <c r="H101" s="381">
        <v>107027</v>
      </c>
      <c r="I101" s="381">
        <v>104975</v>
      </c>
      <c r="J101" s="381">
        <v>111752</v>
      </c>
      <c r="K101" s="381">
        <v>108911</v>
      </c>
      <c r="L101" s="381">
        <v>104069</v>
      </c>
      <c r="M101" s="381">
        <v>108265</v>
      </c>
      <c r="N101" s="381">
        <v>109532</v>
      </c>
      <c r="O101" s="38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381">
        <v>105662</v>
      </c>
      <c r="V101" s="381">
        <v>83479</v>
      </c>
      <c r="W101" s="381">
        <v>59929</v>
      </c>
      <c r="X101" s="381">
        <v>82200</v>
      </c>
      <c r="Y101" s="381">
        <v>96407</v>
      </c>
      <c r="Z101" s="381">
        <v>110482</v>
      </c>
      <c r="AA101" s="381">
        <v>111746</v>
      </c>
      <c r="AB101" s="381">
        <v>108404</v>
      </c>
      <c r="AC101" s="381">
        <v>110578</v>
      </c>
      <c r="AD101" s="381">
        <v>102038</v>
      </c>
      <c r="AE101" s="381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381">
        <v>78558</v>
      </c>
      <c r="AL101" s="381">
        <v>96633</v>
      </c>
      <c r="AM101" s="381">
        <v>104737</v>
      </c>
      <c r="AN101" s="381">
        <v>122032</v>
      </c>
      <c r="AO101" s="381">
        <v>120693</v>
      </c>
      <c r="AP101" s="381">
        <v>129695</v>
      </c>
      <c r="AQ101" s="381">
        <v>128374</v>
      </c>
      <c r="AR101" s="381">
        <v>125530</v>
      </c>
      <c r="AS101" s="381">
        <v>133587</v>
      </c>
      <c r="AT101" s="381">
        <v>132438</v>
      </c>
      <c r="AU101" s="381">
        <v>150417</v>
      </c>
      <c r="AV101" s="450">
        <v>265134</v>
      </c>
      <c r="AW101" s="451">
        <v>347462</v>
      </c>
      <c r="AX101" s="451">
        <v>383599</v>
      </c>
      <c r="AY101" s="453">
        <v>416442</v>
      </c>
      <c r="AZ101" s="381">
        <v>124408</v>
      </c>
      <c r="BA101" s="381">
        <v>122138</v>
      </c>
    </row>
    <row r="102" spans="1:53" x14ac:dyDescent="0.3">
      <c r="A102" s="419"/>
      <c r="B102" s="433"/>
      <c r="C102" s="409" t="s">
        <v>45</v>
      </c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450"/>
      <c r="Q102" s="451"/>
      <c r="R102" s="451"/>
      <c r="S102" s="451"/>
      <c r="T102" s="359">
        <v>0.12557773109243697</v>
      </c>
      <c r="U102" s="359">
        <v>0.1657325684024713</v>
      </c>
      <c r="V102" s="359">
        <v>-0.18740995989565082</v>
      </c>
      <c r="W102" s="359">
        <v>-0.39285967560558016</v>
      </c>
      <c r="X102" s="359">
        <v>-0.23196950302260178</v>
      </c>
      <c r="Y102" s="359">
        <v>-8.1619433198380567E-2</v>
      </c>
      <c r="Z102" s="359">
        <v>-1.1364449853246474E-2</v>
      </c>
      <c r="AA102" s="359">
        <v>2.603042851502603E-2</v>
      </c>
      <c r="AB102" s="359">
        <v>4.1655055780299606E-2</v>
      </c>
      <c r="AC102" s="359">
        <v>2.1364245139241674E-2</v>
      </c>
      <c r="AD102" s="359">
        <v>-6.8418361757294668E-2</v>
      </c>
      <c r="AE102" s="359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359">
        <v>-0.25651606064621152</v>
      </c>
      <c r="AL102" s="359">
        <v>0.15757256315959703</v>
      </c>
      <c r="AM102" s="359">
        <v>0.747684760299688</v>
      </c>
      <c r="AN102" s="359">
        <v>0.48457420924574207</v>
      </c>
      <c r="AO102" s="359">
        <v>0.2519111682761625</v>
      </c>
      <c r="AP102" s="359">
        <v>0.17390163103491971</v>
      </c>
      <c r="AQ102" s="359">
        <v>0.14880174681867808</v>
      </c>
      <c r="AR102" s="359">
        <v>0.15798310025460316</v>
      </c>
      <c r="AS102" s="359">
        <v>0.20807936479227332</v>
      </c>
      <c r="AT102" s="359">
        <v>0.29792822281894982</v>
      </c>
      <c r="AU102" s="359">
        <v>0.24753879456917502</v>
      </c>
      <c r="AV102" s="434">
        <v>-0.10517185517185518</v>
      </c>
      <c r="AW102" s="435">
        <v>0.45664386088473019</v>
      </c>
      <c r="AX102" s="435">
        <v>0.16019925476057975</v>
      </c>
      <c r="AY102" s="437">
        <v>0.2498746949911011</v>
      </c>
      <c r="AZ102" s="359">
        <v>0.38318712962654128</v>
      </c>
      <c r="BA102" s="359">
        <v>0.55474935716286056</v>
      </c>
    </row>
    <row r="103" spans="1:53" x14ac:dyDescent="0.3">
      <c r="A103" s="447"/>
      <c r="B103" s="433"/>
      <c r="C103" s="409" t="s">
        <v>142</v>
      </c>
      <c r="D103" s="381">
        <v>35.589285714285715</v>
      </c>
      <c r="E103" s="381">
        <v>34.776037069726392</v>
      </c>
      <c r="F103" s="381">
        <v>34.921932796012925</v>
      </c>
      <c r="G103" s="381">
        <v>36.190948970184486</v>
      </c>
      <c r="H103" s="381">
        <v>36.141347510441292</v>
      </c>
      <c r="I103" s="381">
        <v>36.148606811145513</v>
      </c>
      <c r="J103" s="381">
        <v>37.412305820030063</v>
      </c>
      <c r="K103" s="381">
        <v>38.357007097538357</v>
      </c>
      <c r="L103" s="381">
        <v>36.036667979897949</v>
      </c>
      <c r="M103" s="381">
        <v>35.60892255114765</v>
      </c>
      <c r="N103" s="381">
        <v>36.793813680020449</v>
      </c>
      <c r="O103" s="38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381">
        <v>34.433381915920577</v>
      </c>
      <c r="V103" s="381">
        <v>37.121910899747242</v>
      </c>
      <c r="W103" s="381">
        <v>39.281483088321181</v>
      </c>
      <c r="X103" s="381">
        <v>37.793187347931877</v>
      </c>
      <c r="Y103" s="381">
        <v>37.44852552200566</v>
      </c>
      <c r="Z103" s="381">
        <v>37.625133505910462</v>
      </c>
      <c r="AA103" s="381">
        <v>37.738263562006694</v>
      </c>
      <c r="AB103" s="381">
        <v>35.992214309435077</v>
      </c>
      <c r="AC103" s="381">
        <v>35.675269945197059</v>
      </c>
      <c r="AD103" s="381">
        <v>37.200846743370114</v>
      </c>
      <c r="AE103" s="381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381">
        <v>37.246365742508722</v>
      </c>
      <c r="AL103" s="381">
        <v>36.836277462150619</v>
      </c>
      <c r="AM103" s="381">
        <v>36.672809035966274</v>
      </c>
      <c r="AN103" s="381">
        <v>36.410941392421662</v>
      </c>
      <c r="AO103" s="381">
        <v>36.298708292941598</v>
      </c>
      <c r="AP103" s="381">
        <v>37.056170245576162</v>
      </c>
      <c r="AQ103" s="381">
        <v>37.973421409319641</v>
      </c>
      <c r="AR103" s="381">
        <v>36.139568230701819</v>
      </c>
      <c r="AS103" s="381">
        <v>35.29310486798866</v>
      </c>
      <c r="AT103" s="381">
        <v>36.619399266071675</v>
      </c>
      <c r="AU103" s="381">
        <v>37.428615116642398</v>
      </c>
      <c r="AV103" s="450">
        <v>36.910015313011534</v>
      </c>
      <c r="AW103" s="451">
        <v>36.450892471694743</v>
      </c>
      <c r="AX103" s="451">
        <v>37.063183167839327</v>
      </c>
      <c r="AY103" s="453">
        <v>36.486233377036896</v>
      </c>
      <c r="AZ103" s="381">
        <v>34.683460870683554</v>
      </c>
      <c r="BA103" s="381">
        <v>34.660793528631551</v>
      </c>
    </row>
    <row r="104" spans="1:53" x14ac:dyDescent="0.3">
      <c r="A104" s="447"/>
      <c r="B104" s="433"/>
      <c r="C104" s="409" t="s">
        <v>45</v>
      </c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450"/>
      <c r="Q104" s="451"/>
      <c r="R104" s="451"/>
      <c r="S104" s="451"/>
      <c r="T104" s="359">
        <v>-1.3234295396680725E-2</v>
      </c>
      <c r="U104" s="359">
        <v>-9.8531972783094009E-3</v>
      </c>
      <c r="V104" s="359">
        <v>6.2997031595728017E-2</v>
      </c>
      <c r="W104" s="359">
        <v>8.539522190155327E-2</v>
      </c>
      <c r="X104" s="359">
        <v>4.5704987535768141E-2</v>
      </c>
      <c r="Y104" s="359">
        <v>3.5960409695771467E-2</v>
      </c>
      <c r="Z104" s="359">
        <v>5.6887080658485738E-3</v>
      </c>
      <c r="AA104" s="359">
        <v>-1.6131173476550336E-2</v>
      </c>
      <c r="AB104" s="359">
        <v>-1.2335677229556568E-3</v>
      </c>
      <c r="AC104" s="359">
        <v>1.8632238578437489E-3</v>
      </c>
      <c r="AD104" s="359">
        <v>1.1062540754526076E-2</v>
      </c>
      <c r="AE104" s="359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359">
        <v>8.169350990433899E-2</v>
      </c>
      <c r="AL104" s="359">
        <v>-7.6944702110840844E-3</v>
      </c>
      <c r="AM104" s="359">
        <v>-6.6409764786363026E-2</v>
      </c>
      <c r="AN104" s="359">
        <v>-3.6573945001911932E-2</v>
      </c>
      <c r="AO104" s="359">
        <v>-3.0703938620718244E-2</v>
      </c>
      <c r="AP104" s="359">
        <v>-1.5121893461053703E-2</v>
      </c>
      <c r="AQ104" s="359">
        <v>6.2312842488517397E-3</v>
      </c>
      <c r="AR104" s="359">
        <v>4.0940498964553611E-3</v>
      </c>
      <c r="AS104" s="359">
        <v>-1.0712324750323273E-2</v>
      </c>
      <c r="AT104" s="359">
        <v>-1.562995276181622E-2</v>
      </c>
      <c r="AU104" s="359">
        <v>-3.7740297405285859E-2</v>
      </c>
      <c r="AV104" s="434">
        <v>4.1521661017691378E-2</v>
      </c>
      <c r="AW104" s="435">
        <v>-4.1467303866367787E-2</v>
      </c>
      <c r="AX104" s="435">
        <v>-1.7453687244675992E-3</v>
      </c>
      <c r="AY104" s="437">
        <v>-2.203122615201248E-2</v>
      </c>
      <c r="AZ104" s="359">
        <v>-5.4829716378763584E-2</v>
      </c>
      <c r="BA104" s="359">
        <v>-6.9418107306139024E-2</v>
      </c>
    </row>
    <row r="105" spans="1:53" x14ac:dyDescent="0.3">
      <c r="A105" s="447" t="s">
        <v>144</v>
      </c>
      <c r="B105" s="433"/>
      <c r="C105" s="409" t="s">
        <v>140</v>
      </c>
      <c r="D105" s="381">
        <v>3172.7</v>
      </c>
      <c r="E105" s="381">
        <v>2957</v>
      </c>
      <c r="F105" s="381">
        <v>3358.4</v>
      </c>
      <c r="G105" s="381">
        <v>3332</v>
      </c>
      <c r="H105" s="381">
        <v>3629.3</v>
      </c>
      <c r="I105" s="381">
        <v>3543.9</v>
      </c>
      <c r="J105" s="381">
        <v>3905.1</v>
      </c>
      <c r="K105" s="381">
        <v>3893.9</v>
      </c>
      <c r="L105" s="381">
        <v>3496.3</v>
      </c>
      <c r="M105" s="381">
        <v>3596.1</v>
      </c>
      <c r="N105" s="381">
        <v>3767.6</v>
      </c>
      <c r="O105" s="38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381">
        <v>3392.8</v>
      </c>
      <c r="V105" s="381">
        <v>2922.5</v>
      </c>
      <c r="W105" s="381">
        <v>2200.1</v>
      </c>
      <c r="X105" s="381">
        <v>2922.6</v>
      </c>
      <c r="Y105" s="381">
        <v>3414.2</v>
      </c>
      <c r="Z105" s="381">
        <v>3932.4</v>
      </c>
      <c r="AA105" s="381">
        <v>3989.6</v>
      </c>
      <c r="AB105" s="381">
        <v>3677.3</v>
      </c>
      <c r="AC105" s="381">
        <v>3716.4</v>
      </c>
      <c r="AD105" s="381">
        <v>3545.7</v>
      </c>
      <c r="AE105" s="381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381">
        <v>2667.7</v>
      </c>
      <c r="AL105" s="381">
        <v>3265.3</v>
      </c>
      <c r="AM105" s="381">
        <v>3560.5</v>
      </c>
      <c r="AN105" s="381">
        <v>4132.1000000000004</v>
      </c>
      <c r="AO105" s="381">
        <v>4065.8</v>
      </c>
      <c r="AP105" s="381">
        <v>4458.7</v>
      </c>
      <c r="AQ105" s="381">
        <v>4502.2</v>
      </c>
      <c r="AR105" s="381">
        <v>4177.3999999999996</v>
      </c>
      <c r="AS105" s="381">
        <v>4340.1000000000004</v>
      </c>
      <c r="AT105" s="381">
        <v>4444.3</v>
      </c>
      <c r="AU105" s="381">
        <v>5229.2</v>
      </c>
      <c r="AV105" s="450">
        <v>8986.2000000000007</v>
      </c>
      <c r="AW105" s="451">
        <v>11758.400000000001</v>
      </c>
      <c r="AX105" s="451">
        <v>13138.3</v>
      </c>
      <c r="AY105" s="453">
        <v>14013.600000000002</v>
      </c>
      <c r="AZ105" s="381">
        <v>3948.2</v>
      </c>
      <c r="BA105" s="381">
        <v>3882.5</v>
      </c>
    </row>
    <row r="106" spans="1:53" x14ac:dyDescent="0.3">
      <c r="A106" s="418"/>
      <c r="B106" s="433"/>
      <c r="C106" s="409" t="s">
        <v>45</v>
      </c>
      <c r="D106" s="359"/>
      <c r="E106" s="359"/>
      <c r="F106" s="359"/>
      <c r="G106" s="359"/>
      <c r="H106" s="359"/>
      <c r="I106" s="359"/>
      <c r="J106" s="359"/>
      <c r="K106" s="359"/>
      <c r="L106" s="359"/>
      <c r="M106" s="359"/>
      <c r="N106" s="359"/>
      <c r="O106" s="359"/>
      <c r="P106" s="450"/>
      <c r="Q106" s="451"/>
      <c r="R106" s="451"/>
      <c r="S106" s="451"/>
      <c r="T106" s="359">
        <v>0.10369716645128756</v>
      </c>
      <c r="U106" s="359">
        <v>0.14737910043963481</v>
      </c>
      <c r="V106" s="359">
        <v>-0.12979394949976181</v>
      </c>
      <c r="W106" s="359">
        <v>-0.33970588235294119</v>
      </c>
      <c r="X106" s="359">
        <v>-0.19472074504725437</v>
      </c>
      <c r="Y106" s="359">
        <v>-3.6598098140466793E-2</v>
      </c>
      <c r="Z106" s="359">
        <v>6.990858108627227E-3</v>
      </c>
      <c r="AA106" s="359">
        <v>2.4576902334420458E-2</v>
      </c>
      <c r="AB106" s="359">
        <v>5.1769012956554068E-2</v>
      </c>
      <c r="AC106" s="359">
        <v>3.3452907316259335E-2</v>
      </c>
      <c r="AD106" s="359">
        <v>-5.8896910500053107E-2</v>
      </c>
      <c r="AE106" s="359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359">
        <v>-0.21371728365951437</v>
      </c>
      <c r="AL106" s="359">
        <v>0.11729683490162539</v>
      </c>
      <c r="AM106" s="359">
        <v>0.61833553020317267</v>
      </c>
      <c r="AN106" s="359">
        <v>0.41384383767877936</v>
      </c>
      <c r="AO106" s="359">
        <v>0.19084997949739335</v>
      </c>
      <c r="AP106" s="359">
        <v>0.13383684264062651</v>
      </c>
      <c r="AQ106" s="359">
        <v>0.1284840585522358</v>
      </c>
      <c r="AR106" s="359">
        <v>0.13599651918527164</v>
      </c>
      <c r="AS106" s="359">
        <v>0.16782370035518251</v>
      </c>
      <c r="AT106" s="359">
        <v>0.25343373663874563</v>
      </c>
      <c r="AU106" s="359">
        <v>0.1854101965407022</v>
      </c>
      <c r="AV106" s="434">
        <v>-8.4628705307120231E-2</v>
      </c>
      <c r="AW106" s="435">
        <v>0.37736180580772904</v>
      </c>
      <c r="AX106" s="435">
        <v>0.13268042037019476</v>
      </c>
      <c r="AY106" s="437">
        <v>0.20047286994363256</v>
      </c>
      <c r="AZ106" s="359">
        <v>0.29313507140049788</v>
      </c>
      <c r="BA106" s="359">
        <v>0.45537354275218361</v>
      </c>
    </row>
    <row r="107" spans="1:53" x14ac:dyDescent="0.3">
      <c r="A107" s="447"/>
      <c r="B107" s="433"/>
      <c r="C107" s="409" t="s">
        <v>141</v>
      </c>
      <c r="D107" s="381">
        <v>90330</v>
      </c>
      <c r="E107" s="381">
        <v>86154</v>
      </c>
      <c r="F107" s="381">
        <v>97616</v>
      </c>
      <c r="G107" s="381">
        <v>93396</v>
      </c>
      <c r="H107" s="381">
        <v>101669</v>
      </c>
      <c r="I107" s="381">
        <v>99479</v>
      </c>
      <c r="J107" s="381">
        <v>105816</v>
      </c>
      <c r="K107" s="381">
        <v>102920</v>
      </c>
      <c r="L107" s="381">
        <v>98203</v>
      </c>
      <c r="M107" s="381">
        <v>102130</v>
      </c>
      <c r="N107" s="381">
        <v>103343</v>
      </c>
      <c r="O107" s="38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381">
        <v>99863</v>
      </c>
      <c r="V107" s="381">
        <v>78604</v>
      </c>
      <c r="W107" s="381">
        <v>55378</v>
      </c>
      <c r="X107" s="381">
        <v>77156</v>
      </c>
      <c r="Y107" s="381">
        <v>91271</v>
      </c>
      <c r="Z107" s="381">
        <v>104927</v>
      </c>
      <c r="AA107" s="381">
        <v>105997</v>
      </c>
      <c r="AB107" s="381">
        <v>102264</v>
      </c>
      <c r="AC107" s="381">
        <v>104015</v>
      </c>
      <c r="AD107" s="381">
        <v>95484</v>
      </c>
      <c r="AE107" s="381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381">
        <v>71920</v>
      </c>
      <c r="AL107" s="381">
        <v>89027</v>
      </c>
      <c r="AM107" s="381">
        <v>97477</v>
      </c>
      <c r="AN107" s="381">
        <v>114221</v>
      </c>
      <c r="AO107" s="381">
        <v>112659</v>
      </c>
      <c r="AP107" s="381">
        <v>121112</v>
      </c>
      <c r="AQ107" s="381">
        <v>119815</v>
      </c>
      <c r="AR107" s="381">
        <v>116812</v>
      </c>
      <c r="AS107" s="381">
        <v>123660</v>
      </c>
      <c r="AT107" s="381">
        <v>122395</v>
      </c>
      <c r="AU107" s="381">
        <v>140046</v>
      </c>
      <c r="AV107" s="450">
        <v>244192</v>
      </c>
      <c r="AW107" s="451">
        <v>324357</v>
      </c>
      <c r="AX107" s="451">
        <v>357739</v>
      </c>
      <c r="AY107" s="453">
        <v>386101</v>
      </c>
      <c r="AZ107" s="381">
        <v>114604</v>
      </c>
      <c r="BA107" s="381">
        <v>112799</v>
      </c>
    </row>
    <row r="108" spans="1:53" x14ac:dyDescent="0.3">
      <c r="A108" s="419"/>
      <c r="B108" s="433"/>
      <c r="C108" s="409" t="s">
        <v>45</v>
      </c>
      <c r="D108" s="359"/>
      <c r="E108" s="359"/>
      <c r="F108" s="359"/>
      <c r="G108" s="359"/>
      <c r="H108" s="359"/>
      <c r="I108" s="359"/>
      <c r="J108" s="359"/>
      <c r="K108" s="359"/>
      <c r="L108" s="359"/>
      <c r="M108" s="359"/>
      <c r="N108" s="359"/>
      <c r="O108" s="359"/>
      <c r="P108" s="450"/>
      <c r="Q108" s="451"/>
      <c r="R108" s="451"/>
      <c r="S108" s="451"/>
      <c r="T108" s="359">
        <v>0.11797852319273774</v>
      </c>
      <c r="U108" s="359">
        <v>0.15912203728207627</v>
      </c>
      <c r="V108" s="359">
        <v>-0.19476315358138011</v>
      </c>
      <c r="W108" s="359">
        <v>-0.40706240095935586</v>
      </c>
      <c r="X108" s="359">
        <v>-0.24110594183084322</v>
      </c>
      <c r="Y108" s="359">
        <v>-8.2509876456337519E-2</v>
      </c>
      <c r="Z108" s="359">
        <v>-8.4013759733877671E-3</v>
      </c>
      <c r="AA108" s="359">
        <v>2.9897007384376215E-2</v>
      </c>
      <c r="AB108" s="359">
        <v>4.1353115485270306E-2</v>
      </c>
      <c r="AC108" s="359">
        <v>1.8456868696759034E-2</v>
      </c>
      <c r="AD108" s="359">
        <v>-7.604772456770173E-2</v>
      </c>
      <c r="AE108" s="359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359">
        <v>-0.27981334428166588</v>
      </c>
      <c r="AL108" s="359">
        <v>0.13260139433107729</v>
      </c>
      <c r="AM108" s="359">
        <v>0.76021163638990208</v>
      </c>
      <c r="AN108" s="359">
        <v>0.48039037793561096</v>
      </c>
      <c r="AO108" s="359">
        <v>0.23433511191944867</v>
      </c>
      <c r="AP108" s="359">
        <v>0.15425009768696332</v>
      </c>
      <c r="AQ108" s="359">
        <v>0.13036218006169986</v>
      </c>
      <c r="AR108" s="359">
        <v>0.14225925056715952</v>
      </c>
      <c r="AS108" s="359">
        <v>0.18886699033793203</v>
      </c>
      <c r="AT108" s="359">
        <v>0.28183779481379079</v>
      </c>
      <c r="AU108" s="359">
        <v>0.23582358235823583</v>
      </c>
      <c r="AV108" s="434">
        <v>-0.12618176873474704</v>
      </c>
      <c r="AW108" s="435">
        <v>0.44928397488885413</v>
      </c>
      <c r="AX108" s="435">
        <v>0.14225002235079248</v>
      </c>
      <c r="AY108" s="437">
        <v>0.23425537288097667</v>
      </c>
      <c r="AZ108" s="359">
        <v>0.37670730974833322</v>
      </c>
      <c r="BA108" s="359">
        <v>0.5683954393770857</v>
      </c>
    </row>
    <row r="109" spans="1:53" x14ac:dyDescent="0.3">
      <c r="A109" s="447"/>
      <c r="B109" s="433"/>
      <c r="C109" s="409" t="s">
        <v>142</v>
      </c>
      <c r="D109" s="381">
        <v>35.123436289161958</v>
      </c>
      <c r="E109" s="381">
        <v>34.322260138821179</v>
      </c>
      <c r="F109" s="381">
        <v>34.404196033437138</v>
      </c>
      <c r="G109" s="381">
        <v>35.67604608334404</v>
      </c>
      <c r="H109" s="381">
        <v>35.69721350657526</v>
      </c>
      <c r="I109" s="381">
        <v>35.624604187818534</v>
      </c>
      <c r="J109" s="381">
        <v>36.904626899523699</v>
      </c>
      <c r="K109" s="381">
        <v>37.834240186552663</v>
      </c>
      <c r="L109" s="381">
        <v>35.602781992403493</v>
      </c>
      <c r="M109" s="381">
        <v>35.211005581122102</v>
      </c>
      <c r="N109" s="381">
        <v>36.457234645791203</v>
      </c>
      <c r="O109" s="38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381">
        <v>33.974545126823749</v>
      </c>
      <c r="V109" s="381">
        <v>37.180041728156326</v>
      </c>
      <c r="W109" s="381">
        <v>39.728773159016214</v>
      </c>
      <c r="X109" s="381">
        <v>37.879102078905078</v>
      </c>
      <c r="Y109" s="381">
        <v>37.407281611903016</v>
      </c>
      <c r="Z109" s="381">
        <v>37.477484346259779</v>
      </c>
      <c r="AA109" s="381">
        <v>37.638801098144285</v>
      </c>
      <c r="AB109" s="381">
        <v>35.958890714229838</v>
      </c>
      <c r="AC109" s="381">
        <v>35.729462096812959</v>
      </c>
      <c r="AD109" s="381">
        <v>37.133970089229607</v>
      </c>
      <c r="AE109" s="381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381">
        <v>37.092602892102335</v>
      </c>
      <c r="AL109" s="381">
        <v>36.677637121322746</v>
      </c>
      <c r="AM109" s="381">
        <v>36.526565241031214</v>
      </c>
      <c r="AN109" s="381">
        <v>36.176359863772866</v>
      </c>
      <c r="AO109" s="381">
        <v>36.089438038683106</v>
      </c>
      <c r="AP109" s="381">
        <v>36.814683928925291</v>
      </c>
      <c r="AQ109" s="381">
        <v>37.576263406084379</v>
      </c>
      <c r="AR109" s="381">
        <v>35.761736807862199</v>
      </c>
      <c r="AS109" s="381">
        <v>35.097040271712764</v>
      </c>
      <c r="AT109" s="381">
        <v>36.3111238204175</v>
      </c>
      <c r="AU109" s="381">
        <v>37.339159990288906</v>
      </c>
      <c r="AV109" s="450">
        <v>36.799731358930678</v>
      </c>
      <c r="AW109" s="451">
        <v>36.251414336672255</v>
      </c>
      <c r="AX109" s="451">
        <v>36.725937065849685</v>
      </c>
      <c r="AY109" s="453">
        <v>36.2951662906856</v>
      </c>
      <c r="AZ109" s="381">
        <v>34.450804509441205</v>
      </c>
      <c r="BA109" s="381">
        <v>34.419631379710815</v>
      </c>
    </row>
    <row r="110" spans="1:53" x14ac:dyDescent="0.3">
      <c r="A110" s="447"/>
      <c r="B110" s="433"/>
      <c r="C110" s="409" t="s">
        <v>45</v>
      </c>
      <c r="D110" s="359"/>
      <c r="E110" s="359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450"/>
      <c r="Q110" s="451"/>
      <c r="R110" s="451"/>
      <c r="S110" s="451"/>
      <c r="T110" s="359">
        <v>-1.2774267524089103E-2</v>
      </c>
      <c r="U110" s="359">
        <v>-1.0130889125338709E-2</v>
      </c>
      <c r="V110" s="359">
        <v>8.0683347229546273E-2</v>
      </c>
      <c r="W110" s="359">
        <v>0.1135979885832768</v>
      </c>
      <c r="X110" s="359">
        <v>6.1122097721378853E-2</v>
      </c>
      <c r="Y110" s="359">
        <v>5.0040624021699329E-2</v>
      </c>
      <c r="Z110" s="359">
        <v>1.5522645664342796E-2</v>
      </c>
      <c r="AA110" s="359">
        <v>-5.1656670636098133E-3</v>
      </c>
      <c r="AB110" s="359">
        <v>1.0002272347771238E-2</v>
      </c>
      <c r="AC110" s="359">
        <v>1.4724274616252964E-2</v>
      </c>
      <c r="AD110" s="359">
        <v>1.8562445835878249E-2</v>
      </c>
      <c r="AE110" s="359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359">
        <v>9.1776291739570678E-2</v>
      </c>
      <c r="AL110" s="359">
        <v>-1.3512749945439407E-2</v>
      </c>
      <c r="AM110" s="359">
        <v>-8.0601731776816204E-2</v>
      </c>
      <c r="AN110" s="359">
        <v>-4.4952021607726302E-2</v>
      </c>
      <c r="AO110" s="359">
        <v>-3.5229600132199182E-2</v>
      </c>
      <c r="AP110" s="359">
        <v>-1.7685296355827433E-2</v>
      </c>
      <c r="AQ110" s="359">
        <v>-1.6615218932408699E-3</v>
      </c>
      <c r="AR110" s="359">
        <v>-5.4827582957007095E-3</v>
      </c>
      <c r="AS110" s="359">
        <v>-1.7700289564577764E-2</v>
      </c>
      <c r="AT110" s="359">
        <v>-2.2158855270117388E-2</v>
      </c>
      <c r="AU110" s="359">
        <v>-4.0793351524602839E-2</v>
      </c>
      <c r="AV110" s="434">
        <v>4.7553440682348395E-2</v>
      </c>
      <c r="AW110" s="435">
        <v>-4.9626001754860136E-2</v>
      </c>
      <c r="AX110" s="435">
        <v>-8.3778523032139781E-3</v>
      </c>
      <c r="AY110" s="437">
        <v>-2.7370756230527666E-2</v>
      </c>
      <c r="AZ110" s="359">
        <v>-6.070443423672444E-2</v>
      </c>
      <c r="BA110" s="359">
        <v>-7.2062117618622079E-2</v>
      </c>
    </row>
    <row r="111" spans="1:53" x14ac:dyDescent="0.3">
      <c r="A111" s="447" t="s">
        <v>145</v>
      </c>
      <c r="B111" s="433"/>
      <c r="C111" s="409" t="s">
        <v>140</v>
      </c>
      <c r="D111" s="381">
        <v>215.4</v>
      </c>
      <c r="E111" s="381">
        <v>195.1</v>
      </c>
      <c r="F111" s="381">
        <v>229.2</v>
      </c>
      <c r="G111" s="381">
        <v>240.3</v>
      </c>
      <c r="H111" s="381">
        <v>238.8</v>
      </c>
      <c r="I111" s="381">
        <v>250.8</v>
      </c>
      <c r="J111" s="381">
        <v>275.8</v>
      </c>
      <c r="K111" s="381">
        <v>283.60000000000002</v>
      </c>
      <c r="L111" s="381">
        <v>254</v>
      </c>
      <c r="M111" s="381">
        <v>259.10000000000002</v>
      </c>
      <c r="N111" s="381">
        <v>262.5</v>
      </c>
      <c r="O111" s="38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381">
        <v>245.5</v>
      </c>
      <c r="V111" s="381">
        <v>176.4</v>
      </c>
      <c r="W111" s="381">
        <v>154</v>
      </c>
      <c r="X111" s="381">
        <v>184</v>
      </c>
      <c r="Y111" s="381">
        <v>196.1</v>
      </c>
      <c r="Z111" s="381">
        <v>224.5</v>
      </c>
      <c r="AA111" s="381">
        <v>227.5</v>
      </c>
      <c r="AB111" s="381">
        <v>224.4</v>
      </c>
      <c r="AC111" s="381">
        <v>228.5</v>
      </c>
      <c r="AD111" s="381">
        <v>250.2</v>
      </c>
      <c r="AE111" s="381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381">
        <v>258.3</v>
      </c>
      <c r="AL111" s="381">
        <v>294.3</v>
      </c>
      <c r="AM111" s="381">
        <v>280.5</v>
      </c>
      <c r="AN111" s="381">
        <v>311.2</v>
      </c>
      <c r="AO111" s="381">
        <v>315.2</v>
      </c>
      <c r="AP111" s="381">
        <v>347.3</v>
      </c>
      <c r="AQ111" s="381">
        <v>372.6</v>
      </c>
      <c r="AR111" s="381">
        <v>359.2</v>
      </c>
      <c r="AS111" s="381">
        <v>374.6</v>
      </c>
      <c r="AT111" s="381">
        <v>405.5</v>
      </c>
      <c r="AU111" s="381">
        <v>400.7</v>
      </c>
      <c r="AV111" s="450">
        <v>799.90000000000009</v>
      </c>
      <c r="AW111" s="451">
        <v>906.90000000000009</v>
      </c>
      <c r="AX111" s="451">
        <v>1079.1000000000001</v>
      </c>
      <c r="AY111" s="453">
        <v>1180.8</v>
      </c>
      <c r="AZ111" s="381">
        <v>366.7</v>
      </c>
      <c r="BA111" s="381">
        <v>350.9</v>
      </c>
    </row>
    <row r="112" spans="1:53" x14ac:dyDescent="0.3">
      <c r="A112" s="418"/>
      <c r="B112" s="433"/>
      <c r="C112" s="409" t="s">
        <v>45</v>
      </c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359"/>
      <c r="O112" s="359"/>
      <c r="P112" s="450"/>
      <c r="Q112" s="451"/>
      <c r="R112" s="451"/>
      <c r="S112" s="451"/>
      <c r="T112" s="359">
        <v>0.21355617455895995</v>
      </c>
      <c r="U112" s="359">
        <v>0.25832906201947725</v>
      </c>
      <c r="V112" s="359">
        <v>-0.2303664921465968</v>
      </c>
      <c r="W112" s="359">
        <v>-0.3591344153141906</v>
      </c>
      <c r="X112" s="359">
        <v>-0.2294807370184255</v>
      </c>
      <c r="Y112" s="359">
        <v>-0.21810207336523132</v>
      </c>
      <c r="Z112" s="359">
        <v>-0.18600435097897031</v>
      </c>
      <c r="AA112" s="359">
        <v>-0.19781382228490837</v>
      </c>
      <c r="AB112" s="359">
        <v>-0.11653543307086613</v>
      </c>
      <c r="AC112" s="359">
        <v>-0.11810111925897344</v>
      </c>
      <c r="AD112" s="359">
        <v>-4.6857142857142903E-2</v>
      </c>
      <c r="AE112" s="359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359">
        <v>5.2138492871690471E-2</v>
      </c>
      <c r="AL112" s="359">
        <v>0.66836734693877553</v>
      </c>
      <c r="AM112" s="359">
        <v>0.8214285714285714</v>
      </c>
      <c r="AN112" s="359">
        <v>0.69130434782608685</v>
      </c>
      <c r="AO112" s="359">
        <v>0.60734319224885258</v>
      </c>
      <c r="AP112" s="359">
        <v>0.54699331848552346</v>
      </c>
      <c r="AQ112" s="359">
        <v>0.63780219780219793</v>
      </c>
      <c r="AR112" s="359">
        <v>0.60071301247771824</v>
      </c>
      <c r="AS112" s="359">
        <v>0.6393873085339169</v>
      </c>
      <c r="AT112" s="359">
        <v>0.62070343725019994</v>
      </c>
      <c r="AU112" s="359">
        <v>0.43877917414721718</v>
      </c>
      <c r="AV112" s="434">
        <v>0.17064247036440824</v>
      </c>
      <c r="AW112" s="435">
        <v>0.69799662984459854</v>
      </c>
      <c r="AX112" s="435">
        <v>0.59535777646363119</v>
      </c>
      <c r="AY112" s="437">
        <v>0.55942947702060208</v>
      </c>
      <c r="AZ112" s="359">
        <v>0.48281439547108762</v>
      </c>
      <c r="BA112" s="359">
        <v>0.35849787069299249</v>
      </c>
    </row>
    <row r="113" spans="1:53" x14ac:dyDescent="0.3">
      <c r="A113" s="447"/>
      <c r="B113" s="433"/>
      <c r="C113" s="409" t="s">
        <v>141</v>
      </c>
      <c r="D113" s="381">
        <v>4870</v>
      </c>
      <c r="E113" s="381">
        <v>4486</v>
      </c>
      <c r="F113" s="381">
        <v>5116</v>
      </c>
      <c r="G113" s="381">
        <v>5311</v>
      </c>
      <c r="H113" s="381">
        <v>5358</v>
      </c>
      <c r="I113" s="381">
        <v>5496</v>
      </c>
      <c r="J113" s="381">
        <v>5936</v>
      </c>
      <c r="K113" s="381">
        <v>5991</v>
      </c>
      <c r="L113" s="381">
        <v>5866</v>
      </c>
      <c r="M113" s="381">
        <v>6135</v>
      </c>
      <c r="N113" s="381">
        <v>6189</v>
      </c>
      <c r="O113" s="38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381">
        <v>5799</v>
      </c>
      <c r="V113" s="381">
        <v>4875</v>
      </c>
      <c r="W113" s="381">
        <v>4551</v>
      </c>
      <c r="X113" s="381">
        <v>5044</v>
      </c>
      <c r="Y113" s="381">
        <v>5136</v>
      </c>
      <c r="Z113" s="381">
        <v>5555</v>
      </c>
      <c r="AA113" s="381">
        <v>5749</v>
      </c>
      <c r="AB113" s="381">
        <v>6140</v>
      </c>
      <c r="AC113" s="381">
        <v>6563</v>
      </c>
      <c r="AD113" s="381">
        <v>6554</v>
      </c>
      <c r="AE113" s="381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381">
        <v>6638</v>
      </c>
      <c r="AL113" s="381">
        <v>7606</v>
      </c>
      <c r="AM113" s="381">
        <v>7260</v>
      </c>
      <c r="AN113" s="381">
        <v>7811</v>
      </c>
      <c r="AO113" s="381">
        <v>8034</v>
      </c>
      <c r="AP113" s="381">
        <v>8583</v>
      </c>
      <c r="AQ113" s="381">
        <v>8559</v>
      </c>
      <c r="AR113" s="381">
        <v>8718</v>
      </c>
      <c r="AS113" s="381">
        <v>9927</v>
      </c>
      <c r="AT113" s="381">
        <v>10043</v>
      </c>
      <c r="AU113" s="381">
        <v>10371</v>
      </c>
      <c r="AV113" s="450">
        <v>20942</v>
      </c>
      <c r="AW113" s="451">
        <v>23105</v>
      </c>
      <c r="AX113" s="451">
        <v>25860</v>
      </c>
      <c r="AY113" s="453">
        <v>30341</v>
      </c>
      <c r="AZ113" s="381">
        <v>9804</v>
      </c>
      <c r="BA113" s="381">
        <v>9339</v>
      </c>
    </row>
    <row r="114" spans="1:53" x14ac:dyDescent="0.3">
      <c r="A114" s="419"/>
      <c r="B114" s="433"/>
      <c r="C114" s="409" t="s">
        <v>45</v>
      </c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450"/>
      <c r="Q114" s="451"/>
      <c r="R114" s="451"/>
      <c r="S114" s="451"/>
      <c r="T114" s="359">
        <v>0.26652977412731005</v>
      </c>
      <c r="U114" s="359">
        <v>0.29268836379848417</v>
      </c>
      <c r="V114" s="359">
        <v>-4.7107114933541833E-2</v>
      </c>
      <c r="W114" s="359">
        <v>-0.14309922801732253</v>
      </c>
      <c r="X114" s="359">
        <v>-5.8603956700261292E-2</v>
      </c>
      <c r="Y114" s="359">
        <v>-6.5502183406113537E-2</v>
      </c>
      <c r="Z114" s="359">
        <v>-6.4184636118598384E-2</v>
      </c>
      <c r="AA114" s="359">
        <v>-4.0393924219662827E-2</v>
      </c>
      <c r="AB114" s="359">
        <v>4.6709853392430958E-2</v>
      </c>
      <c r="AC114" s="359">
        <v>6.9763651181744088E-2</v>
      </c>
      <c r="AD114" s="359">
        <v>5.8975601874293099E-2</v>
      </c>
      <c r="AE114" s="359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359">
        <v>0.14468011726159682</v>
      </c>
      <c r="AL114" s="359">
        <v>0.56020512820512824</v>
      </c>
      <c r="AM114" s="359">
        <v>0.59525379037574155</v>
      </c>
      <c r="AN114" s="359">
        <v>0.54857256145915945</v>
      </c>
      <c r="AO114" s="359">
        <v>0.56425233644859818</v>
      </c>
      <c r="AP114" s="359">
        <v>0.54509450945094506</v>
      </c>
      <c r="AQ114" s="359">
        <v>0.48878065750565314</v>
      </c>
      <c r="AR114" s="359">
        <v>0.41986970684039088</v>
      </c>
      <c r="AS114" s="359">
        <v>0.51257047082127072</v>
      </c>
      <c r="AT114" s="359">
        <v>0.53234665852914254</v>
      </c>
      <c r="AU114" s="359">
        <v>0.43068009380604222</v>
      </c>
      <c r="AV114" s="434">
        <v>0.24343902149388433</v>
      </c>
      <c r="AW114" s="435">
        <v>0.56846106849501055</v>
      </c>
      <c r="AX114" s="435">
        <v>0.48245815180004586</v>
      </c>
      <c r="AY114" s="437">
        <v>0.48978689973485223</v>
      </c>
      <c r="AZ114" s="359">
        <v>0.46372051358614513</v>
      </c>
      <c r="BA114" s="359">
        <v>0.40689966857487198</v>
      </c>
    </row>
    <row r="115" spans="1:53" x14ac:dyDescent="0.3">
      <c r="A115" s="447"/>
      <c r="B115" s="433"/>
      <c r="C115" s="409" t="s">
        <v>142</v>
      </c>
      <c r="D115" s="381">
        <v>44.229979466119097</v>
      </c>
      <c r="E115" s="381">
        <v>43.490860454748102</v>
      </c>
      <c r="F115" s="381">
        <v>44.800625488663016</v>
      </c>
      <c r="G115" s="381">
        <v>45.245716437582374</v>
      </c>
      <c r="H115" s="381">
        <v>44.568868980963046</v>
      </c>
      <c r="I115" s="381">
        <v>45.633187772925766</v>
      </c>
      <c r="J115" s="381">
        <v>46.462264150943398</v>
      </c>
      <c r="K115" s="381">
        <v>47.337673176431316</v>
      </c>
      <c r="L115" s="381">
        <v>43.300375042618477</v>
      </c>
      <c r="M115" s="381">
        <v>42.233088834555829</v>
      </c>
      <c r="N115" s="381">
        <v>42.413960252060107</v>
      </c>
      <c r="O115" s="38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381">
        <v>42.334885325056042</v>
      </c>
      <c r="V115" s="381">
        <v>36.184615384615384</v>
      </c>
      <c r="W115" s="381">
        <v>33.838716765546032</v>
      </c>
      <c r="X115" s="381">
        <v>36.478984932593178</v>
      </c>
      <c r="Y115" s="381">
        <v>38.181464174454831</v>
      </c>
      <c r="Z115" s="381">
        <v>40.414041404140413</v>
      </c>
      <c r="AA115" s="381">
        <v>39.572099495564444</v>
      </c>
      <c r="AB115" s="381">
        <v>36.547231270358303</v>
      </c>
      <c r="AC115" s="381">
        <v>34.816394941337805</v>
      </c>
      <c r="AD115" s="381">
        <v>38.175160207506863</v>
      </c>
      <c r="AE115" s="381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381">
        <v>38.912322988852061</v>
      </c>
      <c r="AL115" s="381">
        <v>38.693136997107544</v>
      </c>
      <c r="AM115" s="381">
        <v>38.636363636363633</v>
      </c>
      <c r="AN115" s="381">
        <v>39.841249519907819</v>
      </c>
      <c r="AO115" s="381">
        <v>39.233258650734378</v>
      </c>
      <c r="AP115" s="381">
        <v>40.463707328439938</v>
      </c>
      <c r="AQ115" s="381">
        <v>43.533123028391167</v>
      </c>
      <c r="AR115" s="381">
        <v>41.202110575820143</v>
      </c>
      <c r="AS115" s="381">
        <v>37.735468923138917</v>
      </c>
      <c r="AT115" s="381">
        <v>40.376381559295034</v>
      </c>
      <c r="AU115" s="381">
        <v>38.636582778902707</v>
      </c>
      <c r="AV115" s="450">
        <v>38.195969821411524</v>
      </c>
      <c r="AW115" s="451">
        <v>39.251244319411391</v>
      </c>
      <c r="AX115" s="451">
        <v>41.728538283062655</v>
      </c>
      <c r="AY115" s="453">
        <v>38.917636201839095</v>
      </c>
      <c r="AZ115" s="381">
        <v>37.403100775193799</v>
      </c>
      <c r="BA115" s="381">
        <v>37.573616018845698</v>
      </c>
    </row>
    <row r="116" spans="1:53" x14ac:dyDescent="0.3">
      <c r="A116" s="447"/>
      <c r="B116" s="433"/>
      <c r="C116" s="409" t="s">
        <v>45</v>
      </c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59"/>
      <c r="P116" s="450"/>
      <c r="Q116" s="451"/>
      <c r="R116" s="451"/>
      <c r="S116" s="451"/>
      <c r="T116" s="359">
        <v>-4.1825783057371148E-2</v>
      </c>
      <c r="U116" s="359">
        <v>-2.657972543207883E-2</v>
      </c>
      <c r="V116" s="359">
        <v>-0.19231896898912604</v>
      </c>
      <c r="W116" s="359">
        <v>-0.25211225658836878</v>
      </c>
      <c r="X116" s="359">
        <v>-0.18151423254257015</v>
      </c>
      <c r="Y116" s="359">
        <v>-0.16329614392821473</v>
      </c>
      <c r="Z116" s="359">
        <v>-0.13017494642865307</v>
      </c>
      <c r="AA116" s="359">
        <v>-0.16404637490152832</v>
      </c>
      <c r="AB116" s="359">
        <v>-0.15596039908692197</v>
      </c>
      <c r="AC116" s="359">
        <v>-0.17561334247353369</v>
      </c>
      <c r="AD116" s="359">
        <v>-9.9938794193295336E-2</v>
      </c>
      <c r="AE116" s="359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359">
        <v>-8.0844965326463902E-2</v>
      </c>
      <c r="AL116" s="359">
        <v>6.9325639801016331E-2</v>
      </c>
      <c r="AM116" s="359">
        <v>0.1417798110979929</v>
      </c>
      <c r="AN116" s="359">
        <v>9.21699053174731E-2</v>
      </c>
      <c r="AO116" s="359">
        <v>2.7547253595980373E-2</v>
      </c>
      <c r="AP116" s="359">
        <v>1.2289274364537253E-3</v>
      </c>
      <c r="AQ116" s="359">
        <v>0.10009637050646518</v>
      </c>
      <c r="AR116" s="359">
        <v>0.12736612716370632</v>
      </c>
      <c r="AS116" s="359">
        <v>8.3841936728930852E-2</v>
      </c>
      <c r="AT116" s="359">
        <v>5.7661090086409551E-2</v>
      </c>
      <c r="AU116" s="359">
        <v>5.6610002307566605E-3</v>
      </c>
      <c r="AV116" s="434">
        <v>-5.8544528417660002E-2</v>
      </c>
      <c r="AW116" s="435">
        <v>8.2587680339354388E-2</v>
      </c>
      <c r="AX116" s="435">
        <v>7.6157039931615794E-2</v>
      </c>
      <c r="AY116" s="437">
        <v>4.6746670478942168E-2</v>
      </c>
      <c r="AZ116" s="359">
        <v>1.3044759370190359E-2</v>
      </c>
      <c r="BA116" s="359">
        <v>-3.4403162473489124E-2</v>
      </c>
    </row>
    <row r="117" spans="1:53" x14ac:dyDescent="0.3">
      <c r="A117" s="447" t="s">
        <v>232</v>
      </c>
      <c r="B117" s="433"/>
      <c r="C117" s="409" t="s">
        <v>140</v>
      </c>
      <c r="D117" s="381">
        <v>242.5</v>
      </c>
      <c r="E117" s="381">
        <v>231.5</v>
      </c>
      <c r="F117" s="381">
        <v>307.10000000000002</v>
      </c>
      <c r="G117" s="381">
        <v>409</v>
      </c>
      <c r="H117" s="381">
        <v>454.3</v>
      </c>
      <c r="I117" s="381">
        <v>479.8</v>
      </c>
      <c r="J117" s="381">
        <v>655.8</v>
      </c>
      <c r="K117" s="381">
        <v>820.3</v>
      </c>
      <c r="L117" s="381">
        <v>515.79999999999995</v>
      </c>
      <c r="M117" s="381">
        <v>450.7</v>
      </c>
      <c r="N117" s="381">
        <v>307.5</v>
      </c>
      <c r="O117" s="38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381">
        <v>273</v>
      </c>
      <c r="V117" s="381">
        <v>170.4</v>
      </c>
      <c r="W117" s="381">
        <v>53.2</v>
      </c>
      <c r="X117" s="381">
        <v>69.2</v>
      </c>
      <c r="Y117" s="381">
        <v>102.8</v>
      </c>
      <c r="Z117" s="381">
        <v>262.7</v>
      </c>
      <c r="AA117" s="381">
        <v>467.1</v>
      </c>
      <c r="AB117" s="381">
        <v>278.39999999999998</v>
      </c>
      <c r="AC117" s="381">
        <v>218.1</v>
      </c>
      <c r="AD117" s="381">
        <v>136.4</v>
      </c>
      <c r="AE117" s="381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381">
        <v>64.599999999999994</v>
      </c>
      <c r="AL117" s="381">
        <v>79.8</v>
      </c>
      <c r="AM117" s="381">
        <v>114.7</v>
      </c>
      <c r="AN117" s="381">
        <v>221.1</v>
      </c>
      <c r="AO117" s="381">
        <v>297.39999999999998</v>
      </c>
      <c r="AP117" s="381">
        <v>434.8</v>
      </c>
      <c r="AQ117" s="381">
        <v>762.4</v>
      </c>
      <c r="AR117" s="381">
        <v>474.6</v>
      </c>
      <c r="AS117" s="381">
        <v>499.7</v>
      </c>
      <c r="AT117" s="381">
        <v>375.2</v>
      </c>
      <c r="AU117" s="381">
        <v>320.10000000000002</v>
      </c>
      <c r="AV117" s="450">
        <v>249.3</v>
      </c>
      <c r="AW117" s="451">
        <v>633.20000000000005</v>
      </c>
      <c r="AX117" s="451">
        <v>1671.8000000000002</v>
      </c>
      <c r="AY117" s="453">
        <v>1195</v>
      </c>
      <c r="AZ117" s="381">
        <v>232.5</v>
      </c>
      <c r="BA117" s="381">
        <v>290.3</v>
      </c>
    </row>
    <row r="118" spans="1:53" x14ac:dyDescent="0.3">
      <c r="A118" s="418"/>
      <c r="B118" s="433"/>
      <c r="C118" s="409" t="s">
        <v>45</v>
      </c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450"/>
      <c r="Q118" s="451"/>
      <c r="R118" s="451"/>
      <c r="S118" s="451"/>
      <c r="T118" s="359">
        <v>0.11835051546391748</v>
      </c>
      <c r="U118" s="359">
        <v>0.17926565874730022</v>
      </c>
      <c r="V118" s="359">
        <v>-0.44513187886681865</v>
      </c>
      <c r="W118" s="359">
        <v>-0.86992665036674821</v>
      </c>
      <c r="X118" s="359">
        <v>-0.84767774598283074</v>
      </c>
      <c r="Y118" s="359">
        <v>-0.7857440600250104</v>
      </c>
      <c r="Z118" s="359">
        <v>-0.59942055504727054</v>
      </c>
      <c r="AA118" s="359">
        <v>-0.4305741801779836</v>
      </c>
      <c r="AB118" s="359">
        <v>-0.46025591314462971</v>
      </c>
      <c r="AC118" s="359">
        <v>-0.51608608830707792</v>
      </c>
      <c r="AD118" s="359">
        <v>-0.55642276422764225</v>
      </c>
      <c r="AE118" s="359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359">
        <v>-0.76336996336996343</v>
      </c>
      <c r="AL118" s="359">
        <v>-0.53169014084507049</v>
      </c>
      <c r="AM118" s="359">
        <v>1.1560150375939848</v>
      </c>
      <c r="AN118" s="359">
        <v>2.1950867052023115</v>
      </c>
      <c r="AO118" s="359">
        <v>1.8929961089494161</v>
      </c>
      <c r="AP118" s="359">
        <v>0.65511990864103553</v>
      </c>
      <c r="AQ118" s="359">
        <v>0.6321986726611003</v>
      </c>
      <c r="AR118" s="359">
        <v>0.70474137931034508</v>
      </c>
      <c r="AS118" s="359">
        <v>1.2911508482347549</v>
      </c>
      <c r="AT118" s="359">
        <v>1.7507331378299118</v>
      </c>
      <c r="AU118" s="359">
        <v>0.87631887456037538</v>
      </c>
      <c r="AV118" s="434">
        <v>-0.6511335012594458</v>
      </c>
      <c r="AW118" s="435">
        <v>1.8117229129662527</v>
      </c>
      <c r="AX118" s="435">
        <v>0.65820273755207326</v>
      </c>
      <c r="AY118" s="437">
        <v>1.2757569986669204</v>
      </c>
      <c r="AZ118" s="359">
        <v>1.2163965681601525</v>
      </c>
      <c r="BA118" s="359">
        <v>3.4938080495356041</v>
      </c>
    </row>
    <row r="119" spans="1:53" x14ac:dyDescent="0.3">
      <c r="A119" s="447"/>
      <c r="B119" s="433"/>
      <c r="C119" s="409" t="s">
        <v>141</v>
      </c>
      <c r="D119" s="381">
        <v>4217</v>
      </c>
      <c r="E119" s="381">
        <v>4161</v>
      </c>
      <c r="F119" s="381">
        <v>5476</v>
      </c>
      <c r="G119" s="381">
        <v>7037</v>
      </c>
      <c r="H119" s="381">
        <v>7766</v>
      </c>
      <c r="I119" s="381">
        <v>8241</v>
      </c>
      <c r="J119" s="381">
        <v>11183</v>
      </c>
      <c r="K119" s="381">
        <v>14413</v>
      </c>
      <c r="L119" s="381">
        <v>9304</v>
      </c>
      <c r="M119" s="381">
        <v>8134</v>
      </c>
      <c r="N119" s="381">
        <v>6012</v>
      </c>
      <c r="O119" s="38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381">
        <v>5480</v>
      </c>
      <c r="V119" s="381">
        <v>3415</v>
      </c>
      <c r="W119" s="381">
        <v>945</v>
      </c>
      <c r="X119" s="381">
        <v>1267</v>
      </c>
      <c r="Y119" s="381">
        <v>1874</v>
      </c>
      <c r="Z119" s="381">
        <v>4835</v>
      </c>
      <c r="AA119" s="381">
        <v>8710</v>
      </c>
      <c r="AB119" s="381">
        <v>5690</v>
      </c>
      <c r="AC119" s="381">
        <v>4541</v>
      </c>
      <c r="AD119" s="381">
        <v>2747</v>
      </c>
      <c r="AE119" s="381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381">
        <v>1276</v>
      </c>
      <c r="AL119" s="381">
        <v>1598</v>
      </c>
      <c r="AM119" s="381">
        <v>2217</v>
      </c>
      <c r="AN119" s="381">
        <v>4083</v>
      </c>
      <c r="AO119" s="381">
        <v>5755</v>
      </c>
      <c r="AP119" s="381">
        <v>8204</v>
      </c>
      <c r="AQ119" s="381">
        <v>14247</v>
      </c>
      <c r="AR119" s="381">
        <v>9867</v>
      </c>
      <c r="AS119" s="381">
        <v>10438</v>
      </c>
      <c r="AT119" s="381">
        <v>8366</v>
      </c>
      <c r="AU119" s="381">
        <v>6895</v>
      </c>
      <c r="AV119" s="450">
        <v>4939</v>
      </c>
      <c r="AW119" s="451">
        <v>12055</v>
      </c>
      <c r="AX119" s="451">
        <v>32318</v>
      </c>
      <c r="AY119" s="453">
        <v>25699</v>
      </c>
      <c r="AZ119" s="381">
        <v>5376</v>
      </c>
      <c r="BA119" s="381">
        <v>6908</v>
      </c>
    </row>
    <row r="120" spans="1:53" x14ac:dyDescent="0.3">
      <c r="A120" s="419"/>
      <c r="B120" s="433"/>
      <c r="C120" s="409" t="s">
        <v>45</v>
      </c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59"/>
      <c r="O120" s="359"/>
      <c r="P120" s="450"/>
      <c r="Q120" s="451"/>
      <c r="R120" s="451"/>
      <c r="S120" s="451"/>
      <c r="T120" s="359">
        <v>0.22219587384396491</v>
      </c>
      <c r="U120" s="359">
        <v>0.31699110790675317</v>
      </c>
      <c r="V120" s="359">
        <v>-0.37636961285609932</v>
      </c>
      <c r="W120" s="359">
        <v>-0.86570981952536596</v>
      </c>
      <c r="X120" s="359">
        <v>-0.83685294875096572</v>
      </c>
      <c r="Y120" s="359">
        <v>-0.77260041257128986</v>
      </c>
      <c r="Z120" s="359">
        <v>-0.56764732182777433</v>
      </c>
      <c r="AA120" s="359">
        <v>-0.39568445153680704</v>
      </c>
      <c r="AB120" s="359">
        <v>-0.38843508168529667</v>
      </c>
      <c r="AC120" s="359">
        <v>-0.44172608802557167</v>
      </c>
      <c r="AD120" s="359">
        <v>-0.54308050565535593</v>
      </c>
      <c r="AE120" s="359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359">
        <v>-0.76715328467153288</v>
      </c>
      <c r="AL120" s="359">
        <v>-0.53206442166910684</v>
      </c>
      <c r="AM120" s="359">
        <v>1.3460317460317461</v>
      </c>
      <c r="AN120" s="359">
        <v>2.222573007103394</v>
      </c>
      <c r="AO120" s="359">
        <v>2.0709711846318037</v>
      </c>
      <c r="AP120" s="359">
        <v>0.69679420889348498</v>
      </c>
      <c r="AQ120" s="359">
        <v>0.63570608495981629</v>
      </c>
      <c r="AR120" s="359">
        <v>0.73409490333919158</v>
      </c>
      <c r="AS120" s="359">
        <v>1.2986126403875797</v>
      </c>
      <c r="AT120" s="359">
        <v>2.0455041863851475</v>
      </c>
      <c r="AU120" s="359">
        <v>1.2056941778630839</v>
      </c>
      <c r="AV120" s="434">
        <v>-0.64844472916221796</v>
      </c>
      <c r="AW120" s="435">
        <v>1.9503181595692609</v>
      </c>
      <c r="AX120" s="435">
        <v>0.68016636340005199</v>
      </c>
      <c r="AY120" s="437">
        <v>1.4677357403495295</v>
      </c>
      <c r="AZ120" s="359">
        <v>1.6033898305084746</v>
      </c>
      <c r="BA120" s="359">
        <v>4.4137931034482758</v>
      </c>
    </row>
    <row r="121" spans="1:53" x14ac:dyDescent="0.3">
      <c r="A121" s="447"/>
      <c r="B121" s="433"/>
      <c r="C121" s="409" t="s">
        <v>142</v>
      </c>
      <c r="D121" s="381">
        <v>57.505335546597109</v>
      </c>
      <c r="E121" s="381">
        <v>55.635664503725067</v>
      </c>
      <c r="F121" s="381">
        <v>56.081081081081081</v>
      </c>
      <c r="G121" s="381">
        <v>58.121358533465965</v>
      </c>
      <c r="H121" s="381">
        <v>58.498583569405099</v>
      </c>
      <c r="I121" s="381">
        <v>58.2210896735833</v>
      </c>
      <c r="J121" s="381">
        <v>58.642582491281409</v>
      </c>
      <c r="K121" s="381">
        <v>56.913897176160411</v>
      </c>
      <c r="L121" s="381">
        <v>55.438521066208075</v>
      </c>
      <c r="M121" s="381">
        <v>55.409392672731741</v>
      </c>
      <c r="N121" s="381">
        <v>51.147704590818364</v>
      </c>
      <c r="O121" s="38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381">
        <v>49.817518248175183</v>
      </c>
      <c r="V121" s="381">
        <v>49.897510980966324</v>
      </c>
      <c r="W121" s="381">
        <v>56.296296296296298</v>
      </c>
      <c r="X121" s="381">
        <v>54.617205998421468</v>
      </c>
      <c r="Y121" s="381">
        <v>54.85592315901814</v>
      </c>
      <c r="Z121" s="381">
        <v>54.332988624612206</v>
      </c>
      <c r="AA121" s="381">
        <v>53.628013777267512</v>
      </c>
      <c r="AB121" s="381">
        <v>48.927943760984185</v>
      </c>
      <c r="AC121" s="381">
        <v>48.029068487117378</v>
      </c>
      <c r="AD121" s="381">
        <v>49.654168183472876</v>
      </c>
      <c r="AE121" s="381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381">
        <v>50.626959247648898</v>
      </c>
      <c r="AL121" s="381">
        <v>49.93742177722153</v>
      </c>
      <c r="AM121" s="381">
        <v>51.736580965268381</v>
      </c>
      <c r="AN121" s="381">
        <v>54.151359294636293</v>
      </c>
      <c r="AO121" s="381">
        <v>51.676802780191139</v>
      </c>
      <c r="AP121" s="381">
        <v>52.998537298878595</v>
      </c>
      <c r="AQ121" s="381">
        <v>53.513020284972278</v>
      </c>
      <c r="AR121" s="381">
        <v>48.099726360595923</v>
      </c>
      <c r="AS121" s="381">
        <v>47.873155776968765</v>
      </c>
      <c r="AT121" s="381">
        <v>44.848195075304808</v>
      </c>
      <c r="AU121" s="381">
        <v>46.424945612762869</v>
      </c>
      <c r="AV121" s="450">
        <v>50.475804818789229</v>
      </c>
      <c r="AW121" s="451">
        <v>52.525922853587723</v>
      </c>
      <c r="AX121" s="451">
        <v>51.729686242960589</v>
      </c>
      <c r="AY121" s="453">
        <v>46.499863807930268</v>
      </c>
      <c r="AZ121" s="381">
        <v>43.247767857142854</v>
      </c>
      <c r="BA121" s="381">
        <v>42.023740590619575</v>
      </c>
    </row>
    <row r="122" spans="1:53" x14ac:dyDescent="0.3">
      <c r="A122" s="447"/>
      <c r="B122" s="433"/>
      <c r="C122" s="409" t="s">
        <v>45</v>
      </c>
      <c r="D122" s="359"/>
      <c r="E122" s="359"/>
      <c r="F122" s="359"/>
      <c r="G122" s="359"/>
      <c r="H122" s="359"/>
      <c r="I122" s="359"/>
      <c r="J122" s="359"/>
      <c r="K122" s="359"/>
      <c r="L122" s="359"/>
      <c r="M122" s="359"/>
      <c r="N122" s="359"/>
      <c r="O122" s="359"/>
      <c r="P122" s="450"/>
      <c r="Q122" s="451"/>
      <c r="R122" s="451"/>
      <c r="S122" s="451"/>
      <c r="T122" s="359">
        <v>-8.4966215810760554E-2</v>
      </c>
      <c r="U122" s="359">
        <v>-0.10457583831249705</v>
      </c>
      <c r="V122" s="359">
        <v>-0.11026124997794988</v>
      </c>
      <c r="W122" s="359">
        <v>-3.140088744000722E-2</v>
      </c>
      <c r="X122" s="359">
        <v>-6.6349941043933255E-2</v>
      </c>
      <c r="Y122" s="359">
        <v>-5.7799785841041035E-2</v>
      </c>
      <c r="Z122" s="359">
        <v>-7.3489155551939161E-2</v>
      </c>
      <c r="AA122" s="359">
        <v>-5.7734289196932048E-2</v>
      </c>
      <c r="AB122" s="359">
        <v>-0.11743778838271245</v>
      </c>
      <c r="AC122" s="359">
        <v>-0.13319626564408082</v>
      </c>
      <c r="AD122" s="359">
        <v>-2.9200458149466903E-2</v>
      </c>
      <c r="AE122" s="359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359">
        <v>1.6248119696395447E-2</v>
      </c>
      <c r="AL122" s="359">
        <v>7.9985545311930968E-4</v>
      </c>
      <c r="AM122" s="359">
        <v>-8.0994943380101159E-2</v>
      </c>
      <c r="AN122" s="359">
        <v>-8.5293030880898377E-3</v>
      </c>
      <c r="AO122" s="359">
        <v>-5.7954003793013624E-2</v>
      </c>
      <c r="AP122" s="359">
        <v>-2.4560609668526859E-2</v>
      </c>
      <c r="AQ122" s="359">
        <v>-2.1442802780806858E-3</v>
      </c>
      <c r="AR122" s="359">
        <v>-1.6927288104199745E-2</v>
      </c>
      <c r="AS122" s="359">
        <v>-3.2462155744376431E-3</v>
      </c>
      <c r="AT122" s="359">
        <v>-9.6788915895437561E-2</v>
      </c>
      <c r="AU122" s="359">
        <v>-0.1493295428751657</v>
      </c>
      <c r="AV122" s="434">
        <v>-7.6482201243075025E-3</v>
      </c>
      <c r="AW122" s="435">
        <v>-4.697637309165436E-2</v>
      </c>
      <c r="AX122" s="435">
        <v>-1.3072292319631949E-2</v>
      </c>
      <c r="AY122" s="437">
        <v>-7.779550238852441E-2</v>
      </c>
      <c r="AZ122" s="359">
        <v>-0.1486497557197331</v>
      </c>
      <c r="BA122" s="359">
        <v>-0.16993354499023866</v>
      </c>
    </row>
    <row r="123" spans="1:53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  <c r="AZ123" s="415"/>
      <c r="BA123" s="415"/>
    </row>
    <row r="124" spans="1:53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>
        <v>2419.8000000000002</v>
      </c>
      <c r="AU124" s="452">
        <v>2862.9</v>
      </c>
      <c r="AV124" s="450">
        <v>5686.7</v>
      </c>
      <c r="AW124" s="451">
        <v>6975.1</v>
      </c>
      <c r="AX124" s="451">
        <v>7741.5</v>
      </c>
      <c r="AY124" s="453">
        <v>7767.2000000000007</v>
      </c>
      <c r="AZ124" s="381">
        <v>2143.9</v>
      </c>
      <c r="BA124" s="381">
        <v>2211.6</v>
      </c>
    </row>
    <row r="125" spans="1:53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>
        <v>0.10954193222981365</v>
      </c>
      <c r="AU125" s="436">
        <v>7.3131419146862733E-2</v>
      </c>
      <c r="AV125" s="434">
        <v>-0.15482135425955648</v>
      </c>
      <c r="AW125" s="435">
        <v>0.26778508851648553</v>
      </c>
      <c r="AX125" s="435">
        <v>6.3173796607841795E-2</v>
      </c>
      <c r="AY125" s="437">
        <v>8.3881051059851566E-2</v>
      </c>
      <c r="AZ125" s="359">
        <v>0.15059303386464881</v>
      </c>
      <c r="BA125" s="359">
        <v>0.28581395348837202</v>
      </c>
    </row>
    <row r="126" spans="1:53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>
        <v>31418</v>
      </c>
      <c r="AU126" s="452">
        <v>34099</v>
      </c>
      <c r="AV126" s="450">
        <v>70324</v>
      </c>
      <c r="AW126" s="451">
        <v>91053</v>
      </c>
      <c r="AX126" s="451">
        <v>97850</v>
      </c>
      <c r="AY126" s="453">
        <v>98258</v>
      </c>
      <c r="AZ126" s="381">
        <v>27907</v>
      </c>
      <c r="BA126" s="381">
        <v>28914</v>
      </c>
    </row>
    <row r="127" spans="1:53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>
        <v>0.10068665919282511</v>
      </c>
      <c r="AU127" s="436">
        <v>6.5826899634295E-2</v>
      </c>
      <c r="AV127" s="434">
        <v>-0.26311377496489718</v>
      </c>
      <c r="AW127" s="435">
        <v>0.30553165863730214</v>
      </c>
      <c r="AX127" s="435">
        <v>2.6133098429077791E-2</v>
      </c>
      <c r="AY127" s="437">
        <v>7.1772944435960648E-2</v>
      </c>
      <c r="AZ127" s="359">
        <v>0.20371808143547274</v>
      </c>
      <c r="BA127" s="359">
        <v>0.38284949064995932</v>
      </c>
    </row>
    <row r="128" spans="1:53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>
        <v>77.019542937169774</v>
      </c>
      <c r="AU128" s="452">
        <v>83.958473855538287</v>
      </c>
      <c r="AV128" s="450">
        <v>80.864285308002962</v>
      </c>
      <c r="AW128" s="451">
        <v>76.604834546912244</v>
      </c>
      <c r="AX128" s="451">
        <v>79.11599386816556</v>
      </c>
      <c r="AY128" s="453">
        <v>79.049034175334327</v>
      </c>
      <c r="AZ128" s="381">
        <v>76.823019314150571</v>
      </c>
      <c r="BA128" s="381">
        <v>76.488898111641419</v>
      </c>
    </row>
    <row r="129" spans="1:53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>
        <v>8.045226098663193E-3</v>
      </c>
      <c r="AU129" s="436">
        <v>6.8533825849902757E-3</v>
      </c>
      <c r="AV129" s="434">
        <v>0.14695948577432288</v>
      </c>
      <c r="AW129" s="435">
        <v>-2.8912795695981812E-2</v>
      </c>
      <c r="AX129" s="435">
        <v>3.6097362257849576E-2</v>
      </c>
      <c r="AY129" s="437">
        <v>1.1297268406288309E-2</v>
      </c>
      <c r="AZ129" s="359">
        <v>-4.4134127741497962E-2</v>
      </c>
      <c r="BA129" s="359">
        <v>-7.0170714757959093E-2</v>
      </c>
    </row>
    <row r="130" spans="1:53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>
        <v>2318.5</v>
      </c>
      <c r="AU130" s="452">
        <v>2750.3</v>
      </c>
      <c r="AV130" s="450">
        <v>5503</v>
      </c>
      <c r="AW130" s="451">
        <v>6720.1</v>
      </c>
      <c r="AX130" s="451">
        <v>7225.2000000000007</v>
      </c>
      <c r="AY130" s="453">
        <v>7433.4000000000005</v>
      </c>
      <c r="AZ130" s="381">
        <v>2054.9</v>
      </c>
      <c r="BA130" s="381">
        <v>2119.6999999999998</v>
      </c>
    </row>
    <row r="131" spans="1:53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>
        <v>0.10079764504795376</v>
      </c>
      <c r="AU131" s="436">
        <v>6.924033900940843E-2</v>
      </c>
      <c r="AV131" s="434">
        <v>-0.14483294483294484</v>
      </c>
      <c r="AW131" s="435">
        <v>0.26327167456199713</v>
      </c>
      <c r="AX131" s="435">
        <v>5.2883144135348288E-2</v>
      </c>
      <c r="AY131" s="437">
        <v>7.6773763652693006E-2</v>
      </c>
      <c r="AZ131" s="359">
        <v>0.14574853638137725</v>
      </c>
      <c r="BA131" s="359">
        <v>0.27034639817811335</v>
      </c>
    </row>
    <row r="132" spans="1:53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>
        <v>30578</v>
      </c>
      <c r="AU132" s="452">
        <v>33191</v>
      </c>
      <c r="AV132" s="450">
        <v>68910</v>
      </c>
      <c r="AW132" s="451">
        <v>88996</v>
      </c>
      <c r="AX132" s="451">
        <v>93735</v>
      </c>
      <c r="AY132" s="453">
        <v>95528</v>
      </c>
      <c r="AZ132" s="381">
        <v>27185</v>
      </c>
      <c r="BA132" s="381">
        <v>28161</v>
      </c>
    </row>
    <row r="133" spans="1:53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>
        <v>9.4730058714019766E-2</v>
      </c>
      <c r="AU133" s="436">
        <v>6.2554022473348916E-2</v>
      </c>
      <c r="AV133" s="434">
        <v>-0.2586655765217204</v>
      </c>
      <c r="AW133" s="435">
        <v>0.30253933406512989</v>
      </c>
      <c r="AX133" s="435">
        <v>1.9346209056505286E-2</v>
      </c>
      <c r="AY133" s="437">
        <v>6.6803653987894493E-2</v>
      </c>
      <c r="AZ133" s="359">
        <v>0.20075088339222616</v>
      </c>
      <c r="BA133" s="359">
        <v>0.37250219319621797</v>
      </c>
    </row>
    <row r="134" spans="1:53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>
        <v>75.822486755183462</v>
      </c>
      <c r="AU134" s="452">
        <v>82.862824259588436</v>
      </c>
      <c r="AV134" s="450">
        <v>79.857785517341455</v>
      </c>
      <c r="AW134" s="451">
        <v>75.510135286979192</v>
      </c>
      <c r="AX134" s="451">
        <v>77.081132981277008</v>
      </c>
      <c r="AY134" s="453">
        <v>77.813834687212136</v>
      </c>
      <c r="AZ134" s="381">
        <v>75.589479492367118</v>
      </c>
      <c r="BA134" s="381">
        <v>75.270764532509503</v>
      </c>
    </row>
    <row r="135" spans="1:53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>
        <v>5.542541090962123E-3</v>
      </c>
      <c r="AU135" s="436">
        <v>6.2926838491423626E-3</v>
      </c>
      <c r="AV135" s="434">
        <v>0.1535509860107161</v>
      </c>
      <c r="AW135" s="435">
        <v>-3.0147004759219973E-2</v>
      </c>
      <c r="AX135" s="435">
        <v>3.290043635899171E-2</v>
      </c>
      <c r="AY135" s="437">
        <v>9.345777573528594E-3</v>
      </c>
      <c r="AZ135" s="359">
        <v>-4.5806626313247049E-2</v>
      </c>
      <c r="BA135" s="359">
        <v>-7.4430332807125826E-2</v>
      </c>
    </row>
    <row r="136" spans="1:53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>
        <v>2291.3000000000002</v>
      </c>
      <c r="AU136" s="452">
        <v>2724</v>
      </c>
      <c r="AV136" s="450">
        <v>5442.5</v>
      </c>
      <c r="AW136" s="451">
        <v>6648.5</v>
      </c>
      <c r="AX136" s="451">
        <v>7140.5000000000009</v>
      </c>
      <c r="AY136" s="453">
        <v>7350</v>
      </c>
      <c r="AZ136" s="381">
        <v>2034</v>
      </c>
      <c r="BA136" s="381">
        <v>2097</v>
      </c>
    </row>
    <row r="137" spans="1:53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>
        <v>9.9102988439583817E-2</v>
      </c>
      <c r="AU137" s="436">
        <v>6.8360983645134793E-2</v>
      </c>
      <c r="AV137" s="434">
        <v>-0.14323720168755111</v>
      </c>
      <c r="AW137" s="435">
        <v>0.26147920461445062</v>
      </c>
      <c r="AX137" s="435">
        <v>5.1325844020082938E-2</v>
      </c>
      <c r="AY137" s="437">
        <v>7.5331743500460943E-2</v>
      </c>
      <c r="AZ137" s="359">
        <v>0.14552827213336342</v>
      </c>
      <c r="BA137" s="359">
        <v>0.2716026923776606</v>
      </c>
    </row>
    <row r="138" spans="1:53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>
        <v>30361</v>
      </c>
      <c r="AU138" s="452">
        <v>33000</v>
      </c>
      <c r="AV138" s="450">
        <v>68450</v>
      </c>
      <c r="AW138" s="451">
        <v>88446</v>
      </c>
      <c r="AX138" s="451">
        <v>93073</v>
      </c>
      <c r="AY138" s="453">
        <v>94883</v>
      </c>
      <c r="AZ138" s="381">
        <v>27022</v>
      </c>
      <c r="BA138" s="381">
        <v>27978</v>
      </c>
    </row>
    <row r="139" spans="1:53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>
        <v>9.3380870066263319E-2</v>
      </c>
      <c r="AU139" s="436">
        <v>6.1741900196261384E-2</v>
      </c>
      <c r="AV139" s="434">
        <v>-0.25814737344070054</v>
      </c>
      <c r="AW139" s="435">
        <v>0.30140372561137108</v>
      </c>
      <c r="AX139" s="435">
        <v>1.8382151805936997E-2</v>
      </c>
      <c r="AY139" s="437">
        <v>6.5694004537592374E-2</v>
      </c>
      <c r="AZ139" s="359">
        <v>0.20065760241713321</v>
      </c>
      <c r="BA139" s="359">
        <v>0.37362529457973293</v>
      </c>
    </row>
    <row r="140" spans="1:53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>
        <v>75.468528704588124</v>
      </c>
      <c r="AU140" s="452">
        <v>82.545454545454547</v>
      </c>
      <c r="AV140" s="450">
        <v>79.510591672753833</v>
      </c>
      <c r="AW140" s="451">
        <v>75.170160323813406</v>
      </c>
      <c r="AX140" s="451">
        <v>76.719349327946887</v>
      </c>
      <c r="AY140" s="453">
        <v>77.463823867289193</v>
      </c>
      <c r="AZ140" s="381">
        <v>75.272000592110132</v>
      </c>
      <c r="BA140" s="381">
        <v>74.951747801844306</v>
      </c>
    </row>
    <row r="141" spans="1:53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>
        <v>5.2334173113653126E-3</v>
      </c>
      <c r="AU141" s="436">
        <v>6.2341737174071363E-3</v>
      </c>
      <c r="AV141" s="434">
        <v>0.15489622552945717</v>
      </c>
      <c r="AW141" s="435">
        <v>-3.0678044185070155E-2</v>
      </c>
      <c r="AX141" s="435">
        <v>3.2349047119222894E-2</v>
      </c>
      <c r="AY141" s="437">
        <v>9.0436268964941384E-3</v>
      </c>
      <c r="AZ141" s="359">
        <v>-4.5915946538617664E-2</v>
      </c>
      <c r="BA141" s="359">
        <v>-7.4272512747580677E-2</v>
      </c>
    </row>
    <row r="142" spans="1:53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>
        <v>27.2</v>
      </c>
      <c r="AU142" s="452">
        <v>26.3</v>
      </c>
      <c r="AV142" s="450">
        <v>60.5</v>
      </c>
      <c r="AW142" s="451">
        <v>71.599999999999994</v>
      </c>
      <c r="AX142" s="451">
        <v>84.7</v>
      </c>
      <c r="AY142" s="453">
        <v>83.399999999999991</v>
      </c>
      <c r="AZ142" s="381">
        <v>20.9</v>
      </c>
      <c r="BA142" s="381">
        <v>22.7</v>
      </c>
    </row>
    <row r="143" spans="1:53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>
        <v>0.26511627906976742</v>
      </c>
      <c r="AU143" s="436">
        <v>0.16888888888888892</v>
      </c>
      <c r="AV143" s="434">
        <v>-0.26755447941888616</v>
      </c>
      <c r="AW143" s="435">
        <v>0.45528455284552827</v>
      </c>
      <c r="AX143" s="435">
        <v>0.20312499999999994</v>
      </c>
      <c r="AY143" s="437">
        <v>0.2210834553440702</v>
      </c>
      <c r="AZ143" s="359">
        <v>0.16759776536312851</v>
      </c>
      <c r="BA143" s="359">
        <v>0.16410256410256407</v>
      </c>
    </row>
    <row r="144" spans="1:53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>
        <v>217</v>
      </c>
      <c r="AU144" s="452">
        <v>191</v>
      </c>
      <c r="AV144" s="450">
        <v>460</v>
      </c>
      <c r="AW144" s="451">
        <v>550</v>
      </c>
      <c r="AX144" s="451">
        <v>662</v>
      </c>
      <c r="AY144" s="453">
        <v>645</v>
      </c>
      <c r="AZ144" s="381">
        <v>163</v>
      </c>
      <c r="BA144" s="381">
        <v>183</v>
      </c>
    </row>
    <row r="145" spans="1:53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>
        <v>0.32317073170731708</v>
      </c>
      <c r="AU145" s="436">
        <v>0.22435897435897437</v>
      </c>
      <c r="AV145" s="434">
        <v>-0.32846715328467152</v>
      </c>
      <c r="AW145" s="435">
        <v>0.51515151515151514</v>
      </c>
      <c r="AX145" s="435">
        <v>0.17584369449378331</v>
      </c>
      <c r="AY145" s="437">
        <v>0.259765625</v>
      </c>
      <c r="AZ145" s="359">
        <v>0.21641791044776118</v>
      </c>
      <c r="BA145" s="359">
        <v>0.22</v>
      </c>
    </row>
    <row r="146" spans="1:53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>
        <v>125.34562211981567</v>
      </c>
      <c r="AU146" s="452">
        <v>137.69633507853402</v>
      </c>
      <c r="AV146" s="450">
        <v>131.52173913043478</v>
      </c>
      <c r="AW146" s="451">
        <v>130.18181818181819</v>
      </c>
      <c r="AX146" s="451">
        <v>127.94561933534743</v>
      </c>
      <c r="AY146" s="453">
        <v>129.30232558139534</v>
      </c>
      <c r="AZ146" s="381">
        <v>128.22085889570553</v>
      </c>
      <c r="BA146" s="381">
        <v>124.04371584699453</v>
      </c>
    </row>
    <row r="147" spans="1:53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>
        <v>-4.3875254527917636E-2</v>
      </c>
      <c r="AU147" s="436">
        <v>-4.5305410122164103E-2</v>
      </c>
      <c r="AV147" s="434">
        <v>9.0706916517528172E-2</v>
      </c>
      <c r="AW147" s="435">
        <v>-3.9512195121951178E-2</v>
      </c>
      <c r="AX147" s="435">
        <v>2.3201472809667643E-2</v>
      </c>
      <c r="AY147" s="437">
        <v>-3.0705846300521047E-2</v>
      </c>
      <c r="AZ147" s="359">
        <v>-4.013435240086366E-2</v>
      </c>
      <c r="BA147" s="359">
        <v>-4.5817570407734383E-2</v>
      </c>
    </row>
    <row r="148" spans="1:53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>
        <v>101.3</v>
      </c>
      <c r="AU148" s="452">
        <v>112.6</v>
      </c>
      <c r="AV148" s="450">
        <v>183.7</v>
      </c>
      <c r="AW148" s="451">
        <v>255</v>
      </c>
      <c r="AX148" s="451">
        <v>516.29999999999995</v>
      </c>
      <c r="AY148" s="453">
        <v>333.79999999999995</v>
      </c>
      <c r="AZ148" s="381">
        <v>89</v>
      </c>
      <c r="BA148" s="381">
        <v>91.9</v>
      </c>
    </row>
    <row r="149" spans="1:53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>
        <v>0.3560910307898259</v>
      </c>
      <c r="AU149" s="436">
        <v>0.1778242677824268</v>
      </c>
      <c r="AV149" s="434">
        <v>-0.37389229720518075</v>
      </c>
      <c r="AW149" s="435">
        <v>0.39956092206366639</v>
      </c>
      <c r="AX149" s="435">
        <v>0.23163167938931273</v>
      </c>
      <c r="AY149" s="437">
        <v>0.27065093262276324</v>
      </c>
      <c r="AZ149" s="359">
        <v>0.27507163323782241</v>
      </c>
      <c r="BA149" s="359">
        <v>0.78793774319066168</v>
      </c>
    </row>
    <row r="150" spans="1:53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>
        <v>840</v>
      </c>
      <c r="AU150" s="452">
        <v>908</v>
      </c>
      <c r="AV150" s="450">
        <v>1414</v>
      </c>
      <c r="AW150" s="451">
        <v>2057</v>
      </c>
      <c r="AX150" s="451">
        <v>4115</v>
      </c>
      <c r="AY150" s="453">
        <v>2730</v>
      </c>
      <c r="AZ150" s="381">
        <v>722</v>
      </c>
      <c r="BA150" s="381">
        <v>753</v>
      </c>
    </row>
    <row r="151" spans="1:53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>
        <v>0.37254901960784315</v>
      </c>
      <c r="AU151" s="436">
        <v>0.20105820105820105</v>
      </c>
      <c r="AV151" s="434">
        <v>-0.42983870967741933</v>
      </c>
      <c r="AW151" s="435">
        <v>0.44961240310077522</v>
      </c>
      <c r="AX151" s="435">
        <v>0.20958259847148736</v>
      </c>
      <c r="AY151" s="437">
        <v>0.28048780487804881</v>
      </c>
      <c r="AZ151" s="359">
        <v>0.32720588235294118</v>
      </c>
      <c r="BA151" s="359">
        <v>0.92583120204603575</v>
      </c>
    </row>
    <row r="152" spans="1:53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>
        <v>120.5952380952381</v>
      </c>
      <c r="AU152" s="452">
        <v>124.00881057268722</v>
      </c>
      <c r="AV152" s="450">
        <v>129.91513437057992</v>
      </c>
      <c r="AW152" s="451">
        <v>123.96694214876032</v>
      </c>
      <c r="AX152" s="451">
        <v>125.46780072904008</v>
      </c>
      <c r="AY152" s="453">
        <v>122.27106227106225</v>
      </c>
      <c r="AZ152" s="381">
        <v>123.26869806094183</v>
      </c>
      <c r="BA152" s="381">
        <v>122.04515272244356</v>
      </c>
    </row>
    <row r="153" spans="1:53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>
        <v>-1.1990820424555336E-2</v>
      </c>
      <c r="AU153" s="442">
        <v>-1.9344552374983882E-2</v>
      </c>
      <c r="AV153" s="434">
        <v>9.8123835170545834E-2</v>
      </c>
      <c r="AW153" s="441">
        <v>-3.4527492266240918E-2</v>
      </c>
      <c r="AX153" s="441">
        <v>1.8228669084432891E-2</v>
      </c>
      <c r="AY153" s="443">
        <v>-7.6821288088897814E-3</v>
      </c>
      <c r="AZ153" s="366">
        <v>-3.9281207089507823E-2</v>
      </c>
      <c r="BA153" s="366">
        <v>-7.1602048356509185E-2</v>
      </c>
    </row>
    <row r="154" spans="1:53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3" x14ac:dyDescent="0.3">
      <c r="A155" s="460" t="s">
        <v>77</v>
      </c>
    </row>
    <row r="156" spans="1:53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3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3" x14ac:dyDescent="0.3">
      <c r="A158" s="460" t="s">
        <v>80</v>
      </c>
    </row>
    <row r="159" spans="1:53" x14ac:dyDescent="0.3">
      <c r="A159" s="460" t="s">
        <v>189</v>
      </c>
    </row>
    <row r="160" spans="1:53" x14ac:dyDescent="0.3">
      <c r="A160" s="460" t="s">
        <v>149</v>
      </c>
    </row>
  </sheetData>
  <mergeCells count="8">
    <mergeCell ref="AV5:AY5"/>
    <mergeCell ref="A4:AF4"/>
    <mergeCell ref="AZ7:BA7"/>
    <mergeCell ref="A6:A8"/>
    <mergeCell ref="D6:AI6"/>
    <mergeCell ref="D7:S7"/>
    <mergeCell ref="T7:AI7"/>
    <mergeCell ref="AJ7:AY7"/>
  </mergeCells>
  <phoneticPr fontId="58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H2" sqref="H2"/>
    </sheetView>
  </sheetViews>
  <sheetFormatPr defaultRowHeight="14.4" x14ac:dyDescent="0.3"/>
  <cols>
    <col min="1" max="1" width="53" style="517" customWidth="1"/>
    <col min="2" max="2" width="8.44140625" style="517" customWidth="1"/>
    <col min="3" max="3" width="12.5546875" style="517" customWidth="1"/>
    <col min="4" max="15" width="11.6640625" style="517" customWidth="1"/>
    <col min="16" max="16384" width="8.88671875" style="517"/>
  </cols>
  <sheetData>
    <row r="6" spans="1:15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0.25" customHeight="1" x14ac:dyDescent="0.35">
      <c r="A7" s="600" t="s">
        <v>245</v>
      </c>
      <c r="B7" s="600"/>
      <c r="C7" s="600"/>
      <c r="D7" s="600"/>
      <c r="E7" s="600"/>
      <c r="F7" s="600"/>
      <c r="G7" s="600"/>
      <c r="H7" s="600"/>
      <c r="I7" s="600"/>
      <c r="J7" s="600"/>
      <c r="K7" s="600"/>
    </row>
    <row r="8" spans="1:15" x14ac:dyDescent="0.3">
      <c r="H8" s="613"/>
      <c r="I8" s="613"/>
      <c r="J8" s="613"/>
      <c r="K8" s="613"/>
      <c r="L8" s="613"/>
      <c r="M8" s="613"/>
      <c r="N8" s="613"/>
      <c r="O8" s="613"/>
    </row>
    <row r="9" spans="1:15" ht="23.25" customHeight="1" thickBot="1" x14ac:dyDescent="0.35">
      <c r="A9" s="603"/>
      <c r="B9" s="174"/>
      <c r="C9" s="175"/>
      <c r="D9" s="614" t="s">
        <v>39</v>
      </c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</row>
    <row r="10" spans="1:15" s="177" customFormat="1" ht="23.25" customHeight="1" thickBot="1" x14ac:dyDescent="0.35">
      <c r="A10" s="604"/>
      <c r="B10" s="176"/>
      <c r="C10" s="215"/>
      <c r="D10" s="608">
        <v>2019</v>
      </c>
      <c r="E10" s="609"/>
      <c r="F10" s="609"/>
      <c r="G10" s="610"/>
      <c r="H10" s="608">
        <v>2020</v>
      </c>
      <c r="I10" s="609"/>
      <c r="J10" s="609"/>
      <c r="K10" s="612"/>
      <c r="L10" s="608">
        <v>2021</v>
      </c>
      <c r="M10" s="609"/>
      <c r="N10" s="609"/>
      <c r="O10" s="612"/>
    </row>
    <row r="11" spans="1:15" ht="41.25" customHeight="1" x14ac:dyDescent="0.3">
      <c r="A11" s="605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</row>
    <row r="12" spans="1:15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5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5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>
        <v>5061</v>
      </c>
    </row>
    <row r="15" spans="1:15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>
        <v>2.4057873485868102</v>
      </c>
    </row>
    <row r="16" spans="1:15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>
        <v>2240</v>
      </c>
    </row>
    <row r="17" spans="1:15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>
        <v>1.9826897470039946</v>
      </c>
    </row>
    <row r="18" spans="1:15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>
        <v>1167</v>
      </c>
    </row>
    <row r="19" spans="1:15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>
        <v>2.1203208556149731</v>
      </c>
    </row>
    <row r="20" spans="1:15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>
        <v>717</v>
      </c>
    </row>
    <row r="21" spans="1:15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>
        <v>1.926530612244898</v>
      </c>
    </row>
    <row r="22" spans="1:15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>
        <v>447</v>
      </c>
    </row>
    <row r="23" spans="1:15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>
        <v>1.403225806451613</v>
      </c>
    </row>
    <row r="24" spans="1:15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>
        <v>9632</v>
      </c>
    </row>
    <row r="25" spans="1:15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>
        <v>2.1663379355687047</v>
      </c>
    </row>
    <row r="26" spans="1:15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5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>
        <v>10721</v>
      </c>
      <c r="M27" s="467">
        <v>21237</v>
      </c>
      <c r="N27" s="467">
        <v>38711</v>
      </c>
      <c r="O27" s="459">
        <v>40929</v>
      </c>
    </row>
    <row r="28" spans="1:15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470">
        <v>0.71896092362344588</v>
      </c>
      <c r="O28" s="457">
        <v>1.2343596462495905</v>
      </c>
    </row>
    <row r="29" spans="1:15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>
        <v>5185</v>
      </c>
      <c r="M29" s="467">
        <v>9979</v>
      </c>
      <c r="N29" s="467">
        <v>18965</v>
      </c>
      <c r="O29" s="459">
        <v>17710</v>
      </c>
    </row>
    <row r="30" spans="1:15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470">
        <v>0.43739578596331669</v>
      </c>
      <c r="O30" s="457">
        <v>1.0047543581616483</v>
      </c>
    </row>
    <row r="31" spans="1:15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>
        <v>1037</v>
      </c>
      <c r="M31" s="467">
        <v>6312</v>
      </c>
      <c r="N31" s="467">
        <v>15363</v>
      </c>
      <c r="O31" s="459">
        <v>9605</v>
      </c>
    </row>
    <row r="32" spans="1:15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470">
        <v>0.37120671188861121</v>
      </c>
      <c r="O32" s="457">
        <v>0.93181818181818177</v>
      </c>
    </row>
    <row r="33" spans="1:15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>
        <v>2097</v>
      </c>
      <c r="M33" s="467">
        <v>3584</v>
      </c>
      <c r="N33" s="467">
        <v>6845</v>
      </c>
      <c r="O33" s="459">
        <v>6017</v>
      </c>
    </row>
    <row r="34" spans="1:15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470">
        <v>0.88256325632563259</v>
      </c>
      <c r="O34" s="457">
        <v>0.87855135810177953</v>
      </c>
    </row>
    <row r="35" spans="1:15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>
        <v>3813</v>
      </c>
      <c r="M35" s="467">
        <v>6134</v>
      </c>
      <c r="N35" s="467">
        <v>9304</v>
      </c>
      <c r="O35" s="459">
        <v>5963</v>
      </c>
    </row>
    <row r="36" spans="1:15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470">
        <v>0.34703923555812943</v>
      </c>
      <c r="O36" s="457">
        <v>0.24540517961570593</v>
      </c>
    </row>
    <row r="37" spans="1:15" s="30" customFormat="1" x14ac:dyDescent="0.3">
      <c r="A37" s="472" t="s">
        <v>223</v>
      </c>
      <c r="B37" s="433"/>
      <c r="C37" s="433" t="s">
        <v>226</v>
      </c>
      <c r="D37" s="473">
        <v>86551</v>
      </c>
      <c r="E37" s="473">
        <v>116258</v>
      </c>
      <c r="F37" s="473">
        <v>127525</v>
      </c>
      <c r="G37" s="474">
        <v>98258</v>
      </c>
      <c r="H37" s="475">
        <v>76240</v>
      </c>
      <c r="I37" s="473">
        <v>8368</v>
      </c>
      <c r="J37" s="473">
        <v>57461</v>
      </c>
      <c r="K37" s="476">
        <v>40115</v>
      </c>
      <c r="L37" s="475">
        <v>22853</v>
      </c>
      <c r="M37" s="473">
        <v>47246</v>
      </c>
      <c r="N37" s="473">
        <v>89188</v>
      </c>
      <c r="O37" s="476">
        <v>80224</v>
      </c>
    </row>
    <row r="38" spans="1:15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4.6460325047801145</v>
      </c>
      <c r="N38" s="483">
        <v>0.55214841370668799</v>
      </c>
      <c r="O38" s="486">
        <v>0.99985043001371054</v>
      </c>
    </row>
    <row r="39" spans="1:15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445"/>
      <c r="O39" s="449"/>
    </row>
    <row r="40" spans="1:15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9354.8289999999997</v>
      </c>
      <c r="M40" s="451">
        <v>9218.2620000000006</v>
      </c>
      <c r="N40" s="451">
        <v>9196.7330000000002</v>
      </c>
      <c r="O40" s="453">
        <v>9404.27</v>
      </c>
    </row>
    <row r="41" spans="1:15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4.0999999999999995E-2</v>
      </c>
      <c r="M41" s="455">
        <v>0.12300000000000001</v>
      </c>
      <c r="N41" s="455">
        <v>7.8E-2</v>
      </c>
      <c r="O41" s="457">
        <v>5.0999999999999997E-2</v>
      </c>
    </row>
    <row r="42" spans="1:15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19261.883000000002</v>
      </c>
      <c r="M42" s="451">
        <v>18871.453000000001</v>
      </c>
      <c r="N42" s="451">
        <v>20526.244999999999</v>
      </c>
      <c r="O42" s="453">
        <v>22348.352999999999</v>
      </c>
    </row>
    <row r="43" spans="1:15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-7.4999999999999997E-2</v>
      </c>
      <c r="M43" s="435">
        <v>0.42899999999999999</v>
      </c>
      <c r="N43" s="435">
        <v>0.11900000000000001</v>
      </c>
      <c r="O43" s="437">
        <v>0.158</v>
      </c>
    </row>
    <row r="44" spans="1:15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8642.9559999999983</v>
      </c>
      <c r="M44" s="451">
        <v>8925.2989999999991</v>
      </c>
      <c r="N44" s="451">
        <v>9056.8999999999978</v>
      </c>
      <c r="O44" s="453">
        <v>8998.1639999999989</v>
      </c>
    </row>
    <row r="45" spans="1:15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2.6000000000000002E-2</v>
      </c>
      <c r="M45" s="435">
        <v>0.10300000000000001</v>
      </c>
      <c r="N45" s="435">
        <v>4.4000000000000004E-2</v>
      </c>
      <c r="O45" s="437">
        <v>3.1E-2</v>
      </c>
    </row>
    <row r="46" spans="1:15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29048.833999999999</v>
      </c>
      <c r="M46" s="451">
        <v>31217.698</v>
      </c>
      <c r="N46" s="451">
        <v>31741.923999999999</v>
      </c>
      <c r="O46" s="453">
        <v>32074.06</v>
      </c>
    </row>
    <row r="47" spans="1:15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-7.8E-2</v>
      </c>
      <c r="M47" s="441">
        <v>0.19</v>
      </c>
      <c r="N47" s="441">
        <v>0.04</v>
      </c>
      <c r="O47" s="443">
        <v>5.2999999999999999E-2</v>
      </c>
    </row>
    <row r="48" spans="1:15" ht="14.25" customHeight="1" x14ac:dyDescent="0.3">
      <c r="A48" s="611" t="s">
        <v>25</v>
      </c>
      <c r="B48" s="611"/>
      <c r="C48" s="611"/>
      <c r="D48" s="611"/>
      <c r="E48" s="611"/>
      <c r="F48" s="611"/>
      <c r="G48" s="611"/>
      <c r="H48" s="611"/>
      <c r="I48" s="611"/>
      <c r="J48" s="611"/>
      <c r="K48" s="611"/>
    </row>
    <row r="49" spans="1:1" x14ac:dyDescent="0.3">
      <c r="A49" s="460" t="s">
        <v>227</v>
      </c>
    </row>
    <row r="50" spans="1:1" x14ac:dyDescent="0.3">
      <c r="A50" s="460" t="s">
        <v>80</v>
      </c>
    </row>
  </sheetData>
  <mergeCells count="9">
    <mergeCell ref="A48:K48"/>
    <mergeCell ref="L10:O10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64"/>
  <sheetViews>
    <sheetView showGridLines="0" zoomScale="80" zoomScaleNormal="80" workbookViewId="0">
      <pane ySplit="7" topLeftCell="A51" activePane="bottomLeft" state="frozen"/>
      <selection pane="bottomLeft" activeCell="Q66" sqref="Q66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customWidth="1"/>
    <col min="19" max="25" width="12" style="517" customWidth="1"/>
    <col min="26" max="16384" width="9.109375" style="429"/>
  </cols>
  <sheetData>
    <row r="1" spans="2:25" ht="29.25" hidden="1" customHeight="1" x14ac:dyDescent="0.3"/>
    <row r="2" spans="2:25" ht="53.25" customHeight="1" x14ac:dyDescent="0.35">
      <c r="J2" s="495"/>
      <c r="L2" s="495"/>
      <c r="M2" s="495"/>
      <c r="N2" s="495"/>
      <c r="O2" s="495"/>
      <c r="P2" s="495"/>
      <c r="Q2" s="495"/>
      <c r="S2" s="495"/>
      <c r="T2" s="495"/>
      <c r="U2" s="495"/>
      <c r="V2" s="495"/>
      <c r="W2" s="495"/>
      <c r="X2" s="495"/>
    </row>
    <row r="3" spans="2:25" ht="23.25" customHeight="1" x14ac:dyDescent="0.4">
      <c r="B3" s="623" t="s">
        <v>28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3"/>
      <c r="R3" s="623"/>
      <c r="S3" s="429"/>
      <c r="T3" s="429"/>
      <c r="U3" s="429"/>
      <c r="V3" s="429"/>
      <c r="W3" s="429"/>
      <c r="X3" s="429"/>
      <c r="Y3" s="429"/>
    </row>
    <row r="4" spans="2:25" ht="23.25" customHeight="1" x14ac:dyDescent="0.4">
      <c r="B4" s="496"/>
      <c r="C4" s="496"/>
      <c r="D4" s="624">
        <v>2020</v>
      </c>
      <c r="E4" s="624"/>
      <c r="F4" s="624"/>
      <c r="G4" s="624"/>
      <c r="H4" s="624"/>
      <c r="I4" s="624"/>
      <c r="J4" s="624"/>
      <c r="K4" s="624"/>
      <c r="L4" s="616">
        <v>2021</v>
      </c>
      <c r="M4" s="617"/>
      <c r="N4" s="617"/>
      <c r="O4" s="617"/>
      <c r="P4" s="617"/>
      <c r="Q4" s="617"/>
      <c r="R4" s="617"/>
      <c r="S4" s="616">
        <v>2022</v>
      </c>
      <c r="T4" s="617"/>
      <c r="U4" s="617"/>
      <c r="V4" s="617"/>
      <c r="W4" s="617"/>
      <c r="X4" s="617"/>
      <c r="Y4" s="617"/>
    </row>
    <row r="5" spans="2:25" ht="42.6" customHeight="1" x14ac:dyDescent="0.3">
      <c r="B5" s="547" t="s">
        <v>7</v>
      </c>
      <c r="C5" s="547" t="s">
        <v>91</v>
      </c>
      <c r="D5" s="621" t="s">
        <v>274</v>
      </c>
      <c r="E5" s="578"/>
      <c r="F5" s="622"/>
      <c r="G5" s="578" t="s">
        <v>8</v>
      </c>
      <c r="H5" s="578"/>
      <c r="I5" s="622"/>
      <c r="J5" s="621" t="s">
        <v>237</v>
      </c>
      <c r="K5" s="578"/>
      <c r="L5" s="618" t="s">
        <v>274</v>
      </c>
      <c r="M5" s="619"/>
      <c r="N5" s="620"/>
      <c r="O5" s="621" t="s">
        <v>8</v>
      </c>
      <c r="P5" s="578"/>
      <c r="Q5" s="622"/>
      <c r="R5" s="492" t="s">
        <v>237</v>
      </c>
      <c r="S5" s="618" t="s">
        <v>274</v>
      </c>
      <c r="T5" s="619"/>
      <c r="U5" s="620"/>
      <c r="V5" s="621" t="s">
        <v>8</v>
      </c>
      <c r="W5" s="578"/>
      <c r="X5" s="622"/>
      <c r="Y5" s="521" t="s">
        <v>237</v>
      </c>
    </row>
    <row r="6" spans="2:25" ht="47.25" customHeight="1" x14ac:dyDescent="0.3">
      <c r="B6" s="548"/>
      <c r="C6" s="548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  <c r="S6" s="522" t="s">
        <v>242</v>
      </c>
      <c r="T6" s="520" t="s">
        <v>243</v>
      </c>
      <c r="U6" s="520" t="s">
        <v>241</v>
      </c>
      <c r="V6" s="522" t="s">
        <v>242</v>
      </c>
      <c r="W6" s="520" t="s">
        <v>243</v>
      </c>
      <c r="X6" s="520" t="s">
        <v>241</v>
      </c>
      <c r="Y6" s="520" t="s">
        <v>275</v>
      </c>
    </row>
    <row r="7" spans="2:25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25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25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25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2:25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  <c r="S11" s="202"/>
      <c r="T11" s="202"/>
      <c r="U11" s="202"/>
      <c r="V11" s="202"/>
      <c r="W11" s="202"/>
      <c r="X11" s="202"/>
      <c r="Y11" s="202"/>
    </row>
    <row r="12" spans="2:25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  <c r="S12" s="202"/>
      <c r="T12" s="202"/>
      <c r="U12" s="202"/>
      <c r="V12" s="202"/>
      <c r="W12" s="202"/>
      <c r="X12" s="202"/>
      <c r="Y12" s="202"/>
    </row>
    <row r="13" spans="2:25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2:25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2:25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2:25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2:25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2:25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2:25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25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  <c r="S20" s="202"/>
      <c r="T20" s="202"/>
      <c r="U20" s="202"/>
      <c r="V20" s="202"/>
      <c r="W20" s="202"/>
      <c r="X20" s="202"/>
      <c r="Y20" s="202"/>
    </row>
    <row r="21" spans="2:25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25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25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</row>
    <row r="24" spans="2:25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  <c r="S24" s="499"/>
      <c r="T24" s="499"/>
      <c r="U24" s="499"/>
      <c r="V24" s="499"/>
      <c r="W24" s="499"/>
      <c r="X24" s="499"/>
      <c r="Y24" s="499"/>
    </row>
    <row r="25" spans="2:25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  <c r="S25" s="499"/>
      <c r="T25" s="499"/>
      <c r="U25" s="499"/>
      <c r="V25" s="499"/>
      <c r="W25" s="499"/>
      <c r="X25" s="499"/>
      <c r="Y25" s="499"/>
    </row>
    <row r="26" spans="2:25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</row>
    <row r="27" spans="2:25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  <c r="S27" s="499"/>
      <c r="T27" s="499"/>
      <c r="U27" s="499"/>
      <c r="V27" s="499"/>
      <c r="W27" s="499"/>
      <c r="X27" s="499"/>
      <c r="Y27" s="499"/>
    </row>
    <row r="28" spans="2:25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  <c r="S28" s="499"/>
      <c r="T28" s="499"/>
      <c r="U28" s="499"/>
      <c r="V28" s="499"/>
      <c r="W28" s="499"/>
      <c r="X28" s="499"/>
      <c r="Y28" s="499"/>
    </row>
    <row r="29" spans="2:25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  <c r="S29" s="499"/>
      <c r="T29" s="499"/>
      <c r="U29" s="499"/>
      <c r="V29" s="499"/>
      <c r="W29" s="499"/>
      <c r="X29" s="499"/>
      <c r="Y29" s="499"/>
    </row>
    <row r="30" spans="2:25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</row>
    <row r="31" spans="2:25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</row>
    <row r="32" spans="2:25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</row>
    <row r="33" spans="2:25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  <c r="T33" s="499"/>
      <c r="W33" s="499"/>
      <c r="X33" s="499"/>
      <c r="Y33" s="499"/>
    </row>
    <row r="34" spans="2:25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  <c r="T34" s="499"/>
      <c r="W34" s="499"/>
      <c r="X34" s="499"/>
      <c r="Y34" s="499"/>
    </row>
    <row r="35" spans="2:25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  <c r="T35" s="499"/>
      <c r="W35" s="499"/>
      <c r="X35" s="499"/>
      <c r="Y35" s="499"/>
    </row>
    <row r="36" spans="2:25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  <c r="T36" s="499"/>
      <c r="W36" s="499"/>
      <c r="X36" s="499"/>
      <c r="Y36" s="499"/>
    </row>
    <row r="37" spans="2:25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  <c r="S37" s="499"/>
      <c r="T37" s="499"/>
      <c r="U37" s="499"/>
      <c r="V37" s="499"/>
      <c r="W37" s="499"/>
      <c r="X37" s="499"/>
      <c r="Y37" s="499"/>
    </row>
    <row r="38" spans="2:25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  <c r="T38" s="499"/>
      <c r="W38" s="499"/>
      <c r="Y38" s="499"/>
    </row>
    <row r="39" spans="2:25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  <c r="T39" s="499"/>
      <c r="U39" s="499"/>
      <c r="W39" s="499"/>
      <c r="Y39" s="499"/>
    </row>
    <row r="40" spans="2:25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  <c r="T40" s="499"/>
      <c r="U40" s="499"/>
      <c r="W40" s="499"/>
      <c r="Y40" s="499"/>
    </row>
    <row r="41" spans="2:25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  <c r="T41" s="499"/>
      <c r="U41" s="499"/>
      <c r="W41" s="499"/>
      <c r="Y41" s="499"/>
    </row>
    <row r="42" spans="2:25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  <c r="T42" s="499"/>
      <c r="U42" s="499"/>
      <c r="W42" s="499"/>
      <c r="Y42" s="499"/>
    </row>
    <row r="43" spans="2:25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  <c r="T43" s="499"/>
      <c r="U43" s="499"/>
      <c r="W43" s="499"/>
      <c r="Y43" s="499"/>
    </row>
    <row r="44" spans="2:25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  <c r="S44" s="499"/>
      <c r="T44" s="499"/>
      <c r="U44" s="499"/>
      <c r="V44" s="499"/>
      <c r="W44" s="499"/>
      <c r="X44" s="499"/>
      <c r="Y44" s="499"/>
    </row>
    <row r="45" spans="2:25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</row>
    <row r="46" spans="2:25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  <c r="S46" s="499"/>
      <c r="T46" s="499"/>
      <c r="U46" s="499"/>
      <c r="V46" s="499"/>
      <c r="W46" s="499"/>
      <c r="X46" s="499"/>
      <c r="Y46" s="499"/>
    </row>
    <row r="47" spans="2:25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  <c r="S47" s="499"/>
      <c r="T47" s="499"/>
      <c r="U47" s="499"/>
      <c r="V47" s="499"/>
      <c r="W47" s="499"/>
      <c r="X47" s="499"/>
      <c r="Y47" s="499"/>
    </row>
    <row r="48" spans="2:25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  <c r="S48" s="499"/>
      <c r="T48" s="499"/>
      <c r="U48" s="499"/>
      <c r="V48" s="499"/>
      <c r="W48" s="499"/>
      <c r="X48" s="499"/>
      <c r="Y48" s="499"/>
    </row>
    <row r="49" spans="2:25" s="517" customFormat="1" ht="19.2" customHeight="1" x14ac:dyDescent="0.3">
      <c r="B49" s="497" t="s">
        <v>252</v>
      </c>
      <c r="C49" s="498">
        <v>44481</v>
      </c>
      <c r="L49" s="499"/>
      <c r="M49" s="499">
        <v>4.4000000000000004</v>
      </c>
      <c r="N49" s="499"/>
      <c r="O49" s="499"/>
      <c r="P49" s="499">
        <v>6.9</v>
      </c>
      <c r="Q49" s="499"/>
      <c r="R49" s="499"/>
      <c r="S49" s="499"/>
      <c r="T49" s="499">
        <v>5.0999999999999996</v>
      </c>
      <c r="U49" s="499"/>
      <c r="V49" s="499"/>
      <c r="W49" s="499">
        <v>6.7</v>
      </c>
      <c r="X49" s="499"/>
      <c r="Y49" s="499"/>
    </row>
    <row r="50" spans="2:25" ht="19.2" customHeight="1" x14ac:dyDescent="0.3">
      <c r="B50" s="497" t="s">
        <v>9</v>
      </c>
      <c r="C50" s="498">
        <v>44482</v>
      </c>
      <c r="L50" s="499">
        <v>3.2</v>
      </c>
      <c r="M50" s="499">
        <v>3.7</v>
      </c>
      <c r="N50" s="499">
        <v>4.2</v>
      </c>
      <c r="O50" s="499">
        <v>6.8</v>
      </c>
      <c r="P50" s="499">
        <v>6.7</v>
      </c>
      <c r="Q50" s="499">
        <v>6.6</v>
      </c>
      <c r="R50" s="499"/>
      <c r="S50" s="499"/>
      <c r="T50" s="499"/>
      <c r="U50" s="499"/>
      <c r="V50" s="499"/>
      <c r="W50" s="499"/>
      <c r="X50" s="499"/>
      <c r="Y50" s="499"/>
    </row>
    <row r="51" spans="2:25" ht="19.2" customHeight="1" x14ac:dyDescent="0.3">
      <c r="B51" s="497" t="s">
        <v>171</v>
      </c>
      <c r="C51" s="498">
        <v>44511</v>
      </c>
      <c r="L51" s="499"/>
      <c r="M51" s="499">
        <v>4.5</v>
      </c>
      <c r="N51" s="499"/>
      <c r="O51" s="499"/>
      <c r="P51" s="499">
        <v>6.7</v>
      </c>
      <c r="Q51" s="499"/>
      <c r="R51" s="499">
        <v>128.1</v>
      </c>
      <c r="S51" s="499"/>
      <c r="T51" s="499">
        <v>5.3</v>
      </c>
      <c r="U51" s="499"/>
      <c r="V51" s="499"/>
      <c r="W51" s="499">
        <v>6.5</v>
      </c>
      <c r="X51" s="499"/>
      <c r="Y51" s="499">
        <v>123.9</v>
      </c>
    </row>
    <row r="52" spans="2:25" ht="19.2" customHeight="1" x14ac:dyDescent="0.3">
      <c r="B52" s="497" t="s">
        <v>236</v>
      </c>
      <c r="C52" s="498">
        <v>44531</v>
      </c>
      <c r="L52" s="499"/>
      <c r="M52" s="499">
        <v>4.8</v>
      </c>
      <c r="N52" s="499"/>
      <c r="O52" s="499"/>
      <c r="P52" s="499">
        <v>6.9</v>
      </c>
      <c r="Q52" s="499"/>
      <c r="R52" s="499">
        <v>133.4</v>
      </c>
      <c r="S52" s="499"/>
      <c r="T52" s="499">
        <v>5.8</v>
      </c>
      <c r="U52" s="499"/>
      <c r="V52" s="499"/>
      <c r="W52" s="499">
        <v>6.7</v>
      </c>
      <c r="X52" s="499"/>
      <c r="Y52" s="499">
        <v>128.30000000000001</v>
      </c>
    </row>
    <row r="53" spans="2:25" ht="19.2" customHeight="1" x14ac:dyDescent="0.3">
      <c r="B53" s="497" t="s">
        <v>11</v>
      </c>
      <c r="C53" s="498">
        <v>44536</v>
      </c>
      <c r="L53" s="499"/>
      <c r="M53" s="499">
        <v>4.3</v>
      </c>
      <c r="N53" s="499">
        <v>4.5</v>
      </c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</row>
    <row r="54" spans="2:25" s="517" customFormat="1" ht="19.2" customHeight="1" x14ac:dyDescent="0.3">
      <c r="B54" s="497" t="s">
        <v>10</v>
      </c>
      <c r="C54" s="498">
        <v>44547</v>
      </c>
      <c r="L54" s="499"/>
      <c r="M54" s="499">
        <v>4.8</v>
      </c>
      <c r="N54" s="499"/>
      <c r="O54" s="499"/>
      <c r="P54" s="499">
        <v>6.6</v>
      </c>
      <c r="Q54" s="499"/>
      <c r="R54" s="499"/>
      <c r="S54" s="499"/>
      <c r="T54" s="499">
        <v>5.8</v>
      </c>
      <c r="U54" s="499"/>
      <c r="V54" s="499"/>
      <c r="W54" s="499">
        <v>6</v>
      </c>
      <c r="X54" s="499"/>
      <c r="Y54" s="499"/>
    </row>
    <row r="55" spans="2:25" s="517" customFormat="1" ht="19.2" customHeight="1" x14ac:dyDescent="0.3">
      <c r="B55" s="497" t="s">
        <v>11</v>
      </c>
      <c r="C55" s="498">
        <v>44571</v>
      </c>
      <c r="L55" s="499"/>
      <c r="M55" s="499">
        <v>4.4000000000000004</v>
      </c>
      <c r="N55" s="499"/>
      <c r="O55" s="499"/>
      <c r="P55" s="499"/>
      <c r="Q55" s="499"/>
      <c r="R55" s="499"/>
      <c r="S55" s="499">
        <v>4.8</v>
      </c>
      <c r="T55" s="499"/>
      <c r="U55" s="499">
        <v>5.8</v>
      </c>
      <c r="V55" s="499"/>
      <c r="W55" s="499"/>
      <c r="X55" s="499"/>
      <c r="Y55" s="499"/>
    </row>
    <row r="56" spans="2:25" s="517" customFormat="1" ht="19.2" customHeight="1" x14ac:dyDescent="0.3">
      <c r="B56" s="497" t="s">
        <v>9</v>
      </c>
      <c r="C56" s="498">
        <v>44580</v>
      </c>
      <c r="L56" s="499"/>
      <c r="M56" s="499">
        <v>4.3</v>
      </c>
      <c r="N56" s="499"/>
      <c r="O56" s="499"/>
      <c r="P56" s="499">
        <v>6.6</v>
      </c>
      <c r="Q56" s="499"/>
      <c r="R56" s="499"/>
      <c r="S56" s="499">
        <v>3.3</v>
      </c>
      <c r="T56" s="499">
        <v>4.3</v>
      </c>
      <c r="U56" s="499">
        <v>5.3</v>
      </c>
      <c r="V56" s="499">
        <v>6.2</v>
      </c>
      <c r="W56" s="499">
        <v>6</v>
      </c>
      <c r="X56" s="499">
        <v>5.9</v>
      </c>
      <c r="Y56" s="499"/>
    </row>
    <row r="57" spans="2:25" s="517" customFormat="1" ht="19.2" customHeight="1" x14ac:dyDescent="0.3">
      <c r="B57" s="497" t="s">
        <v>11</v>
      </c>
      <c r="C57" s="498">
        <v>44599</v>
      </c>
      <c r="L57" s="499"/>
      <c r="M57" s="499">
        <v>4.4000000000000004</v>
      </c>
      <c r="N57" s="499"/>
      <c r="O57" s="499"/>
      <c r="P57" s="499"/>
      <c r="Q57" s="499"/>
      <c r="R57" s="499"/>
      <c r="S57" s="499"/>
      <c r="T57" s="499">
        <v>4.8</v>
      </c>
      <c r="U57" s="499">
        <v>5.8</v>
      </c>
      <c r="V57" s="499"/>
      <c r="W57" s="499"/>
      <c r="X57" s="499"/>
      <c r="Y57" s="499"/>
    </row>
    <row r="58" spans="2:25" s="517" customFormat="1" ht="19.2" customHeight="1" x14ac:dyDescent="0.3">
      <c r="B58" s="497" t="s">
        <v>171</v>
      </c>
      <c r="C58" s="498">
        <v>44602</v>
      </c>
      <c r="L58" s="499"/>
      <c r="M58" s="499">
        <v>4.9000000000000004</v>
      </c>
      <c r="N58" s="499"/>
      <c r="O58" s="499"/>
      <c r="P58" s="499"/>
      <c r="Q58" s="499"/>
      <c r="R58" s="499"/>
      <c r="S58" s="499"/>
      <c r="T58" s="499">
        <v>5.5</v>
      </c>
      <c r="U58" s="499"/>
      <c r="V58" s="499"/>
      <c r="W58" s="499"/>
      <c r="X58" s="499"/>
      <c r="Y58" s="499"/>
    </row>
    <row r="59" spans="2:25" s="517" customFormat="1" ht="19.2" customHeight="1" x14ac:dyDescent="0.3">
      <c r="B59" s="497" t="s">
        <v>234</v>
      </c>
      <c r="C59" s="498">
        <v>44637</v>
      </c>
      <c r="L59" s="499"/>
      <c r="M59" s="499">
        <v>4.9000000000000004</v>
      </c>
      <c r="N59" s="499"/>
      <c r="O59" s="499"/>
      <c r="P59" s="499">
        <v>6.6</v>
      </c>
      <c r="Q59" s="499"/>
      <c r="R59" s="499">
        <v>127.5</v>
      </c>
      <c r="S59" s="499"/>
      <c r="T59" s="499">
        <v>4.8</v>
      </c>
      <c r="U59" s="499"/>
      <c r="V59" s="499"/>
      <c r="W59" s="499">
        <v>6.4</v>
      </c>
      <c r="X59" s="499"/>
      <c r="Y59" s="499">
        <v>120.2</v>
      </c>
    </row>
    <row r="60" spans="2:25" ht="19.2" customHeight="1" x14ac:dyDescent="0.3">
      <c r="B60" s="497" t="s">
        <v>10</v>
      </c>
      <c r="C60" s="498">
        <v>44644</v>
      </c>
      <c r="L60" s="499"/>
      <c r="M60" s="499">
        <v>4.9000000000000004</v>
      </c>
      <c r="N60" s="499"/>
      <c r="O60" s="499"/>
      <c r="P60" s="499">
        <v>6.6</v>
      </c>
      <c r="Q60" s="499"/>
      <c r="R60" s="499"/>
      <c r="S60" s="499"/>
      <c r="T60" s="499">
        <v>4.9000000000000004</v>
      </c>
      <c r="U60" s="499"/>
      <c r="V60" s="499"/>
      <c r="W60" s="499">
        <v>5.9</v>
      </c>
      <c r="X60" s="499"/>
      <c r="Y60" s="499"/>
    </row>
    <row r="61" spans="2:25" ht="3" customHeight="1" x14ac:dyDescent="0.3">
      <c r="B61" s="501"/>
      <c r="C61" s="502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</row>
    <row r="62" spans="2:25" ht="8.25" customHeight="1" x14ac:dyDescent="0.3">
      <c r="B62" s="164"/>
      <c r="C62" s="164"/>
      <c r="D62" s="204"/>
      <c r="E62" s="204"/>
      <c r="F62" s="204"/>
      <c r="G62" s="204"/>
      <c r="H62" s="204"/>
      <c r="I62" s="204"/>
      <c r="J62" s="201"/>
      <c r="K62" s="204"/>
    </row>
    <row r="63" spans="2:25" ht="15.6" x14ac:dyDescent="0.3">
      <c r="B63" s="497" t="s">
        <v>235</v>
      </c>
      <c r="C63" s="164"/>
      <c r="D63" s="499">
        <f>AVERAGE(D8,D9,D10,D13,D15,D16,D18,D19,D23,D26)</f>
        <v>-11.79</v>
      </c>
      <c r="E63" s="499">
        <f>AVERAGE(E8:E32)</f>
        <v>-8.2125000000000004</v>
      </c>
      <c r="F63" s="499">
        <f>AVERAGE(F8,F18,F23)</f>
        <v>-6</v>
      </c>
      <c r="G63" s="499">
        <f>AVERAGE(G8,G9,G13,G15,G18)</f>
        <v>12.4</v>
      </c>
      <c r="H63" s="499">
        <f>AVERAGE(H8,H9,H11,H12,H13,H14,H15,H16,H18,H20,H21,H22,H23,H24,H25,H27,H28,H29,H32)</f>
        <v>9.4222222222222207</v>
      </c>
      <c r="I63" s="499">
        <f>AVERAGE(I8,I18)</f>
        <v>8.0500000000000007</v>
      </c>
      <c r="J63" s="499">
        <f>AVERAGE(J13,J15)</f>
        <v>140.85000000000002</v>
      </c>
      <c r="K63" s="499">
        <f>AVERAGE(K11,K12,K13,K14,K15,K20,K21,K24,K25,K27,K28)</f>
        <v>134.96363636363637</v>
      </c>
      <c r="L63" s="499">
        <f>AVERAGE(L32,L37,L44,L50)</f>
        <v>1.425</v>
      </c>
      <c r="M63" s="499">
        <f>AVERAGE(M11,M12,M17,M20,M23,M24,M25,M27,M28,M29,M31,M33,M34,M35,M36,M37,M38,M39,M40,M41,M42,M43,M44,M45,M46,M47,M48,M49,M50,M51,M52,M53,M54,M55,M56,M57,M58,M59,M60)</f>
        <v>4.1230769230769244</v>
      </c>
      <c r="N63" s="499">
        <f>AVERAGE(N32,N37,N39,N44,N45,N50,N60)</f>
        <v>4.5333333333333332</v>
      </c>
      <c r="O63" s="499">
        <f>AVERAGE(O37,O44,O50)</f>
        <v>7.3999999999999995</v>
      </c>
      <c r="P63" s="499">
        <f>AVERAGE(P11,P12,P20,P24,P25,P27,P28,P29,P34,P35,P36,P37,P38,P40,P41,P42,P44,P46,P47,P48,P49,P50,P51,P52,P54,P56,P59,P60)</f>
        <v>7.3678571428571429</v>
      </c>
      <c r="Q63" s="499">
        <f>AVERAGE(Q37,Q44,Q50)</f>
        <v>6.9000000000000012</v>
      </c>
      <c r="R63" s="499">
        <f>AVERAGE(R12,R20,R24,R25,R27,R28,R35,R37,R40,R41,R46,R51,R52,R60)</f>
        <v>130.77692307692308</v>
      </c>
      <c r="S63" s="499">
        <f>AVERAGE(S60,S55)</f>
        <v>4.8</v>
      </c>
      <c r="T63" s="499">
        <f>AVERAGE(T52,T54,T49,T51,T56,T57,T58,T59,T60)</f>
        <v>5.1444444444444439</v>
      </c>
      <c r="U63" s="499">
        <f>AVERAGE(U55,U56,U57)</f>
        <v>5.6333333333333329</v>
      </c>
      <c r="V63" s="499">
        <f>AVERAGE(V55,V56)</f>
        <v>6.2</v>
      </c>
      <c r="W63" s="499">
        <f>AVERAGE(W52,W54,W49,W51,W56,W59,W60)</f>
        <v>6.3142857142857141</v>
      </c>
      <c r="X63" s="499">
        <f>AVERAGE(X55,X56)</f>
        <v>5.9</v>
      </c>
      <c r="Y63" s="499">
        <f>AVERAGE(Y51,Y52,Y60)</f>
        <v>126.10000000000001</v>
      </c>
    </row>
    <row r="64" spans="2:25" ht="15.6" x14ac:dyDescent="0.3">
      <c r="B64" s="164"/>
      <c r="C64" s="164"/>
      <c r="D64" s="205"/>
      <c r="E64" s="205"/>
      <c r="F64" s="205"/>
      <c r="G64" s="205"/>
      <c r="H64" s="205"/>
      <c r="I64" s="205"/>
      <c r="J64" s="201"/>
      <c r="K64" s="205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63 W6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74"/>
    </row>
    <row r="3" spans="2:19" s="233" customFormat="1" ht="35.1" customHeight="1" x14ac:dyDescent="0.3">
      <c r="B3" s="640" t="s">
        <v>287</v>
      </c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25" t="s">
        <v>297</v>
      </c>
      <c r="C5" s="625"/>
      <c r="D5" s="625"/>
      <c r="E5" s="625"/>
      <c r="F5" s="625"/>
      <c r="G5" s="625"/>
      <c r="H5" s="625"/>
      <c r="I5" s="625"/>
      <c r="J5" s="625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26" t="s">
        <v>85</v>
      </c>
      <c r="C6" s="626"/>
      <c r="D6" s="626"/>
      <c r="E6" s="626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38" t="s">
        <v>103</v>
      </c>
      <c r="C7" s="639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37" t="s">
        <v>288</v>
      </c>
      <c r="C9" s="637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25" t="s">
        <v>298</v>
      </c>
      <c r="C11" s="625"/>
      <c r="D11" s="625"/>
      <c r="E11" s="625"/>
      <c r="F11" s="625"/>
      <c r="G11" s="625"/>
      <c r="H11" s="625"/>
      <c r="I11" s="625"/>
      <c r="J11" s="625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26" t="s">
        <v>85</v>
      </c>
      <c r="C12" s="626"/>
      <c r="D12" s="626"/>
      <c r="E12" s="626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38" t="s">
        <v>103</v>
      </c>
      <c r="C13" s="639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37" t="s">
        <v>288</v>
      </c>
      <c r="C15" s="637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25" t="s">
        <v>299</v>
      </c>
      <c r="C17" s="625"/>
      <c r="D17" s="625"/>
      <c r="E17" s="625"/>
      <c r="F17" s="625"/>
      <c r="G17" s="625"/>
      <c r="H17" s="625"/>
      <c r="I17" s="625"/>
      <c r="J17" s="625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26" t="s">
        <v>85</v>
      </c>
      <c r="C18" s="626"/>
      <c r="D18" s="626"/>
      <c r="E18" s="626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38" t="s">
        <v>103</v>
      </c>
      <c r="C19" s="639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37" t="s">
        <v>288</v>
      </c>
      <c r="C21" s="637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25" t="s">
        <v>289</v>
      </c>
      <c r="C23" s="625"/>
      <c r="D23" s="625"/>
      <c r="E23" s="625"/>
      <c r="F23" s="625"/>
      <c r="G23" s="625"/>
      <c r="H23" s="625"/>
      <c r="I23" s="625"/>
      <c r="J23" s="625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26" t="s">
        <v>85</v>
      </c>
      <c r="C24" s="626"/>
      <c r="D24" s="626"/>
      <c r="E24" s="626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48" t="s">
        <v>103</v>
      </c>
      <c r="C25" s="649"/>
      <c r="D25" s="645" t="s">
        <v>293</v>
      </c>
      <c r="E25" s="646"/>
      <c r="F25" s="646"/>
      <c r="G25" s="646"/>
      <c r="H25" s="652" t="s">
        <v>294</v>
      </c>
      <c r="I25" s="653"/>
      <c r="J25" s="653"/>
      <c r="K25" s="653"/>
      <c r="L25" s="652" t="s">
        <v>125</v>
      </c>
      <c r="M25" s="653"/>
      <c r="N25" s="653"/>
      <c r="O25" s="653"/>
      <c r="P25" s="652" t="s">
        <v>295</v>
      </c>
      <c r="Q25" s="653"/>
      <c r="R25" s="653"/>
      <c r="S25" s="653"/>
      <c r="T25" s="656" t="s">
        <v>296</v>
      </c>
      <c r="U25" s="657"/>
      <c r="V25" s="657"/>
      <c r="W25" s="657"/>
      <c r="X25" s="656" t="s">
        <v>126</v>
      </c>
      <c r="Y25" s="657"/>
      <c r="Z25" s="657"/>
      <c r="AA25" s="657"/>
    </row>
    <row r="26" spans="2:27" s="255" customFormat="1" ht="75.75" customHeight="1" x14ac:dyDescent="0.3">
      <c r="B26" s="638"/>
      <c r="C26" s="639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37" t="s">
        <v>288</v>
      </c>
      <c r="C28" s="637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40" t="s">
        <v>258</v>
      </c>
      <c r="C34" s="640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</row>
    <row r="35" spans="2:23" x14ac:dyDescent="0.3">
      <c r="B35" s="625" t="s">
        <v>260</v>
      </c>
      <c r="C35" s="625"/>
      <c r="D35" s="625"/>
      <c r="E35" s="625"/>
      <c r="F35" s="625"/>
      <c r="G35" s="625"/>
      <c r="H35" s="625"/>
      <c r="I35" s="625"/>
      <c r="J35" s="625"/>
      <c r="N35" s="10"/>
      <c r="O35" s="10"/>
    </row>
    <row r="36" spans="2:23" x14ac:dyDescent="0.3">
      <c r="B36" s="625"/>
      <c r="C36" s="625"/>
      <c r="D36" s="625"/>
      <c r="E36" s="625"/>
      <c r="F36" s="625"/>
      <c r="G36" s="625"/>
      <c r="H36" s="625"/>
      <c r="I36" s="625"/>
      <c r="J36" s="625"/>
      <c r="N36" s="10"/>
      <c r="O36" s="10"/>
    </row>
    <row r="37" spans="2:23" ht="15.75" customHeight="1" x14ac:dyDescent="0.3">
      <c r="B37" s="626" t="s">
        <v>85</v>
      </c>
      <c r="C37" s="626"/>
      <c r="D37" s="626"/>
      <c r="E37" s="626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48" t="s">
        <v>103</v>
      </c>
      <c r="C38" s="649"/>
      <c r="D38" s="645" t="s">
        <v>261</v>
      </c>
      <c r="E38" s="646"/>
      <c r="F38" s="646"/>
      <c r="G38" s="646"/>
      <c r="H38" s="652" t="s">
        <v>265</v>
      </c>
      <c r="I38" s="653"/>
      <c r="J38" s="653"/>
      <c r="K38" s="653"/>
      <c r="L38" s="652" t="s">
        <v>125</v>
      </c>
      <c r="M38" s="653"/>
      <c r="N38" s="653"/>
      <c r="O38" s="653"/>
      <c r="P38" s="652" t="s">
        <v>126</v>
      </c>
      <c r="Q38" s="653"/>
      <c r="R38" s="653"/>
      <c r="S38" s="653"/>
      <c r="T38" s="652" t="s">
        <v>127</v>
      </c>
      <c r="U38" s="653"/>
      <c r="V38" s="653"/>
      <c r="W38" s="653"/>
    </row>
    <row r="39" spans="2:23" ht="40.799999999999997" x14ac:dyDescent="0.3">
      <c r="B39" s="638"/>
      <c r="C39" s="639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37" t="s">
        <v>259</v>
      </c>
      <c r="C41" s="637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25" t="s">
        <v>266</v>
      </c>
      <c r="C45" s="625"/>
      <c r="D45" s="625"/>
      <c r="E45" s="625"/>
      <c r="F45" s="625"/>
      <c r="G45" s="625"/>
      <c r="H45" s="625"/>
      <c r="I45" s="625"/>
      <c r="J45" s="625"/>
      <c r="L45" s="10"/>
      <c r="M45" s="10"/>
      <c r="N45" s="10"/>
      <c r="O45" s="10"/>
    </row>
    <row r="46" spans="2:23" x14ac:dyDescent="0.3">
      <c r="B46" s="625"/>
      <c r="C46" s="625"/>
      <c r="D46" s="625"/>
      <c r="E46" s="625"/>
      <c r="F46" s="625"/>
      <c r="G46" s="625"/>
      <c r="H46" s="625"/>
      <c r="I46" s="625"/>
      <c r="J46" s="625"/>
      <c r="L46" s="10"/>
      <c r="M46" s="10"/>
      <c r="N46" s="10"/>
      <c r="O46" s="10"/>
    </row>
    <row r="47" spans="2:23" x14ac:dyDescent="0.3">
      <c r="B47" s="626" t="s">
        <v>85</v>
      </c>
      <c r="C47" s="626"/>
      <c r="D47" s="626"/>
      <c r="E47" s="626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48" t="s">
        <v>103</v>
      </c>
      <c r="C48" s="649"/>
      <c r="D48" s="654">
        <v>2020</v>
      </c>
      <c r="E48" s="655"/>
      <c r="F48" s="655"/>
      <c r="G48" s="655"/>
      <c r="H48" s="654">
        <v>2021</v>
      </c>
      <c r="I48" s="655"/>
      <c r="J48" s="655"/>
      <c r="K48" s="655"/>
      <c r="L48" s="10"/>
      <c r="M48" s="10"/>
      <c r="N48" s="10"/>
      <c r="O48" s="10"/>
    </row>
    <row r="49" spans="2:23" ht="51" x14ac:dyDescent="0.3">
      <c r="B49" s="638"/>
      <c r="C49" s="639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37" t="s">
        <v>259</v>
      </c>
      <c r="C51" s="637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25" t="s">
        <v>270</v>
      </c>
      <c r="C54" s="625"/>
      <c r="D54" s="625"/>
      <c r="E54" s="625"/>
      <c r="F54" s="625"/>
      <c r="G54" s="625"/>
      <c r="H54" s="625"/>
      <c r="I54" s="625"/>
      <c r="J54" s="625"/>
      <c r="K54" s="625"/>
      <c r="L54" s="10"/>
      <c r="M54" s="10"/>
      <c r="N54" s="10"/>
      <c r="O54" s="10"/>
    </row>
    <row r="55" spans="2:23" ht="29.25" customHeight="1" x14ac:dyDescent="0.3"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10"/>
      <c r="M55" s="10"/>
      <c r="N55" s="10"/>
      <c r="O55" s="10"/>
    </row>
    <row r="56" spans="2:23" x14ac:dyDescent="0.3">
      <c r="B56" s="626" t="s">
        <v>85</v>
      </c>
      <c r="C56" s="626"/>
      <c r="D56" s="626"/>
      <c r="E56" s="626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38" t="s">
        <v>103</v>
      </c>
      <c r="C57" s="639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37" t="s">
        <v>259</v>
      </c>
      <c r="C59" s="637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40" t="s">
        <v>257</v>
      </c>
      <c r="C61" s="640"/>
      <c r="D61" s="640"/>
      <c r="E61" s="640"/>
      <c r="F61" s="640"/>
      <c r="G61" s="640"/>
      <c r="H61" s="640"/>
      <c r="I61" s="640"/>
      <c r="J61" s="640"/>
      <c r="K61" s="640"/>
      <c r="L61" s="640"/>
      <c r="M61" s="640"/>
      <c r="N61" s="640"/>
      <c r="O61" s="640"/>
      <c r="P61" s="640"/>
      <c r="Q61" s="640"/>
      <c r="R61" s="640"/>
      <c r="S61" s="640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29" t="s">
        <v>103</v>
      </c>
      <c r="C65" s="629"/>
      <c r="D65" s="629" t="s">
        <v>86</v>
      </c>
      <c r="E65" s="629"/>
      <c r="F65" s="629" t="s">
        <v>87</v>
      </c>
      <c r="G65" s="629"/>
      <c r="H65" s="629" t="s">
        <v>88</v>
      </c>
      <c r="I65" s="629"/>
      <c r="J65" s="10"/>
      <c r="K65" s="629" t="s">
        <v>103</v>
      </c>
      <c r="L65" s="629"/>
      <c r="M65" s="77" t="s">
        <v>120</v>
      </c>
      <c r="N65" s="76" t="s">
        <v>121</v>
      </c>
      <c r="O65" s="621" t="s">
        <v>122</v>
      </c>
      <c r="P65" s="622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31" t="s">
        <v>89</v>
      </c>
      <c r="C67" s="631"/>
      <c r="D67" s="628">
        <v>82.13572854291418</v>
      </c>
      <c r="E67" s="628"/>
      <c r="F67" s="628">
        <v>16.387225548902194</v>
      </c>
      <c r="G67" s="628"/>
      <c r="H67" s="69"/>
      <c r="I67" s="70">
        <v>1.4770459081836327</v>
      </c>
      <c r="K67" s="650" t="s">
        <v>89</v>
      </c>
      <c r="L67" s="650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31" t="s">
        <v>90</v>
      </c>
      <c r="C68" s="631"/>
      <c r="D68" s="628">
        <v>82.216892239163954</v>
      </c>
      <c r="E68" s="628"/>
      <c r="F68" s="628">
        <v>16.463936953914683</v>
      </c>
      <c r="G68" s="628"/>
      <c r="H68" s="69"/>
      <c r="I68" s="70">
        <v>1.3191708069213637</v>
      </c>
      <c r="K68" s="630" t="s">
        <v>90</v>
      </c>
      <c r="L68" s="630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31" t="s">
        <v>133</v>
      </c>
      <c r="C69" s="631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27" t="s">
        <v>133</v>
      </c>
      <c r="L69" s="627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31" t="s">
        <v>170</v>
      </c>
      <c r="C70" s="631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27" t="s">
        <v>256</v>
      </c>
      <c r="L70" s="627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31" t="s">
        <v>190</v>
      </c>
      <c r="C72" s="631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31" t="s">
        <v>190</v>
      </c>
      <c r="L72" s="631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31" t="s">
        <v>228</v>
      </c>
      <c r="C73" s="631"/>
      <c r="D73" s="160"/>
      <c r="E73" s="160">
        <v>92.1</v>
      </c>
      <c r="F73" s="160"/>
      <c r="G73" s="160">
        <v>7.3</v>
      </c>
      <c r="H73" s="160"/>
      <c r="I73" s="160">
        <v>0.6</v>
      </c>
      <c r="K73" s="631" t="s">
        <v>228</v>
      </c>
      <c r="L73" s="631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50" t="s">
        <v>238</v>
      </c>
      <c r="C74" s="650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50" t="s">
        <v>238</v>
      </c>
      <c r="L74" s="650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50" t="s">
        <v>240</v>
      </c>
      <c r="C75" s="650"/>
      <c r="D75" s="169"/>
      <c r="E75" s="169">
        <v>96.3</v>
      </c>
      <c r="F75" s="169"/>
      <c r="G75" s="169">
        <v>3.2</v>
      </c>
      <c r="H75" s="169"/>
      <c r="I75" s="169">
        <v>0.4</v>
      </c>
      <c r="K75" s="650" t="s">
        <v>240</v>
      </c>
      <c r="L75" s="650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50" t="s">
        <v>247</v>
      </c>
      <c r="C76" s="650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50" t="s">
        <v>247</v>
      </c>
      <c r="L76" s="650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51" t="s">
        <v>118</v>
      </c>
      <c r="C79" s="651"/>
      <c r="D79" s="651"/>
      <c r="E79" s="651"/>
      <c r="F79" s="651"/>
      <c r="G79" s="651"/>
      <c r="H79" s="651"/>
      <c r="I79" s="651"/>
      <c r="K79" s="651" t="s">
        <v>119</v>
      </c>
      <c r="L79" s="651"/>
      <c r="M79" s="651"/>
      <c r="N79" s="651"/>
      <c r="O79" s="651"/>
      <c r="P79" s="651"/>
      <c r="Q79" s="651"/>
      <c r="R79" s="651"/>
      <c r="S79" s="651"/>
    </row>
    <row r="80" spans="2:19" x14ac:dyDescent="0.3">
      <c r="B80" s="651"/>
      <c r="C80" s="651"/>
      <c r="D80" s="651"/>
      <c r="E80" s="651"/>
      <c r="F80" s="651"/>
      <c r="G80" s="651"/>
      <c r="H80" s="651"/>
      <c r="I80" s="651"/>
      <c r="K80" s="651"/>
      <c r="L80" s="651"/>
      <c r="M80" s="651"/>
      <c r="N80" s="651"/>
      <c r="O80" s="651"/>
      <c r="P80" s="651"/>
      <c r="Q80" s="651"/>
      <c r="R80" s="651"/>
      <c r="S80" s="651"/>
    </row>
    <row r="81" spans="2:32" ht="30.75" customHeight="1" x14ac:dyDescent="0.3">
      <c r="B81" s="36" t="s">
        <v>85</v>
      </c>
      <c r="C81" s="33"/>
      <c r="D81" s="33"/>
      <c r="I81" s="10"/>
      <c r="K81" s="648" t="s">
        <v>103</v>
      </c>
      <c r="L81" s="649"/>
      <c r="M81" s="645" t="s">
        <v>125</v>
      </c>
      <c r="N81" s="646"/>
      <c r="O81" s="646"/>
      <c r="P81" s="646"/>
      <c r="Q81" s="647"/>
      <c r="R81" s="641" t="s">
        <v>126</v>
      </c>
      <c r="S81" s="642"/>
      <c r="T81" s="642"/>
      <c r="U81" s="643"/>
      <c r="V81" s="643"/>
      <c r="W81" s="633" t="s">
        <v>127</v>
      </c>
      <c r="X81" s="634"/>
      <c r="Y81" s="634"/>
      <c r="Z81" s="635"/>
      <c r="AA81" s="644"/>
      <c r="AB81" s="633" t="s">
        <v>128</v>
      </c>
      <c r="AC81" s="634"/>
      <c r="AD81" s="634"/>
      <c r="AE81" s="635"/>
      <c r="AF81" s="636"/>
    </row>
    <row r="82" spans="2:32" ht="61.5" customHeight="1" x14ac:dyDescent="0.3">
      <c r="B82" s="629" t="s">
        <v>103</v>
      </c>
      <c r="C82" s="629"/>
      <c r="D82" s="629" t="s">
        <v>120</v>
      </c>
      <c r="E82" s="629"/>
      <c r="F82" s="629" t="s">
        <v>121</v>
      </c>
      <c r="G82" s="629"/>
      <c r="H82" s="72" t="s">
        <v>122</v>
      </c>
      <c r="I82" s="76" t="s">
        <v>123</v>
      </c>
      <c r="K82" s="638"/>
      <c r="L82" s="639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50" t="s">
        <v>89</v>
      </c>
      <c r="C84" s="650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50" t="s">
        <v>89</v>
      </c>
      <c r="L84" s="650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31" t="s">
        <v>90</v>
      </c>
      <c r="C85" s="631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31" t="s">
        <v>90</v>
      </c>
      <c r="L85" s="631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31" t="s">
        <v>133</v>
      </c>
      <c r="C86" s="631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31" t="s">
        <v>133</v>
      </c>
      <c r="L86" s="631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31" t="s">
        <v>170</v>
      </c>
      <c r="C87" s="631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31" t="s">
        <v>170</v>
      </c>
      <c r="L87" s="631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31" t="s">
        <v>190</v>
      </c>
      <c r="C89" s="631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37"/>
      <c r="L89" s="637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31" t="s">
        <v>228</v>
      </c>
      <c r="C90" s="631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50" t="s">
        <v>238</v>
      </c>
      <c r="C91" s="650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50" t="s">
        <v>240</v>
      </c>
      <c r="C92" s="650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50" t="s">
        <v>247</v>
      </c>
      <c r="C93" s="650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58" t="s">
        <v>81</v>
      </c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</row>
    <row r="3" spans="1:22" x14ac:dyDescent="0.3">
      <c r="A3" s="28" t="s">
        <v>84</v>
      </c>
    </row>
    <row r="4" spans="1:22" ht="21" customHeight="1" x14ac:dyDescent="0.3">
      <c r="B4" s="659" t="s">
        <v>106</v>
      </c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</row>
    <row r="5" spans="1:22" s="78" customFormat="1" ht="68.25" customHeight="1" x14ac:dyDescent="0.3">
      <c r="A5" s="79"/>
      <c r="C5" s="79"/>
      <c r="D5" s="79"/>
      <c r="E5" s="79"/>
      <c r="F5" s="79"/>
      <c r="G5" s="660" t="s">
        <v>116</v>
      </c>
      <c r="H5" s="660"/>
      <c r="I5" s="660"/>
      <c r="J5" s="660"/>
      <c r="K5" s="660"/>
      <c r="L5" s="660"/>
      <c r="M5" s="660"/>
      <c r="N5" s="660"/>
      <c r="O5" s="660"/>
      <c r="P5" s="660"/>
      <c r="Q5" s="660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59" t="s">
        <v>113</v>
      </c>
      <c r="C7" s="659"/>
      <c r="D7" s="659"/>
      <c r="E7" s="659"/>
      <c r="F7" s="659"/>
      <c r="G7" s="659"/>
      <c r="H7" s="659"/>
      <c r="J7" s="659" t="s">
        <v>74</v>
      </c>
      <c r="K7" s="659"/>
      <c r="L7" s="659"/>
      <c r="M7" s="659"/>
      <c r="N7" s="659"/>
      <c r="O7" s="659"/>
      <c r="Q7" s="659" t="s">
        <v>76</v>
      </c>
      <c r="R7" s="659"/>
      <c r="S7" s="659"/>
      <c r="T7" s="659"/>
      <c r="U7" s="659"/>
      <c r="V7" s="659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Rita Tavares da Silva</cp:lastModifiedBy>
  <cp:lastPrinted>2020-04-21T15:18:29Z</cp:lastPrinted>
  <dcterms:created xsi:type="dcterms:W3CDTF">2020-04-17T16:26:13Z</dcterms:created>
  <dcterms:modified xsi:type="dcterms:W3CDTF">2022-03-24T16:23:04Z</dcterms:modified>
</cp:coreProperties>
</file>