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B668A544-7949-40B4-A90C-6DE36760F5CE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40" i="14" l="1"/>
  <c r="T640" i="14"/>
  <c r="W640" i="14"/>
  <c r="Z640" i="14"/>
  <c r="R641" i="14"/>
  <c r="T641" i="14"/>
  <c r="W641" i="14"/>
  <c r="Z641" i="14"/>
  <c r="R642" i="14"/>
  <c r="T642" i="14"/>
  <c r="W642" i="14"/>
  <c r="Z642" i="14"/>
  <c r="R643" i="14"/>
  <c r="T643" i="14"/>
  <c r="W643" i="14"/>
  <c r="Z643" i="14"/>
  <c r="R644" i="14"/>
  <c r="T644" i="14"/>
  <c r="W644" i="14"/>
  <c r="Z644" i="14"/>
  <c r="R645" i="14"/>
  <c r="T645" i="14"/>
  <c r="W645" i="14"/>
  <c r="Z645" i="14"/>
  <c r="R646" i="14"/>
  <c r="T646" i="14"/>
  <c r="W646" i="14"/>
  <c r="Z646" i="14"/>
  <c r="R49" i="11"/>
  <c r="Q49" i="11"/>
  <c r="P49" i="11"/>
  <c r="O49" i="11"/>
  <c r="N49" i="11"/>
  <c r="M49" i="11"/>
  <c r="L49" i="11"/>
  <c r="U646" i="14" l="1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9" i="11" l="1"/>
  <c r="K49" i="11"/>
  <c r="I49" i="11"/>
  <c r="G49" i="11"/>
  <c r="F49" i="11"/>
  <c r="D49" i="11"/>
  <c r="R633" i="14" l="1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9" i="11" l="1"/>
  <c r="E49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<sst xmlns="http://schemas.openxmlformats.org/spreadsheetml/2006/main" count="2107" uniqueCount="340">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</sst>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59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0" fontId="0" fillId="0" borderId="0" xfId="0"/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8" fontId="0" fillId="0" borderId="0" xfId="4" applyNumberFormat="1" applyFont="1" applyFill="1" applyBorder="1" applyAlignment="1">
      <alignment horizontal="right" indent="2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Semanais'!$Y$9:$Y$642</c:f>
              <c:strCache>
                <c:ptCount val="63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3">
                  <c:v>26-09-2021</c:v>
                </c:pt>
              </c:strCache>
            </c:strRef>
          </c:cat>
          <c:val>
            <c:numRef>
              <c:f>'Indicadores Semanais'!$Z$9:$Z$642</c:f>
              <c:numCache>
                <c:formatCode>0.0</c:formatCode>
                <c:ptCount val="634"/>
                <c:pt idx="0">
                  <c:v>1.625863299032948</c:v>
                </c:pt>
                <c:pt idx="1">
                  <c:v>6.7217498944310172E-2</c:v>
                </c:pt>
                <c:pt idx="2">
                  <c:v>-2.6524440033318362</c:v>
                </c:pt>
                <c:pt idx="3">
                  <c:v>-2.284119033447523</c:v>
                </c:pt>
                <c:pt idx="4">
                  <c:v>0.59486633628578467</c:v>
                </c:pt>
                <c:pt idx="5">
                  <c:v>-0.1077487567376525</c:v>
                </c:pt>
                <c:pt idx="6">
                  <c:v>-0.94575817206579305</c:v>
                </c:pt>
                <c:pt idx="7">
                  <c:v>-0.21193459014068683</c:v>
                </c:pt>
                <c:pt idx="8">
                  <c:v>1.9546615751677425</c:v>
                </c:pt>
                <c:pt idx="9">
                  <c:v>0.224723262553153</c:v>
                </c:pt>
                <c:pt idx="10">
                  <c:v>0.82629002891778569</c:v>
                </c:pt>
                <c:pt idx="11">
                  <c:v>1.6343335945891937</c:v>
                </c:pt>
                <c:pt idx="12">
                  <c:v>0.96113208898066516</c:v>
                </c:pt>
                <c:pt idx="13">
                  <c:v>-4.6507339305307482E-2</c:v>
                </c:pt>
                <c:pt idx="14">
                  <c:v>0.32178028702289829</c:v>
                </c:pt>
                <c:pt idx="15">
                  <c:v>0.55707032729135575</c:v>
                </c:pt>
                <c:pt idx="16">
                  <c:v>-0.76515975306971451</c:v>
                </c:pt>
                <c:pt idx="17">
                  <c:v>-1.3131467025368144</c:v>
                </c:pt>
                <c:pt idx="18">
                  <c:v>0.67441436518989839</c:v>
                </c:pt>
                <c:pt idx="19">
                  <c:v>3.363584045170084</c:v>
                </c:pt>
                <c:pt idx="20">
                  <c:v>0.64541117235169931</c:v>
                </c:pt>
                <c:pt idx="21">
                  <c:v>0.1829999050653317</c:v>
                </c:pt>
                <c:pt idx="22">
                  <c:v>2.3181913784615107</c:v>
                </c:pt>
                <c:pt idx="23">
                  <c:v>2.748617507860641</c:v>
                </c:pt>
                <c:pt idx="24">
                  <c:v>3.0310889054570982</c:v>
                </c:pt>
                <c:pt idx="25">
                  <c:v>3.6096216774519165</c:v>
                </c:pt>
                <c:pt idx="26">
                  <c:v>1.6406683228811092</c:v>
                </c:pt>
                <c:pt idx="27">
                  <c:v>-0.23475494089695781</c:v>
                </c:pt>
                <c:pt idx="28">
                  <c:v>0.76347355279027473</c:v>
                </c:pt>
                <c:pt idx="29">
                  <c:v>1.8772718856260688</c:v>
                </c:pt>
                <c:pt idx="30">
                  <c:v>0.52657399246118075</c:v>
                </c:pt>
                <c:pt idx="31">
                  <c:v>0.81296928374005484</c:v>
                </c:pt>
                <c:pt idx="32">
                  <c:v>-2.397436644711076</c:v>
                </c:pt>
                <c:pt idx="33">
                  <c:v>-1.7230757477030918</c:v>
                </c:pt>
                <c:pt idx="34">
                  <c:v>-3.8266891044761993</c:v>
                </c:pt>
                <c:pt idx="35">
                  <c:v>-4.5467415988247808</c:v>
                </c:pt>
                <c:pt idx="36">
                  <c:v>-2.4878574747707347</c:v>
                </c:pt>
                <c:pt idx="37">
                  <c:v>-2.1963291429556926</c:v>
                </c:pt>
                <c:pt idx="38">
                  <c:v>-3.5323292080451383</c:v>
                </c:pt>
                <c:pt idx="39">
                  <c:v>-3.0686218790072513</c:v>
                </c:pt>
                <c:pt idx="40">
                  <c:v>-0.44325082949110284</c:v>
                </c:pt>
                <c:pt idx="41">
                  <c:v>-2.7229088256454395</c:v>
                </c:pt>
                <c:pt idx="42">
                  <c:v>2.6298670064552816</c:v>
                </c:pt>
                <c:pt idx="43">
                  <c:v>3.1420529882484312</c:v>
                </c:pt>
                <c:pt idx="44">
                  <c:v>-1.3612662702888043</c:v>
                </c:pt>
                <c:pt idx="45">
                  <c:v>-0.84562193605314184</c:v>
                </c:pt>
                <c:pt idx="46">
                  <c:v>1.0679625007053608</c:v>
                </c:pt>
                <c:pt idx="47">
                  <c:v>5.4895299119762075</c:v>
                </c:pt>
                <c:pt idx="48">
                  <c:v>0.31397259817300061</c:v>
                </c:pt>
                <c:pt idx="49">
                  <c:v>-0.44909479753454962</c:v>
                </c:pt>
                <c:pt idx="50">
                  <c:v>0.28557860685562808</c:v>
                </c:pt>
                <c:pt idx="51">
                  <c:v>-1.6313340473713072</c:v>
                </c:pt>
                <c:pt idx="52">
                  <c:v>3.6935602385509068</c:v>
                </c:pt>
                <c:pt idx="53">
                  <c:v>-2.7041596442875089</c:v>
                </c:pt>
                <c:pt idx="54">
                  <c:v>-1.5909903568690789</c:v>
                </c:pt>
                <c:pt idx="55">
                  <c:v>2.6764657954732156</c:v>
                </c:pt>
                <c:pt idx="56">
                  <c:v>-4.8791795700342977E-2</c:v>
                </c:pt>
                <c:pt idx="57">
                  <c:v>3.7204845155026867E-2</c:v>
                </c:pt>
                <c:pt idx="58">
                  <c:v>-1.4813253707962235</c:v>
                </c:pt>
                <c:pt idx="59">
                  <c:v>0.82099781539486694</c:v>
                </c:pt>
                <c:pt idx="60">
                  <c:v>-0.81657231988863077</c:v>
                </c:pt>
                <c:pt idx="61">
                  <c:v>2.8780627012289246</c:v>
                </c:pt>
                <c:pt idx="62">
                  <c:v>1.9242113071082079</c:v>
                </c:pt>
                <c:pt idx="63">
                  <c:v>0.40983783450822564</c:v>
                </c:pt>
                <c:pt idx="64">
                  <c:v>2.4133703500977797</c:v>
                </c:pt>
                <c:pt idx="65">
                  <c:v>-0.96182132563863387</c:v>
                </c:pt>
                <c:pt idx="66">
                  <c:v>0.5309787113355644</c:v>
                </c:pt>
                <c:pt idx="67">
                  <c:v>1.0654696434510065</c:v>
                </c:pt>
                <c:pt idx="68">
                  <c:v>1.8552706963529948</c:v>
                </c:pt>
                <c:pt idx="69">
                  <c:v>4.2571922514234206</c:v>
                </c:pt>
                <c:pt idx="70">
                  <c:v>3.3548057252092871</c:v>
                </c:pt>
                <c:pt idx="71">
                  <c:v>3.8252863035310103</c:v>
                </c:pt>
                <c:pt idx="72">
                  <c:v>-3.1423468945993678</c:v>
                </c:pt>
                <c:pt idx="73">
                  <c:v>1.4136627764955003</c:v>
                </c:pt>
                <c:pt idx="74">
                  <c:v>-1.9141780800303814</c:v>
                </c:pt>
                <c:pt idx="75">
                  <c:v>-3.0178423121453997</c:v>
                </c:pt>
                <c:pt idx="76">
                  <c:v>-5.1163093913415869</c:v>
                </c:pt>
                <c:pt idx="77">
                  <c:v>-12.994655024256993</c:v>
                </c:pt>
                <c:pt idx="78">
                  <c:v>-13.111604491697076</c:v>
                </c:pt>
                <c:pt idx="79">
                  <c:v>-17.449252416934893</c:v>
                </c:pt>
                <c:pt idx="80">
                  <c:v>-21.351889512696133</c:v>
                </c:pt>
                <c:pt idx="81">
                  <c:v>-17.922218196260484</c:v>
                </c:pt>
                <c:pt idx="82">
                  <c:v>-20.145658381937071</c:v>
                </c:pt>
                <c:pt idx="83">
                  <c:v>-17.737431278549284</c:v>
                </c:pt>
                <c:pt idx="84">
                  <c:v>-17.901305522162463</c:v>
                </c:pt>
                <c:pt idx="85">
                  <c:v>-16.823497873305797</c:v>
                </c:pt>
                <c:pt idx="86">
                  <c:v>-22.696685592127526</c:v>
                </c:pt>
                <c:pt idx="87">
                  <c:v>-24.631048042073665</c:v>
                </c:pt>
                <c:pt idx="88">
                  <c:v>-17.008820044252257</c:v>
                </c:pt>
                <c:pt idx="89">
                  <c:v>-13.005029968803623</c:v>
                </c:pt>
                <c:pt idx="90">
                  <c:v>-16.292063501260102</c:v>
                </c:pt>
                <c:pt idx="91">
                  <c:v>-18.455401331237535</c:v>
                </c:pt>
                <c:pt idx="92">
                  <c:v>-20.700993505964213</c:v>
                </c:pt>
                <c:pt idx="93">
                  <c:v>-23.428799406537781</c:v>
                </c:pt>
                <c:pt idx="94">
                  <c:v>-24.380686401292909</c:v>
                </c:pt>
                <c:pt idx="95">
                  <c:v>-23.414460274148269</c:v>
                </c:pt>
                <c:pt idx="96">
                  <c:v>-23.102649626281821</c:v>
                </c:pt>
                <c:pt idx="97">
                  <c:v>-24.520550961483227</c:v>
                </c:pt>
                <c:pt idx="98">
                  <c:v>-23.999795249562343</c:v>
                </c:pt>
                <c:pt idx="99">
                  <c:v>-24.964550868914056</c:v>
                </c:pt>
                <c:pt idx="100">
                  <c:v>-23.058008983159425</c:v>
                </c:pt>
                <c:pt idx="101">
                  <c:v>-25.723328413839209</c:v>
                </c:pt>
                <c:pt idx="102">
                  <c:v>-19.68844763777442</c:v>
                </c:pt>
                <c:pt idx="103">
                  <c:v>-18.786656925634521</c:v>
                </c:pt>
                <c:pt idx="104">
                  <c:v>-20.670654428328525</c:v>
                </c:pt>
                <c:pt idx="105">
                  <c:v>-20.956018577196815</c:v>
                </c:pt>
                <c:pt idx="106">
                  <c:v>-21.560589075174352</c:v>
                </c:pt>
                <c:pt idx="107">
                  <c:v>-24.637341522773774</c:v>
                </c:pt>
                <c:pt idx="108">
                  <c:v>-29.232357979789011</c:v>
                </c:pt>
                <c:pt idx="109">
                  <c:v>-21.915898860595345</c:v>
                </c:pt>
                <c:pt idx="110">
                  <c:v>-19.343105614021887</c:v>
                </c:pt>
                <c:pt idx="111">
                  <c:v>-22.085790381074197</c:v>
                </c:pt>
                <c:pt idx="112">
                  <c:v>-20.669498923464634</c:v>
                </c:pt>
                <c:pt idx="113">
                  <c:v>-22.500027999700396</c:v>
                </c:pt>
                <c:pt idx="114">
                  <c:v>-26.042480232681473</c:v>
                </c:pt>
                <c:pt idx="115">
                  <c:v>-21.98018281321384</c:v>
                </c:pt>
                <c:pt idx="116">
                  <c:v>-18.967395291243687</c:v>
                </c:pt>
                <c:pt idx="117">
                  <c:v>-17.266233241177801</c:v>
                </c:pt>
                <c:pt idx="118">
                  <c:v>-16.731794404778444</c:v>
                </c:pt>
                <c:pt idx="119">
                  <c:v>-19.257740539503811</c:v>
                </c:pt>
                <c:pt idx="120">
                  <c:v>-25.585111505157929</c:v>
                </c:pt>
                <c:pt idx="121">
                  <c:v>-24.857904506960885</c:v>
                </c:pt>
                <c:pt idx="122">
                  <c:v>-27.92018545373239</c:v>
                </c:pt>
                <c:pt idx="123">
                  <c:v>-18.053441839211871</c:v>
                </c:pt>
                <c:pt idx="124">
                  <c:v>-21.315308972290271</c:v>
                </c:pt>
                <c:pt idx="125">
                  <c:v>-19.545587892348991</c:v>
                </c:pt>
                <c:pt idx="126">
                  <c:v>-22.532815707728652</c:v>
                </c:pt>
                <c:pt idx="127">
                  <c:v>-21.030490959827713</c:v>
                </c:pt>
                <c:pt idx="128">
                  <c:v>-24.538727610266555</c:v>
                </c:pt>
                <c:pt idx="129">
                  <c:v>-27.732643238886716</c:v>
                </c:pt>
                <c:pt idx="130">
                  <c:v>-22.39790076916761</c:v>
                </c:pt>
                <c:pt idx="131">
                  <c:v>-21.273581211716479</c:v>
                </c:pt>
                <c:pt idx="132">
                  <c:v>-21.074862840937453</c:v>
                </c:pt>
                <c:pt idx="133">
                  <c:v>-20.861362906633357</c:v>
                </c:pt>
                <c:pt idx="134">
                  <c:v>-16.105729543362752</c:v>
                </c:pt>
                <c:pt idx="135">
                  <c:v>-24.402139966232962</c:v>
                </c:pt>
                <c:pt idx="136">
                  <c:v>-27.057112606330485</c:v>
                </c:pt>
                <c:pt idx="137">
                  <c:v>-22.462088475476122</c:v>
                </c:pt>
                <c:pt idx="138">
                  <c:v>-20.42920666542847</c:v>
                </c:pt>
                <c:pt idx="139">
                  <c:v>-18.11327145810931</c:v>
                </c:pt>
                <c:pt idx="140">
                  <c:v>-18.371348735846691</c:v>
                </c:pt>
                <c:pt idx="141">
                  <c:v>-17.562617089004384</c:v>
                </c:pt>
                <c:pt idx="142">
                  <c:v>-22.727915310415202</c:v>
                </c:pt>
                <c:pt idx="143">
                  <c:v>-24.186530050045672</c:v>
                </c:pt>
                <c:pt idx="144">
                  <c:v>-20.398904633656567</c:v>
                </c:pt>
                <c:pt idx="145">
                  <c:v>-17.145118635087087</c:v>
                </c:pt>
                <c:pt idx="146">
                  <c:v>-18.972496525030515</c:v>
                </c:pt>
                <c:pt idx="147">
                  <c:v>-18.313810655337768</c:v>
                </c:pt>
                <c:pt idx="148">
                  <c:v>-17.352846266061114</c:v>
                </c:pt>
                <c:pt idx="149">
                  <c:v>-20.771206170294978</c:v>
                </c:pt>
                <c:pt idx="150">
                  <c:v>-24.091321824971612</c:v>
                </c:pt>
                <c:pt idx="151">
                  <c:v>-20.286859316034079</c:v>
                </c:pt>
                <c:pt idx="152">
                  <c:v>-19.143981989167045</c:v>
                </c:pt>
                <c:pt idx="153">
                  <c:v>-18.057374821770992</c:v>
                </c:pt>
                <c:pt idx="154">
                  <c:v>-16.669521053745079</c:v>
                </c:pt>
                <c:pt idx="155">
                  <c:v>-14.361530273270308</c:v>
                </c:pt>
                <c:pt idx="156">
                  <c:v>-18.728472399713873</c:v>
                </c:pt>
                <c:pt idx="157">
                  <c:v>-19.15901469539201</c:v>
                </c:pt>
                <c:pt idx="158">
                  <c:v>-15.523433389824497</c:v>
                </c:pt>
                <c:pt idx="159">
                  <c:v>-10.30118855104881</c:v>
                </c:pt>
                <c:pt idx="160">
                  <c:v>-6.3921026539523371</c:v>
                </c:pt>
                <c:pt idx="161">
                  <c:v>-20.58451998050127</c:v>
                </c:pt>
                <c:pt idx="162">
                  <c:v>-16.460173602192775</c:v>
                </c:pt>
                <c:pt idx="163">
                  <c:v>-15.54660690071649</c:v>
                </c:pt>
                <c:pt idx="164">
                  <c:v>-18.052961587331659</c:v>
                </c:pt>
                <c:pt idx="165">
                  <c:v>-11.745084183092764</c:v>
                </c:pt>
                <c:pt idx="166">
                  <c:v>-12.979220067423622</c:v>
                </c:pt>
                <c:pt idx="167">
                  <c:v>-13.441989128266158</c:v>
                </c:pt>
                <c:pt idx="168">
                  <c:v>-13.824592713143847</c:v>
                </c:pt>
                <c:pt idx="169">
                  <c:v>-14.455865557347362</c:v>
                </c:pt>
                <c:pt idx="170">
                  <c:v>-14.190843960639818</c:v>
                </c:pt>
                <c:pt idx="171">
                  <c:v>-17.400216450902711</c:v>
                </c:pt>
                <c:pt idx="172">
                  <c:v>-14.465227098403684</c:v>
                </c:pt>
                <c:pt idx="173">
                  <c:v>-16.154415228268221</c:v>
                </c:pt>
                <c:pt idx="174">
                  <c:v>-11.405816661561843</c:v>
                </c:pt>
                <c:pt idx="175">
                  <c:v>-12.554943715042665</c:v>
                </c:pt>
                <c:pt idx="176">
                  <c:v>-12.488369622910721</c:v>
                </c:pt>
                <c:pt idx="177">
                  <c:v>-17.183943391833562</c:v>
                </c:pt>
                <c:pt idx="178">
                  <c:v>-18.248948059637343</c:v>
                </c:pt>
                <c:pt idx="179">
                  <c:v>-14.42643403095245</c:v>
                </c:pt>
                <c:pt idx="180">
                  <c:v>-14.134154866359893</c:v>
                </c:pt>
                <c:pt idx="181">
                  <c:v>-12.09013902660897</c:v>
                </c:pt>
                <c:pt idx="182">
                  <c:v>-12.406248720420997</c:v>
                </c:pt>
                <c:pt idx="183">
                  <c:v>-10.092577677484192</c:v>
                </c:pt>
                <c:pt idx="184">
                  <c:v>-13.975305994076511</c:v>
                </c:pt>
                <c:pt idx="185">
                  <c:v>-14.745942556119758</c:v>
                </c:pt>
                <c:pt idx="186">
                  <c:v>-9.2436442505207879</c:v>
                </c:pt>
                <c:pt idx="187">
                  <c:v>-8.8013047264662134</c:v>
                </c:pt>
                <c:pt idx="188">
                  <c:v>-8.0262716814274349</c:v>
                </c:pt>
                <c:pt idx="189">
                  <c:v>-9.5727001361286383</c:v>
                </c:pt>
                <c:pt idx="190">
                  <c:v>-9.7087084745691392</c:v>
                </c:pt>
                <c:pt idx="191">
                  <c:v>-12.723935389654912</c:v>
                </c:pt>
                <c:pt idx="192">
                  <c:v>-14.624058151702535</c:v>
                </c:pt>
                <c:pt idx="193">
                  <c:v>-9.0425082510809425</c:v>
                </c:pt>
                <c:pt idx="194">
                  <c:v>-7.3026167274984033</c:v>
                </c:pt>
                <c:pt idx="195">
                  <c:v>-7.7810501809717039</c:v>
                </c:pt>
                <c:pt idx="196">
                  <c:v>-7.6812311656528278</c:v>
                </c:pt>
                <c:pt idx="197">
                  <c:v>-5.9479598429996345</c:v>
                </c:pt>
                <c:pt idx="198">
                  <c:v>-9.5043248856231557</c:v>
                </c:pt>
                <c:pt idx="199">
                  <c:v>-12.488620218019385</c:v>
                </c:pt>
                <c:pt idx="200">
                  <c:v>-7.4487836027606731</c:v>
                </c:pt>
                <c:pt idx="201">
                  <c:v>-6.4633434880705076</c:v>
                </c:pt>
                <c:pt idx="202">
                  <c:v>-8.691476178839693</c:v>
                </c:pt>
                <c:pt idx="203">
                  <c:v>-7.6212481224812398</c:v>
                </c:pt>
                <c:pt idx="204">
                  <c:v>-8.1265175590198346</c:v>
                </c:pt>
                <c:pt idx="205">
                  <c:v>-10.365275859574577</c:v>
                </c:pt>
                <c:pt idx="206">
                  <c:v>-11.851742736079505</c:v>
                </c:pt>
                <c:pt idx="207">
                  <c:v>-6.7596948182088381</c:v>
                </c:pt>
                <c:pt idx="208">
                  <c:v>-7.2100844795645829</c:v>
                </c:pt>
                <c:pt idx="209">
                  <c:v>-6.8567413057049675</c:v>
                </c:pt>
                <c:pt idx="210">
                  <c:v>-5.7996371564056357</c:v>
                </c:pt>
                <c:pt idx="211">
                  <c:v>-7.9028886763415409</c:v>
                </c:pt>
                <c:pt idx="212">
                  <c:v>-8.2409732192787892</c:v>
                </c:pt>
                <c:pt idx="213">
                  <c:v>-10.043589324796734</c:v>
                </c:pt>
                <c:pt idx="214">
                  <c:v>-7.0783788047474268</c:v>
                </c:pt>
                <c:pt idx="215">
                  <c:v>-8.2375779450969873</c:v>
                </c:pt>
                <c:pt idx="216">
                  <c:v>-6.1128565034667934</c:v>
                </c:pt>
                <c:pt idx="217">
                  <c:v>-6.329327895282006</c:v>
                </c:pt>
                <c:pt idx="218">
                  <c:v>-8.396775981658509</c:v>
                </c:pt>
                <c:pt idx="219">
                  <c:v>-9.8926736750406938</c:v>
                </c:pt>
                <c:pt idx="220">
                  <c:v>-9.6737392638478461</c:v>
                </c:pt>
                <c:pt idx="221">
                  <c:v>-7.2664820288765215</c:v>
                </c:pt>
                <c:pt idx="222">
                  <c:v>-7.6746408901447225</c:v>
                </c:pt>
                <c:pt idx="223">
                  <c:v>-3.1930230806960331</c:v>
                </c:pt>
                <c:pt idx="224">
                  <c:v>-2.1121396054364583</c:v>
                </c:pt>
                <c:pt idx="225">
                  <c:v>-3.9438877005062212</c:v>
                </c:pt>
                <c:pt idx="226">
                  <c:v>-6.6822638661743881</c:v>
                </c:pt>
                <c:pt idx="227">
                  <c:v>2.118905779788995</c:v>
                </c:pt>
                <c:pt idx="228">
                  <c:v>-3.7958412994059003</c:v>
                </c:pt>
                <c:pt idx="229">
                  <c:v>-8.0754935292627579</c:v>
                </c:pt>
                <c:pt idx="230">
                  <c:v>-4.3074302283531445</c:v>
                </c:pt>
                <c:pt idx="231">
                  <c:v>-3.3064252624137902</c:v>
                </c:pt>
                <c:pt idx="232">
                  <c:v>-6.3818013250971308</c:v>
                </c:pt>
                <c:pt idx="233">
                  <c:v>-5.0872201705023006</c:v>
                </c:pt>
                <c:pt idx="234">
                  <c:v>-4.0543315590106008</c:v>
                </c:pt>
                <c:pt idx="235">
                  <c:v>-6.3782788544920344</c:v>
                </c:pt>
                <c:pt idx="236">
                  <c:v>-5.9944521533651827</c:v>
                </c:pt>
                <c:pt idx="237">
                  <c:v>-3.5215594612652921</c:v>
                </c:pt>
                <c:pt idx="238">
                  <c:v>-3.4216856131966953</c:v>
                </c:pt>
                <c:pt idx="239">
                  <c:v>-4.7917471893391435</c:v>
                </c:pt>
                <c:pt idx="240">
                  <c:v>-3.4539795730688212</c:v>
                </c:pt>
                <c:pt idx="241">
                  <c:v>-4.7256369624416923</c:v>
                </c:pt>
                <c:pt idx="242">
                  <c:v>-5.069221794145812</c:v>
                </c:pt>
                <c:pt idx="243">
                  <c:v>-6.7719609452159997</c:v>
                </c:pt>
                <c:pt idx="244">
                  <c:v>-4.4470077300325199</c:v>
                </c:pt>
                <c:pt idx="245">
                  <c:v>-4.8644219118312151</c:v>
                </c:pt>
                <c:pt idx="246">
                  <c:v>-2.3835305546487735</c:v>
                </c:pt>
                <c:pt idx="247">
                  <c:v>-5.3672854980472096</c:v>
                </c:pt>
                <c:pt idx="248">
                  <c:v>-4.5939524513406287</c:v>
                </c:pt>
                <c:pt idx="249">
                  <c:v>-2.0919178462889092</c:v>
                </c:pt>
                <c:pt idx="250">
                  <c:v>-2.6750675237341759</c:v>
                </c:pt>
                <c:pt idx="251">
                  <c:v>-3.7621277507292588</c:v>
                </c:pt>
                <c:pt idx="252">
                  <c:v>-4.3819043745232769</c:v>
                </c:pt>
                <c:pt idx="253">
                  <c:v>-4.700916717125124</c:v>
                </c:pt>
                <c:pt idx="254">
                  <c:v>-4.7946375877839102</c:v>
                </c:pt>
                <c:pt idx="255">
                  <c:v>-4.8478685488586208</c:v>
                </c:pt>
                <c:pt idx="256">
                  <c:v>-4.0971232065142891</c:v>
                </c:pt>
                <c:pt idx="257">
                  <c:v>-4.3869195389341504</c:v>
                </c:pt>
                <c:pt idx="258">
                  <c:v>-3.93685941562339</c:v>
                </c:pt>
                <c:pt idx="259">
                  <c:v>-1.9049319650999414</c:v>
                </c:pt>
                <c:pt idx="260">
                  <c:v>-1.4581434961906909</c:v>
                </c:pt>
                <c:pt idx="261">
                  <c:v>-2.2242753701062594</c:v>
                </c:pt>
                <c:pt idx="262">
                  <c:v>-5.1869149065585249</c:v>
                </c:pt>
                <c:pt idx="263">
                  <c:v>-1.8807165323166135</c:v>
                </c:pt>
                <c:pt idx="264">
                  <c:v>-1.5504671663107823</c:v>
                </c:pt>
                <c:pt idx="265">
                  <c:v>-1.2146878718458543</c:v>
                </c:pt>
                <c:pt idx="266">
                  <c:v>-3.503299045039955</c:v>
                </c:pt>
                <c:pt idx="267">
                  <c:v>-1.369377760673435</c:v>
                </c:pt>
                <c:pt idx="268">
                  <c:v>-2.8366580881764261</c:v>
                </c:pt>
                <c:pt idx="269">
                  <c:v>-6.0145808184324423</c:v>
                </c:pt>
                <c:pt idx="270">
                  <c:v>-6.1259931514692134</c:v>
                </c:pt>
                <c:pt idx="271">
                  <c:v>-6.8995874925190668</c:v>
                </c:pt>
                <c:pt idx="272">
                  <c:v>-4.2912416857533469</c:v>
                </c:pt>
                <c:pt idx="273">
                  <c:v>-7.1863924978027587</c:v>
                </c:pt>
                <c:pt idx="274">
                  <c:v>-4.7426259696338189</c:v>
                </c:pt>
                <c:pt idx="275">
                  <c:v>-3.6830865109903241</c:v>
                </c:pt>
                <c:pt idx="276">
                  <c:v>-6.9260614640302167</c:v>
                </c:pt>
                <c:pt idx="277">
                  <c:v>-4.8241866522993462</c:v>
                </c:pt>
                <c:pt idx="278">
                  <c:v>-6.7141209000916495</c:v>
                </c:pt>
                <c:pt idx="279">
                  <c:v>-4.1887421857089819</c:v>
                </c:pt>
                <c:pt idx="280">
                  <c:v>-4.7659674383535098</c:v>
                </c:pt>
                <c:pt idx="281">
                  <c:v>-6.0283568525425935</c:v>
                </c:pt>
                <c:pt idx="282">
                  <c:v>-4.1177170482452707</c:v>
                </c:pt>
                <c:pt idx="283">
                  <c:v>-6.806594188775283</c:v>
                </c:pt>
                <c:pt idx="284">
                  <c:v>-6.9578789242125687</c:v>
                </c:pt>
                <c:pt idx="285">
                  <c:v>-8.0334797439027064</c:v>
                </c:pt>
                <c:pt idx="286">
                  <c:v>-5.3591633937248151</c:v>
                </c:pt>
                <c:pt idx="287">
                  <c:v>-5.6615463782930071</c:v>
                </c:pt>
                <c:pt idx="288">
                  <c:v>-4.0914629528551583</c:v>
                </c:pt>
                <c:pt idx="289">
                  <c:v>-5.1157854721368228</c:v>
                </c:pt>
                <c:pt idx="290">
                  <c:v>-6.7269670486266149</c:v>
                </c:pt>
                <c:pt idx="291">
                  <c:v>-8.1403951706897324</c:v>
                </c:pt>
                <c:pt idx="292">
                  <c:v>-8.8645661747799203</c:v>
                </c:pt>
                <c:pt idx="293">
                  <c:v>-6.8227881453336892</c:v>
                </c:pt>
                <c:pt idx="294">
                  <c:v>-7.6234189991123422</c:v>
                </c:pt>
                <c:pt idx="295">
                  <c:v>-5.7816902307624867</c:v>
                </c:pt>
                <c:pt idx="296">
                  <c:v>-6.2452529074761607</c:v>
                </c:pt>
                <c:pt idx="297">
                  <c:v>-4.3465550229108487</c:v>
                </c:pt>
                <c:pt idx="298">
                  <c:v>-7.0176509003580385</c:v>
                </c:pt>
                <c:pt idx="299">
                  <c:v>-6.5747606171721582</c:v>
                </c:pt>
                <c:pt idx="300">
                  <c:v>-4.1029292800540951</c:v>
                </c:pt>
                <c:pt idx="301">
                  <c:v>-4.2840399076471432</c:v>
                </c:pt>
                <c:pt idx="302">
                  <c:v>-5.4995202619337249</c:v>
                </c:pt>
                <c:pt idx="303">
                  <c:v>-9.0274448083873207</c:v>
                </c:pt>
                <c:pt idx="304">
                  <c:v>-8.0378436197582488</c:v>
                </c:pt>
                <c:pt idx="305">
                  <c:v>-3.6130495711785513</c:v>
                </c:pt>
                <c:pt idx="306">
                  <c:v>-4.4704377087842104</c:v>
                </c:pt>
                <c:pt idx="307">
                  <c:v>-4.6892396993706456</c:v>
                </c:pt>
                <c:pt idx="308">
                  <c:v>-2.1930727565099799</c:v>
                </c:pt>
                <c:pt idx="309">
                  <c:v>-1.9735864374615713</c:v>
                </c:pt>
                <c:pt idx="310">
                  <c:v>-3.6657847140117097</c:v>
                </c:pt>
                <c:pt idx="311">
                  <c:v>-7.0136602649097979</c:v>
                </c:pt>
                <c:pt idx="312">
                  <c:v>-7.6156091162863468</c:v>
                </c:pt>
                <c:pt idx="313">
                  <c:v>-7.3728686275839319</c:v>
                </c:pt>
                <c:pt idx="314">
                  <c:v>-7.0694931464849349</c:v>
                </c:pt>
                <c:pt idx="315">
                  <c:v>-6.0810240222346419</c:v>
                </c:pt>
                <c:pt idx="316">
                  <c:v>-3.3933930726307784</c:v>
                </c:pt>
                <c:pt idx="317">
                  <c:v>-12.226526185319653</c:v>
                </c:pt>
                <c:pt idx="318">
                  <c:v>-15.70121565229924</c:v>
                </c:pt>
                <c:pt idx="319">
                  <c:v>-7.66143348872383</c:v>
                </c:pt>
                <c:pt idx="320">
                  <c:v>-9.9854182848472313</c:v>
                </c:pt>
                <c:pt idx="321">
                  <c:v>-8.2665496424974734</c:v>
                </c:pt>
                <c:pt idx="322">
                  <c:v>-10.026858534917546</c:v>
                </c:pt>
                <c:pt idx="323">
                  <c:v>-9.0803628515590074</c:v>
                </c:pt>
                <c:pt idx="324">
                  <c:v>-15.74405153533597</c:v>
                </c:pt>
                <c:pt idx="325">
                  <c:v>-15.88812720873505</c:v>
                </c:pt>
                <c:pt idx="326">
                  <c:v>-9.8553220981169183</c:v>
                </c:pt>
                <c:pt idx="327">
                  <c:v>-9.4344041768754749</c:v>
                </c:pt>
                <c:pt idx="328">
                  <c:v>-3.9458814493227115</c:v>
                </c:pt>
                <c:pt idx="329">
                  <c:v>-2.6717278931352726</c:v>
                </c:pt>
                <c:pt idx="330">
                  <c:v>0.79928366230396852</c:v>
                </c:pt>
                <c:pt idx="331">
                  <c:v>-9.6103515109946827</c:v>
                </c:pt>
                <c:pt idx="332">
                  <c:v>-14.811202331339963</c:v>
                </c:pt>
                <c:pt idx="333">
                  <c:v>-13.852843393989229</c:v>
                </c:pt>
                <c:pt idx="334">
                  <c:v>-14.227059202171215</c:v>
                </c:pt>
                <c:pt idx="335">
                  <c:v>-5.5858383746703932</c:v>
                </c:pt>
                <c:pt idx="336">
                  <c:v>-3.5018904797541328</c:v>
                </c:pt>
                <c:pt idx="337">
                  <c:v>-2.1478083047478433</c:v>
                </c:pt>
                <c:pt idx="338">
                  <c:v>-7.3885283004431299</c:v>
                </c:pt>
                <c:pt idx="339">
                  <c:v>-9.9334701008059945</c:v>
                </c:pt>
                <c:pt idx="340">
                  <c:v>-11.45774240825385</c:v>
                </c:pt>
                <c:pt idx="341">
                  <c:v>-12.80099735144524</c:v>
                </c:pt>
                <c:pt idx="342">
                  <c:v>-2.6985542143301648</c:v>
                </c:pt>
                <c:pt idx="343">
                  <c:v>-4.619239336340808</c:v>
                </c:pt>
                <c:pt idx="344">
                  <c:v>-5.1685286970988891</c:v>
                </c:pt>
                <c:pt idx="345">
                  <c:v>-9.5619173925316741</c:v>
                </c:pt>
                <c:pt idx="346">
                  <c:v>-9.3434527122663642</c:v>
                </c:pt>
                <c:pt idx="347">
                  <c:v>-3.6333109915988149</c:v>
                </c:pt>
                <c:pt idx="348">
                  <c:v>-2.7421546975787368</c:v>
                </c:pt>
                <c:pt idx="349">
                  <c:v>-3.7759953426464712</c:v>
                </c:pt>
                <c:pt idx="350">
                  <c:v>-2.1373016564816383</c:v>
                </c:pt>
                <c:pt idx="351">
                  <c:v>-1.069249941173714</c:v>
                </c:pt>
                <c:pt idx="352">
                  <c:v>-2.6096588683509592</c:v>
                </c:pt>
                <c:pt idx="353">
                  <c:v>-4.7732394765204784</c:v>
                </c:pt>
                <c:pt idx="354">
                  <c:v>0.10061327745195836</c:v>
                </c:pt>
                <c:pt idx="355">
                  <c:v>-0.10734089838492666</c:v>
                </c:pt>
                <c:pt idx="356">
                  <c:v>1.888994284562008</c:v>
                </c:pt>
                <c:pt idx="357">
                  <c:v>-0.79711901717920775</c:v>
                </c:pt>
                <c:pt idx="358">
                  <c:v>-5.7598690701621313</c:v>
                </c:pt>
                <c:pt idx="359">
                  <c:v>0.30512066451992981</c:v>
                </c:pt>
                <c:pt idx="360">
                  <c:v>2.7057631441328631</c:v>
                </c:pt>
                <c:pt idx="361">
                  <c:v>-3.1111603155790837</c:v>
                </c:pt>
                <c:pt idx="362">
                  <c:v>0.73095010338527233</c:v>
                </c:pt>
                <c:pt idx="363">
                  <c:v>1.2848767756564179</c:v>
                </c:pt>
                <c:pt idx="364">
                  <c:v>-2.2691591537330029</c:v>
                </c:pt>
                <c:pt idx="365">
                  <c:v>-14.867649580793728</c:v>
                </c:pt>
                <c:pt idx="366">
                  <c:v>-11.27638706610502</c:v>
                </c:pt>
                <c:pt idx="367">
                  <c:v>-8.3170970458487385</c:v>
                </c:pt>
                <c:pt idx="368">
                  <c:v>-1.9489112408497411</c:v>
                </c:pt>
                <c:pt idx="369">
                  <c:v>-3.4701234129947962</c:v>
                </c:pt>
                <c:pt idx="370">
                  <c:v>-3.4738424872838376</c:v>
                </c:pt>
                <c:pt idx="371">
                  <c:v>-4.9123158094054817</c:v>
                </c:pt>
                <c:pt idx="372">
                  <c:v>-0.73022162026147619</c:v>
                </c:pt>
                <c:pt idx="373">
                  <c:v>-6.7839121522184387</c:v>
                </c:pt>
                <c:pt idx="374">
                  <c:v>-9.4099080608766918</c:v>
                </c:pt>
                <c:pt idx="375">
                  <c:v>-1.4691189988776414</c:v>
                </c:pt>
                <c:pt idx="376">
                  <c:v>-1.8596695114933266</c:v>
                </c:pt>
                <c:pt idx="377">
                  <c:v>0.16348464151523645</c:v>
                </c:pt>
                <c:pt idx="378">
                  <c:v>0.70309000512590458</c:v>
                </c:pt>
                <c:pt idx="379">
                  <c:v>-7.0848203669634868</c:v>
                </c:pt>
                <c:pt idx="380">
                  <c:v>-10.439090218120398</c:v>
                </c:pt>
                <c:pt idx="381">
                  <c:v>-10.735637977969485</c:v>
                </c:pt>
                <c:pt idx="382">
                  <c:v>-6.7519416379680655</c:v>
                </c:pt>
                <c:pt idx="383">
                  <c:v>-10.03711345740864</c:v>
                </c:pt>
                <c:pt idx="384">
                  <c:v>-10.604066220726356</c:v>
                </c:pt>
                <c:pt idx="385">
                  <c:v>-11.020793083578766</c:v>
                </c:pt>
                <c:pt idx="386">
                  <c:v>-9.3599040542131107</c:v>
                </c:pt>
                <c:pt idx="387">
                  <c:v>-13.370846996703147</c:v>
                </c:pt>
                <c:pt idx="388">
                  <c:v>-14.181618131940017</c:v>
                </c:pt>
                <c:pt idx="389">
                  <c:v>-7.3167752583347978</c:v>
                </c:pt>
                <c:pt idx="390">
                  <c:v>-12.453276964184628</c:v>
                </c:pt>
                <c:pt idx="391">
                  <c:v>-8.001805523250038</c:v>
                </c:pt>
                <c:pt idx="392">
                  <c:v>-6.9823127121582402</c:v>
                </c:pt>
                <c:pt idx="393">
                  <c:v>-8.4112015463644187</c:v>
                </c:pt>
                <c:pt idx="394">
                  <c:v>-12.664146678271969</c:v>
                </c:pt>
                <c:pt idx="395">
                  <c:v>-17.057031004858121</c:v>
                </c:pt>
                <c:pt idx="396">
                  <c:v>-7.6436583372437212</c:v>
                </c:pt>
                <c:pt idx="397">
                  <c:v>-8.8071401140343291</c:v>
                </c:pt>
                <c:pt idx="398">
                  <c:v>-9.4830249171652596</c:v>
                </c:pt>
                <c:pt idx="399">
                  <c:v>-7.8704061443887916</c:v>
                </c:pt>
                <c:pt idx="400">
                  <c:v>-5.6168419566409025</c:v>
                </c:pt>
                <c:pt idx="401">
                  <c:v>-9.7136189566613744</c:v>
                </c:pt>
                <c:pt idx="402">
                  <c:v>-7.8880149118900684</c:v>
                </c:pt>
                <c:pt idx="403">
                  <c:v>-5.5650794320684653</c:v>
                </c:pt>
                <c:pt idx="404">
                  <c:v>-6.5573370017189543</c:v>
                </c:pt>
                <c:pt idx="405">
                  <c:v>-6.9968985763482348</c:v>
                </c:pt>
                <c:pt idx="406">
                  <c:v>-7.0512372976574227</c:v>
                </c:pt>
                <c:pt idx="407">
                  <c:v>-5.9972900701196696</c:v>
                </c:pt>
                <c:pt idx="408">
                  <c:v>-6.3124718802429962</c:v>
                </c:pt>
                <c:pt idx="409">
                  <c:v>-14.754277862047211</c:v>
                </c:pt>
                <c:pt idx="410">
                  <c:v>-5.1372936280159536</c:v>
                </c:pt>
                <c:pt idx="411">
                  <c:v>3.0379492141632856</c:v>
                </c:pt>
                <c:pt idx="412">
                  <c:v>-8.4037149424425461</c:v>
                </c:pt>
                <c:pt idx="413">
                  <c:v>-5.796173256393395</c:v>
                </c:pt>
                <c:pt idx="414">
                  <c:v>-5.076421616001527</c:v>
                </c:pt>
                <c:pt idx="415">
                  <c:v>-6.4612485765124621</c:v>
                </c:pt>
                <c:pt idx="416">
                  <c:v>-10.653859668513288</c:v>
                </c:pt>
                <c:pt idx="417">
                  <c:v>-6.8044552889963352</c:v>
                </c:pt>
                <c:pt idx="418">
                  <c:v>-3.0469370706445256</c:v>
                </c:pt>
                <c:pt idx="419">
                  <c:v>-4.2425176231987027</c:v>
                </c:pt>
                <c:pt idx="420">
                  <c:v>-6.6262496651287108</c:v>
                </c:pt>
                <c:pt idx="421">
                  <c:v>-2.7366375542254189</c:v>
                </c:pt>
                <c:pt idx="422">
                  <c:v>-7.0972263421791375</c:v>
                </c:pt>
                <c:pt idx="423">
                  <c:v>-14.939778595054801</c:v>
                </c:pt>
                <c:pt idx="424">
                  <c:v>-7.4298329795212048</c:v>
                </c:pt>
                <c:pt idx="425">
                  <c:v>-8.1342448421937377</c:v>
                </c:pt>
                <c:pt idx="426">
                  <c:v>-9.6099185421172635</c:v>
                </c:pt>
                <c:pt idx="427">
                  <c:v>-8.6190269878386552</c:v>
                </c:pt>
                <c:pt idx="428">
                  <c:v>-8.0219911571807003</c:v>
                </c:pt>
                <c:pt idx="429">
                  <c:v>-13.068646945148892</c:v>
                </c:pt>
                <c:pt idx="430">
                  <c:v>-16.454966665192611</c:v>
                </c:pt>
                <c:pt idx="431">
                  <c:v>-10.21394662248996</c:v>
                </c:pt>
                <c:pt idx="432">
                  <c:v>-8.9364220082576935</c:v>
                </c:pt>
                <c:pt idx="433">
                  <c:v>-9.5844689512807335</c:v>
                </c:pt>
                <c:pt idx="434">
                  <c:v>-10.729568217024692</c:v>
                </c:pt>
                <c:pt idx="435">
                  <c:v>-11.482726075782381</c:v>
                </c:pt>
                <c:pt idx="436">
                  <c:v>-10.565703948828496</c:v>
                </c:pt>
                <c:pt idx="437">
                  <c:v>-13.507438574004009</c:v>
                </c:pt>
                <c:pt idx="438">
                  <c:v>-7.2783739409737365</c:v>
                </c:pt>
                <c:pt idx="439">
                  <c:v>-6.1173557214335856</c:v>
                </c:pt>
                <c:pt idx="440">
                  <c:v>-4.1263423910637052</c:v>
                </c:pt>
                <c:pt idx="441">
                  <c:v>-2.8319796014267924</c:v>
                </c:pt>
                <c:pt idx="442">
                  <c:v>9.001882701857074</c:v>
                </c:pt>
                <c:pt idx="443">
                  <c:v>7.6972289629962853</c:v>
                </c:pt>
                <c:pt idx="444">
                  <c:v>9.068648368403295</c:v>
                </c:pt>
                <c:pt idx="445">
                  <c:v>12.732861659307879</c:v>
                </c:pt>
                <c:pt idx="446">
                  <c:v>18.815368364135448</c:v>
                </c:pt>
                <c:pt idx="447">
                  <c:v>26.834946579072231</c:v>
                </c:pt>
                <c:pt idx="448">
                  <c:v>22.497424832253888</c:v>
                </c:pt>
                <c:pt idx="449">
                  <c:v>22.293981028258223</c:v>
                </c:pt>
                <c:pt idx="450">
                  <c:v>13.051741157868804</c:v>
                </c:pt>
                <c:pt idx="451">
                  <c:v>19.311068328141179</c:v>
                </c:pt>
                <c:pt idx="452">
                  <c:v>21.847799543587495</c:v>
                </c:pt>
                <c:pt idx="453">
                  <c:v>22.174659864156919</c:v>
                </c:pt>
                <c:pt idx="454">
                  <c:v>8.7991544738592538</c:v>
                </c:pt>
                <c:pt idx="455">
                  <c:v>19.455901560789428</c:v>
                </c:pt>
                <c:pt idx="456">
                  <c:v>15.20554608920671</c:v>
                </c:pt>
                <c:pt idx="457">
                  <c:v>19.789856584644362</c:v>
                </c:pt>
                <c:pt idx="458">
                  <c:v>16.549052464120653</c:v>
                </c:pt>
                <c:pt idx="459">
                  <c:v>19.27483753237706</c:v>
                </c:pt>
                <c:pt idx="460">
                  <c:v>27.918932019128501</c:v>
                </c:pt>
                <c:pt idx="461">
                  <c:v>23.458551005596124</c:v>
                </c:pt>
                <c:pt idx="462">
                  <c:v>31.415856430280861</c:v>
                </c:pt>
                <c:pt idx="463">
                  <c:v>27.873680401219239</c:v>
                </c:pt>
                <c:pt idx="464">
                  <c:v>30.297750799103689</c:v>
                </c:pt>
                <c:pt idx="465">
                  <c:v>18.019247489857889</c:v>
                </c:pt>
                <c:pt idx="466">
                  <c:v>29.143765234747416</c:v>
                </c:pt>
                <c:pt idx="467">
                  <c:v>32.237813371994399</c:v>
                </c:pt>
                <c:pt idx="468">
                  <c:v>17.777634424132508</c:v>
                </c:pt>
                <c:pt idx="469">
                  <c:v>25.401505044557545</c:v>
                </c:pt>
                <c:pt idx="470">
                  <c:v>19.313253497833372</c:v>
                </c:pt>
                <c:pt idx="471">
                  <c:v>19.084142655936809</c:v>
                </c:pt>
                <c:pt idx="472">
                  <c:v>18.250798842163906</c:v>
                </c:pt>
                <c:pt idx="473">
                  <c:v>23.269067473123076</c:v>
                </c:pt>
                <c:pt idx="474">
                  <c:v>21.833051371261455</c:v>
                </c:pt>
                <c:pt idx="475">
                  <c:v>18.21911182169395</c:v>
                </c:pt>
                <c:pt idx="476">
                  <c:v>29.786613661658983</c:v>
                </c:pt>
                <c:pt idx="477">
                  <c:v>21.249383602709315</c:v>
                </c:pt>
                <c:pt idx="478">
                  <c:v>22.866446435211511</c:v>
                </c:pt>
                <c:pt idx="479">
                  <c:v>18.361720361169567</c:v>
                </c:pt>
                <c:pt idx="480">
                  <c:v>27.148072620840029</c:v>
                </c:pt>
                <c:pt idx="481">
                  <c:v>25.166130502186075</c:v>
                </c:pt>
                <c:pt idx="482">
                  <c:v>23.099701480591278</c:v>
                </c:pt>
                <c:pt idx="483">
                  <c:v>21.674939506477298</c:v>
                </c:pt>
                <c:pt idx="484">
                  <c:v>22.651127655731681</c:v>
                </c:pt>
                <c:pt idx="485">
                  <c:v>34.010987606098134</c:v>
                </c:pt>
                <c:pt idx="486">
                  <c:v>28.194384706009714</c:v>
                </c:pt>
                <c:pt idx="487">
                  <c:v>32.994760540915181</c:v>
                </c:pt>
                <c:pt idx="488">
                  <c:v>20.139640019952221</c:v>
                </c:pt>
                <c:pt idx="489">
                  <c:v>24.844266419704027</c:v>
                </c:pt>
                <c:pt idx="490">
                  <c:v>20.739647786192151</c:v>
                </c:pt>
                <c:pt idx="491">
                  <c:v>24.726100320187332</c:v>
                </c:pt>
                <c:pt idx="492">
                  <c:v>18.593852994473785</c:v>
                </c:pt>
                <c:pt idx="493">
                  <c:v>29.025726014419735</c:v>
                </c:pt>
                <c:pt idx="494">
                  <c:v>38.426620021652987</c:v>
                </c:pt>
                <c:pt idx="495">
                  <c:v>23.112416703994029</c:v>
                </c:pt>
                <c:pt idx="496">
                  <c:v>22.728548053677457</c:v>
                </c:pt>
                <c:pt idx="497">
                  <c:v>22.251681825301027</c:v>
                </c:pt>
                <c:pt idx="498">
                  <c:v>24.430881573904426</c:v>
                </c:pt>
                <c:pt idx="499">
                  <c:v>27.994513718746401</c:v>
                </c:pt>
                <c:pt idx="500">
                  <c:v>30.414455950052563</c:v>
                </c:pt>
                <c:pt idx="501">
                  <c:v>35.312502679130198</c:v>
                </c:pt>
                <c:pt idx="502">
                  <c:v>26.134305237442835</c:v>
                </c:pt>
                <c:pt idx="503">
                  <c:v>21.430460816013952</c:v>
                </c:pt>
                <c:pt idx="504">
                  <c:v>18.904069867008197</c:v>
                </c:pt>
                <c:pt idx="505">
                  <c:v>19.437220531483771</c:v>
                </c:pt>
                <c:pt idx="506">
                  <c:v>22.950121165283836</c:v>
                </c:pt>
                <c:pt idx="507">
                  <c:v>18.129962158070065</c:v>
                </c:pt>
                <c:pt idx="508">
                  <c:v>29.106012710398868</c:v>
                </c:pt>
                <c:pt idx="509">
                  <c:v>20.466055213290229</c:v>
                </c:pt>
                <c:pt idx="510">
                  <c:v>18.330821983540062</c:v>
                </c:pt>
                <c:pt idx="511">
                  <c:v>20.122702661603419</c:v>
                </c:pt>
                <c:pt idx="512">
                  <c:v>18.127759378880938</c:v>
                </c:pt>
                <c:pt idx="513">
                  <c:v>15.687203138148096</c:v>
                </c:pt>
                <c:pt idx="514">
                  <c:v>20.329592357874361</c:v>
                </c:pt>
                <c:pt idx="515">
                  <c:v>29.188150346220997</c:v>
                </c:pt>
                <c:pt idx="516">
                  <c:v>23.046321697292957</c:v>
                </c:pt>
                <c:pt idx="517">
                  <c:v>24.207232893365479</c:v>
                </c:pt>
                <c:pt idx="518">
                  <c:v>10.086536599653325</c:v>
                </c:pt>
                <c:pt idx="519">
                  <c:v>11.225056697254079</c:v>
                </c:pt>
                <c:pt idx="520">
                  <c:v>12.579765274590578</c:v>
                </c:pt>
                <c:pt idx="521">
                  <c:v>15.416314694026948</c:v>
                </c:pt>
                <c:pt idx="522">
                  <c:v>19.255822228342552</c:v>
                </c:pt>
                <c:pt idx="523">
                  <c:v>14.355549645289123</c:v>
                </c:pt>
                <c:pt idx="524">
                  <c:v>13.717089873991018</c:v>
                </c:pt>
                <c:pt idx="525">
                  <c:v>10.158359746658473</c:v>
                </c:pt>
                <c:pt idx="526">
                  <c:v>21.039246601002741</c:v>
                </c:pt>
                <c:pt idx="527">
                  <c:v>12.317658294821012</c:v>
                </c:pt>
                <c:pt idx="528">
                  <c:v>23.83450942844313</c:v>
                </c:pt>
                <c:pt idx="529">
                  <c:v>26.250744316305788</c:v>
                </c:pt>
                <c:pt idx="530">
                  <c:v>11.325280007929265</c:v>
                </c:pt>
                <c:pt idx="531">
                  <c:v>13.223322638634045</c:v>
                </c:pt>
                <c:pt idx="532">
                  <c:v>14.585358790050623</c:v>
                </c:pt>
                <c:pt idx="533">
                  <c:v>11.098168689203128</c:v>
                </c:pt>
                <c:pt idx="534">
                  <c:v>8.396817648909451</c:v>
                </c:pt>
                <c:pt idx="535">
                  <c:v>11.492874625867504</c:v>
                </c:pt>
                <c:pt idx="536">
                  <c:v>18.247439365552005</c:v>
                </c:pt>
                <c:pt idx="537">
                  <c:v>14.580068467040949</c:v>
                </c:pt>
                <c:pt idx="538">
                  <c:v>13.453218251874048</c:v>
                </c:pt>
                <c:pt idx="539">
                  <c:v>10.850600431673925</c:v>
                </c:pt>
                <c:pt idx="540">
                  <c:v>11.795261716706555</c:v>
                </c:pt>
                <c:pt idx="541">
                  <c:v>10.236784996348977</c:v>
                </c:pt>
                <c:pt idx="542">
                  <c:v>12.157442362524261</c:v>
                </c:pt>
                <c:pt idx="543">
                  <c:v>18.873178313023679</c:v>
                </c:pt>
                <c:pt idx="544">
                  <c:v>13.97646339770705</c:v>
                </c:pt>
                <c:pt idx="545">
                  <c:v>12.132640851919447</c:v>
                </c:pt>
                <c:pt idx="546">
                  <c:v>12.047686086265045</c:v>
                </c:pt>
                <c:pt idx="547">
                  <c:v>16.292913630636356</c:v>
                </c:pt>
                <c:pt idx="548">
                  <c:v>9.8124494886141456</c:v>
                </c:pt>
                <c:pt idx="549">
                  <c:v>16.049729805899911</c:v>
                </c:pt>
                <c:pt idx="550">
                  <c:v>10.212890132970177</c:v>
                </c:pt>
                <c:pt idx="551">
                  <c:v>12.085431231198989</c:v>
                </c:pt>
                <c:pt idx="552">
                  <c:v>14.213143513820587</c:v>
                </c:pt>
                <c:pt idx="553">
                  <c:v>4.9687362872923657</c:v>
                </c:pt>
                <c:pt idx="554">
                  <c:v>11.070778672439179</c:v>
                </c:pt>
                <c:pt idx="555">
                  <c:v>6.9516234042160638</c:v>
                </c:pt>
                <c:pt idx="556">
                  <c:v>8.3754404878626616</c:v>
                </c:pt>
                <c:pt idx="557">
                  <c:v>7.5108457642405346</c:v>
                </c:pt>
                <c:pt idx="558">
                  <c:v>5.2801968775756771</c:v>
                </c:pt>
                <c:pt idx="559">
                  <c:v>2.0551830760570056</c:v>
                </c:pt>
                <c:pt idx="560">
                  <c:v>3.4418227936626753</c:v>
                </c:pt>
                <c:pt idx="561">
                  <c:v>9.4512357567497887</c:v>
                </c:pt>
                <c:pt idx="562">
                  <c:v>0.46498394393693543</c:v>
                </c:pt>
                <c:pt idx="563">
                  <c:v>2.0843269103845934</c:v>
                </c:pt>
                <c:pt idx="564">
                  <c:v>4.064475087061604</c:v>
                </c:pt>
                <c:pt idx="565">
                  <c:v>4.550393047602145</c:v>
                </c:pt>
                <c:pt idx="566">
                  <c:v>2.5921485151802433</c:v>
                </c:pt>
                <c:pt idx="567">
                  <c:v>3.5742757930971312</c:v>
                </c:pt>
                <c:pt idx="568">
                  <c:v>2.6420529147381018</c:v>
                </c:pt>
                <c:pt idx="569">
                  <c:v>1.5475171315849274</c:v>
                </c:pt>
                <c:pt idx="570">
                  <c:v>2.9455593039940018</c:v>
                </c:pt>
                <c:pt idx="571">
                  <c:v>2.2855348664289812</c:v>
                </c:pt>
                <c:pt idx="572">
                  <c:v>2.5766624417191819</c:v>
                </c:pt>
                <c:pt idx="573">
                  <c:v>3.5267031107016207</c:v>
                </c:pt>
                <c:pt idx="574">
                  <c:v>2.8462528929057882</c:v>
                </c:pt>
                <c:pt idx="575">
                  <c:v>2.000162108367971</c:v>
                </c:pt>
                <c:pt idx="576">
                  <c:v>4.9281249334249022</c:v>
                </c:pt>
                <c:pt idx="577">
                  <c:v>11.08882219896433</c:v>
                </c:pt>
                <c:pt idx="578">
                  <c:v>0.9849329911598681</c:v>
                </c:pt>
                <c:pt idx="579">
                  <c:v>1.5961508344885553</c:v>
                </c:pt>
                <c:pt idx="580">
                  <c:v>2.8401044621078508</c:v>
                </c:pt>
                <c:pt idx="581">
                  <c:v>5.0930168189734824</c:v>
                </c:pt>
                <c:pt idx="582">
                  <c:v>3.9742104128591365</c:v>
                </c:pt>
                <c:pt idx="583">
                  <c:v>5.8511299091598454</c:v>
                </c:pt>
                <c:pt idx="584">
                  <c:v>8.8947585680979024</c:v>
                </c:pt>
                <c:pt idx="585">
                  <c:v>8.2690943550606519</c:v>
                </c:pt>
                <c:pt idx="586">
                  <c:v>3.8134962380942454</c:v>
                </c:pt>
                <c:pt idx="587">
                  <c:v>4.2187919981104338</c:v>
                </c:pt>
                <c:pt idx="588">
                  <c:v>3.3464077356864861</c:v>
                </c:pt>
                <c:pt idx="589">
                  <c:v>3.3091807883505284</c:v>
                </c:pt>
                <c:pt idx="590">
                  <c:v>7.9208883310550666</c:v>
                </c:pt>
                <c:pt idx="591">
                  <c:v>11.735555560932447</c:v>
                </c:pt>
                <c:pt idx="592">
                  <c:v>0.32113331468942841</c:v>
                </c:pt>
                <c:pt idx="593">
                  <c:v>2.214644274947827</c:v>
                </c:pt>
                <c:pt idx="594">
                  <c:v>3.5736946721493981</c:v>
                </c:pt>
                <c:pt idx="595">
                  <c:v>5.9740486104970989</c:v>
                </c:pt>
                <c:pt idx="596">
                  <c:v>3.0198007849917952</c:v>
                </c:pt>
                <c:pt idx="597">
                  <c:v>12.253052907101633</c:v>
                </c:pt>
                <c:pt idx="598">
                  <c:v>8.6963984967768404</c:v>
                </c:pt>
                <c:pt idx="599">
                  <c:v>1.469549250190652</c:v>
                </c:pt>
                <c:pt idx="600">
                  <c:v>2.3189785784814774</c:v>
                </c:pt>
                <c:pt idx="601">
                  <c:v>3.144576419220094</c:v>
                </c:pt>
                <c:pt idx="602">
                  <c:v>-0.22826559198252738</c:v>
                </c:pt>
                <c:pt idx="603">
                  <c:v>0.16174758283842827</c:v>
                </c:pt>
                <c:pt idx="604">
                  <c:v>3.4019112742244806</c:v>
                </c:pt>
                <c:pt idx="605">
                  <c:v>4.3654389675542387</c:v>
                </c:pt>
                <c:pt idx="606">
                  <c:v>1.6799951294694169</c:v>
                </c:pt>
                <c:pt idx="607">
                  <c:v>3.1953541808337995</c:v>
                </c:pt>
                <c:pt idx="608">
                  <c:v>3.1801343241400142</c:v>
                </c:pt>
                <c:pt idx="609">
                  <c:v>3.3280204253384156</c:v>
                </c:pt>
                <c:pt idx="610">
                  <c:v>1.58348554936167</c:v>
                </c:pt>
                <c:pt idx="611">
                  <c:v>-0.8257404430191666</c:v>
                </c:pt>
                <c:pt idx="612">
                  <c:v>5.7025185914050667</c:v>
                </c:pt>
                <c:pt idx="613">
                  <c:v>5.7782784619913814</c:v>
                </c:pt>
                <c:pt idx="614">
                  <c:v>2.6574937804150913</c:v>
                </c:pt>
                <c:pt idx="615">
                  <c:v>2.641880292018203</c:v>
                </c:pt>
                <c:pt idx="616">
                  <c:v>4.48252692325386</c:v>
                </c:pt>
                <c:pt idx="617">
                  <c:v>2.0390528305574955</c:v>
                </c:pt>
                <c:pt idx="618">
                  <c:v>4.1612173059986661</c:v>
                </c:pt>
                <c:pt idx="619">
                  <c:v>8.0224822035558461</c:v>
                </c:pt>
                <c:pt idx="620">
                  <c:v>2.5622895630321763</c:v>
                </c:pt>
                <c:pt idx="621">
                  <c:v>2.4860535154364847</c:v>
                </c:pt>
                <c:pt idx="622">
                  <c:v>0.81414964777755383</c:v>
                </c:pt>
                <c:pt idx="623">
                  <c:v>0.52403440425903192</c:v>
                </c:pt>
                <c:pt idx="624">
                  <c:v>3.1405491363927478</c:v>
                </c:pt>
                <c:pt idx="625">
                  <c:v>1.1742190917059658</c:v>
                </c:pt>
                <c:pt idx="626">
                  <c:v>5.7264869133400333</c:v>
                </c:pt>
                <c:pt idx="627">
                  <c:v>10.753579925663622</c:v>
                </c:pt>
                <c:pt idx="628">
                  <c:v>5.6719552019118877</c:v>
                </c:pt>
                <c:pt idx="629">
                  <c:v>3.9300498458350877</c:v>
                </c:pt>
                <c:pt idx="630">
                  <c:v>1.78579177548799</c:v>
                </c:pt>
                <c:pt idx="631">
                  <c:v>5.5365024972405976</c:v>
                </c:pt>
                <c:pt idx="632">
                  <c:v>2.5728259806127083</c:v>
                </c:pt>
                <c:pt idx="633">
                  <c:v>3.2919655601513602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Semanais'!$Y$9:$Y$642</c:f>
              <c:strCache>
                <c:ptCount val="63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3">
                  <c:v>26-09-2021</c:v>
                </c:pt>
              </c:strCache>
            </c:strRef>
          </c:cat>
          <c:val>
            <c:numRef>
              <c:f>'Indicadores Semanais'!$AA$9:$AA$639</c:f>
              <c:numCache>
                <c:formatCode>0.0</c:formatCode>
                <c:ptCount val="631"/>
                <c:pt idx="0">
                  <c:v>-0.34271501412958572</c:v>
                </c:pt>
                <c:pt idx="1">
                  <c:v>0.16200435831444279</c:v>
                </c:pt>
                <c:pt idx="2">
                  <c:v>4.8335322670895256E-2</c:v>
                </c:pt>
                <c:pt idx="3">
                  <c:v>-0.52887469018853739</c:v>
                </c:pt>
                <c:pt idx="4">
                  <c:v>-0.79141724578477102</c:v>
                </c:pt>
                <c:pt idx="5">
                  <c:v>-0.52178237775285219</c:v>
                </c:pt>
                <c:pt idx="6">
                  <c:v>-0.11075848262642506</c:v>
                </c:pt>
                <c:pt idx="7">
                  <c:v>0.33358566914004761</c:v>
                </c:pt>
                <c:pt idx="8">
                  <c:v>0.48208099175482033</c:v>
                </c:pt>
                <c:pt idx="9">
                  <c:v>0.63477825542886579</c:v>
                </c:pt>
                <c:pt idx="10">
                  <c:v>0.76324266010893516</c:v>
                </c:pt>
                <c:pt idx="11">
                  <c:v>0.83948764256087594</c:v>
                </c:pt>
                <c:pt idx="12">
                  <c:v>0.63983175000710624</c:v>
                </c:pt>
                <c:pt idx="13">
                  <c:v>0.49841989063241093</c:v>
                </c:pt>
                <c:pt idx="14">
                  <c:v>0.19278607185318233</c:v>
                </c:pt>
                <c:pt idx="15">
                  <c:v>5.5654753367568741E-2</c:v>
                </c:pt>
                <c:pt idx="16">
                  <c:v>0.39886217568034288</c:v>
                </c:pt>
                <c:pt idx="17">
                  <c:v>0.49770767734562954</c:v>
                </c:pt>
                <c:pt idx="18">
                  <c:v>0.47788190849454859</c:v>
                </c:pt>
                <c:pt idx="19">
                  <c:v>0.72947063009028501</c:v>
                </c:pt>
                <c:pt idx="20">
                  <c:v>1.2314388102231928</c:v>
                </c:pt>
                <c:pt idx="21">
                  <c:v>1.8520438970794664</c:v>
                </c:pt>
                <c:pt idx="22">
                  <c:v>2.2713592274026118</c:v>
                </c:pt>
                <c:pt idx="23">
                  <c:v>2.0252284099327578</c:v>
                </c:pt>
                <c:pt idx="24">
                  <c:v>1.8994903937543786</c:v>
                </c:pt>
                <c:pt idx="25">
                  <c:v>1.9824152005722273</c:v>
                </c:pt>
                <c:pt idx="26">
                  <c:v>1.9194267015957358</c:v>
                </c:pt>
                <c:pt idx="27">
                  <c:v>1.6019919136815273</c:v>
                </c:pt>
                <c:pt idx="28">
                  <c:v>1.285117682007664</c:v>
                </c:pt>
                <c:pt idx="29">
                  <c:v>0.42696649312723628</c:v>
                </c:pt>
                <c:pt idx="30">
                  <c:v>-5.356837409907806E-2</c:v>
                </c:pt>
                <c:pt idx="31">
                  <c:v>-0.56670182603896968</c:v>
                </c:pt>
                <c:pt idx="32">
                  <c:v>-1.3253039905554063</c:v>
                </c:pt>
                <c:pt idx="33">
                  <c:v>-1.948893899183521</c:v>
                </c:pt>
                <c:pt idx="34">
                  <c:v>-2.3378800613859316</c:v>
                </c:pt>
                <c:pt idx="35">
                  <c:v>-2.958636988783816</c:v>
                </c:pt>
                <c:pt idx="36">
                  <c:v>-3.0545205936832693</c:v>
                </c:pt>
                <c:pt idx="37">
                  <c:v>-2.8716884625101282</c:v>
                </c:pt>
                <c:pt idx="38">
                  <c:v>-2.7140055655343063</c:v>
                </c:pt>
                <c:pt idx="39">
                  <c:v>-1.688775764780011</c:v>
                </c:pt>
                <c:pt idx="40">
                  <c:v>-0.88450284149155867</c:v>
                </c:pt>
                <c:pt idx="41">
                  <c:v>-0.76520814539628923</c:v>
                </c:pt>
                <c:pt idx="42">
                  <c:v>-0.38139282082600395</c:v>
                </c:pt>
                <c:pt idx="43">
                  <c:v>0.20954780484722643</c:v>
                </c:pt>
                <c:pt idx="44">
                  <c:v>1.057087910771128</c:v>
                </c:pt>
                <c:pt idx="45">
                  <c:v>1.4909281141737623</c:v>
                </c:pt>
                <c:pt idx="46">
                  <c:v>1.0510764278895006</c:v>
                </c:pt>
                <c:pt idx="47">
                  <c:v>0.6430086591191001</c:v>
                </c:pt>
                <c:pt idx="48">
                  <c:v>0.60442754810731414</c:v>
                </c:pt>
                <c:pt idx="49">
                  <c:v>1.252882144479321</c:v>
                </c:pt>
                <c:pt idx="50">
                  <c:v>0.71400755233748237</c:v>
                </c:pt>
                <c:pt idx="51">
                  <c:v>-0.29749534321184418</c:v>
                </c:pt>
                <c:pt idx="52">
                  <c:v>4.0003684973900847E-2</c:v>
                </c:pt>
                <c:pt idx="53">
                  <c:v>9.7189828093073222E-2</c:v>
                </c:pt>
                <c:pt idx="54">
                  <c:v>6.1707862135844484E-2</c:v>
                </c:pt>
                <c:pt idx="55">
                  <c:v>8.3137673075142152E-2</c:v>
                </c:pt>
                <c:pt idx="56">
                  <c:v>-0.32722838737572063</c:v>
                </c:pt>
                <c:pt idx="57">
                  <c:v>-5.7573055318738096E-2</c:v>
                </c:pt>
                <c:pt idx="58">
                  <c:v>0.58086309583811957</c:v>
                </c:pt>
                <c:pt idx="59">
                  <c:v>0.47339816892883274</c:v>
                </c:pt>
                <c:pt idx="60">
                  <c:v>0.53891668753005673</c:v>
                </c:pt>
                <c:pt idx="61">
                  <c:v>0.8783689025218786</c:v>
                </c:pt>
                <c:pt idx="62">
                  <c:v>0.95258376611582007</c:v>
                </c:pt>
                <c:pt idx="63">
                  <c:v>0.91115246553591966</c:v>
                </c:pt>
                <c:pt idx="64">
                  <c:v>1.1800156031558677</c:v>
                </c:pt>
                <c:pt idx="65">
                  <c:v>1.0339024596021635</c:v>
                </c:pt>
                <c:pt idx="66">
                  <c:v>1.367185451647194</c:v>
                </c:pt>
                <c:pt idx="67">
                  <c:v>1.7878951503187743</c:v>
                </c:pt>
                <c:pt idx="68">
                  <c:v>1.9895974293806642</c:v>
                </c:pt>
                <c:pt idx="69">
                  <c:v>1.6780937766719879</c:v>
                </c:pt>
                <c:pt idx="70">
                  <c:v>1.8041915002662645</c:v>
                </c:pt>
                <c:pt idx="71">
                  <c:v>1.3785275397689232</c:v>
                </c:pt>
                <c:pt idx="72">
                  <c:v>0.68236853855486679</c:v>
                </c:pt>
                <c:pt idx="73">
                  <c:v>-0.65670312469727676</c:v>
                </c:pt>
                <c:pt idx="74">
                  <c:v>-2.9923403746210311</c:v>
                </c:pt>
                <c:pt idx="75">
                  <c:v>-5.411896202510758</c:v>
                </c:pt>
                <c:pt idx="76">
                  <c:v>-7.4557398485586912</c:v>
                </c:pt>
                <c:pt idx="77">
                  <c:v>-10.707961604157495</c:v>
                </c:pt>
                <c:pt idx="78">
                  <c:v>-12.994824477904654</c:v>
                </c:pt>
                <c:pt idx="79">
                  <c:v>-15.441655345017749</c:v>
                </c:pt>
                <c:pt idx="80">
                  <c:v>-17.244672757475989</c:v>
                </c:pt>
                <c:pt idx="81">
                  <c:v>-17.945622828605341</c:v>
                </c:pt>
                <c:pt idx="82">
                  <c:v>-18.475893311692307</c:v>
                </c:pt>
                <c:pt idx="83">
                  <c:v>-19.225526622434106</c:v>
                </c:pt>
                <c:pt idx="84">
                  <c:v>-19.69397784091661</c:v>
                </c:pt>
                <c:pt idx="85">
                  <c:v>-19.563492390629722</c:v>
                </c:pt>
                <c:pt idx="86">
                  <c:v>-18.543402617324944</c:v>
                </c:pt>
                <c:pt idx="87">
                  <c:v>-18.336921506283634</c:v>
                </c:pt>
                <c:pt idx="88">
                  <c:v>-18.416078050437218</c:v>
                </c:pt>
                <c:pt idx="89">
                  <c:v>-18.970005997959849</c:v>
                </c:pt>
                <c:pt idx="90">
                  <c:v>-19.07459368573274</c:v>
                </c:pt>
                <c:pt idx="91">
                  <c:v>-19.038827737049775</c:v>
                </c:pt>
                <c:pt idx="92">
                  <c:v>-19.953919198463488</c:v>
                </c:pt>
                <c:pt idx="93">
                  <c:v>-21.396436292388948</c:v>
                </c:pt>
                <c:pt idx="94">
                  <c:v>-22.571934500992249</c:v>
                </c:pt>
                <c:pt idx="95">
                  <c:v>-23.363990775038651</c:v>
                </c:pt>
                <c:pt idx="96">
                  <c:v>-23.973070398317198</c:v>
                </c:pt>
                <c:pt idx="97">
                  <c:v>-23.920100337834576</c:v>
                </c:pt>
                <c:pt idx="98">
                  <c:v>-24.111906339626902</c:v>
                </c:pt>
                <c:pt idx="99">
                  <c:v>-23.57961882014493</c:v>
                </c:pt>
                <c:pt idx="100">
                  <c:v>-22.963048434338173</c:v>
                </c:pt>
                <c:pt idx="101">
                  <c:v>-22.413063215316072</c:v>
                </c:pt>
                <c:pt idx="102">
                  <c:v>-21.97823797640671</c:v>
                </c:pt>
                <c:pt idx="103">
                  <c:v>-21.491957720158183</c:v>
                </c:pt>
                <c:pt idx="104">
                  <c:v>-21.7175766543888</c:v>
                </c:pt>
                <c:pt idx="105">
                  <c:v>-22.21886659238163</c:v>
                </c:pt>
                <c:pt idx="106">
                  <c:v>-22.537073909927479</c:v>
                </c:pt>
                <c:pt idx="107">
                  <c:v>-22.6165665796971</c:v>
                </c:pt>
                <c:pt idx="108">
                  <c:v>-22.818728858660766</c:v>
                </c:pt>
                <c:pt idx="109">
                  <c:v>-22.77779747955617</c:v>
                </c:pt>
                <c:pt idx="110">
                  <c:v>-22.912003040202745</c:v>
                </c:pt>
                <c:pt idx="111">
                  <c:v>-23.112737141618133</c:v>
                </c:pt>
                <c:pt idx="112">
                  <c:v>-22.076712117821682</c:v>
                </c:pt>
                <c:pt idx="113">
                  <c:v>-21.655497322200013</c:v>
                </c:pt>
                <c:pt idx="114">
                  <c:v>-21.35880126893657</c:v>
                </c:pt>
                <c:pt idx="115">
                  <c:v>-20.593944700894326</c:v>
                </c:pt>
                <c:pt idx="116">
                  <c:v>-20.392264931757065</c:v>
                </c:pt>
                <c:pt idx="117">
                  <c:v>-20.832991146822426</c:v>
                </c:pt>
                <c:pt idx="118">
                  <c:v>-20.663766043148058</c:v>
                </c:pt>
                <c:pt idx="119">
                  <c:v>-21.512337848936422</c:v>
                </c:pt>
                <c:pt idx="120">
                  <c:v>-21.381773070074733</c:v>
                </c:pt>
                <c:pt idx="121">
                  <c:v>-21.960212460233656</c:v>
                </c:pt>
                <c:pt idx="122">
                  <c:v>-22.362182958458018</c:v>
                </c:pt>
                <c:pt idx="123">
                  <c:v>-22.830050839632996</c:v>
                </c:pt>
                <c:pt idx="124">
                  <c:v>-22.179390761728683</c:v>
                </c:pt>
                <c:pt idx="125">
                  <c:v>-22.133794062200923</c:v>
                </c:pt>
                <c:pt idx="126">
                  <c:v>-22.107002317222967</c:v>
                </c:pt>
                <c:pt idx="127">
                  <c:v>-22.727639307216641</c:v>
                </c:pt>
                <c:pt idx="128">
                  <c:v>-22.721678198563243</c:v>
                </c:pt>
                <c:pt idx="129">
                  <c:v>-22.940146048361594</c:v>
                </c:pt>
                <c:pt idx="130">
                  <c:v>-22.701367076776556</c:v>
                </c:pt>
                <c:pt idx="131">
                  <c:v>-21.997829731567272</c:v>
                </c:pt>
                <c:pt idx="132">
                  <c:v>-21.978317210991047</c:v>
                </c:pt>
                <c:pt idx="133">
                  <c:v>-21.881812834911585</c:v>
                </c:pt>
                <c:pt idx="134">
                  <c:v>-21.890982507241375</c:v>
                </c:pt>
                <c:pt idx="135">
                  <c:v>-21.770357572057371</c:v>
                </c:pt>
                <c:pt idx="136">
                  <c:v>-21.347273088796207</c:v>
                </c:pt>
                <c:pt idx="137">
                  <c:v>-20.991556778683822</c:v>
                </c:pt>
                <c:pt idx="138">
                  <c:v>-21.199683570918346</c:v>
                </c:pt>
                <c:pt idx="139">
                  <c:v>-20.960508620087239</c:v>
                </c:pt>
                <c:pt idx="140">
                  <c:v>-20.550425397760836</c:v>
                </c:pt>
                <c:pt idx="141">
                  <c:v>-20.255684848929469</c:v>
                </c:pt>
                <c:pt idx="142">
                  <c:v>-19.786529416023562</c:v>
                </c:pt>
                <c:pt idx="143">
                  <c:v>-19.909275854155162</c:v>
                </c:pt>
                <c:pt idx="144">
                  <c:v>-19.901056128368172</c:v>
                </c:pt>
                <c:pt idx="145">
                  <c:v>-19.871088867947702</c:v>
                </c:pt>
                <c:pt idx="146">
                  <c:v>-19.591558990787671</c:v>
                </c:pt>
                <c:pt idx="147">
                  <c:v>-19.577957815777093</c:v>
                </c:pt>
                <c:pt idx="148">
                  <c:v>-19.561951341831023</c:v>
                </c:pt>
                <c:pt idx="149">
                  <c:v>-19.847503249556731</c:v>
                </c:pt>
                <c:pt idx="150">
                  <c:v>-19.716771577662513</c:v>
                </c:pt>
                <c:pt idx="151">
                  <c:v>-19.481873063149273</c:v>
                </c:pt>
                <c:pt idx="152">
                  <c:v>-19.054542207036299</c:v>
                </c:pt>
                <c:pt idx="153">
                  <c:v>-18.762723096953287</c:v>
                </c:pt>
                <c:pt idx="154">
                  <c:v>-18.058107792727629</c:v>
                </c:pt>
                <c:pt idx="155">
                  <c:v>-17.377618374697686</c:v>
                </c:pt>
                <c:pt idx="156">
                  <c:v>-16.114362169252228</c:v>
                </c:pt>
                <c:pt idx="157">
                  <c:v>-14.447894716706701</c:v>
                </c:pt>
                <c:pt idx="158">
                  <c:v>-15.007180277671873</c:v>
                </c:pt>
                <c:pt idx="159">
                  <c:v>-15.306986467517939</c:v>
                </c:pt>
                <c:pt idx="160">
                  <c:v>-14.852434253375455</c:v>
                </c:pt>
                <c:pt idx="161">
                  <c:v>-14.694426666509688</c:v>
                </c:pt>
                <c:pt idx="162">
                  <c:v>-14.154662494119444</c:v>
                </c:pt>
                <c:pt idx="163">
                  <c:v>-14.537238425030129</c:v>
                </c:pt>
                <c:pt idx="164">
                  <c:v>-15.544365064217819</c:v>
                </c:pt>
                <c:pt idx="165">
                  <c:v>-14.578661168881045</c:v>
                </c:pt>
                <c:pt idx="166">
                  <c:v>-14.292331448188843</c:v>
                </c:pt>
                <c:pt idx="167">
                  <c:v>-14.098651028177889</c:v>
                </c:pt>
                <c:pt idx="168">
                  <c:v>-14.005401722973756</c:v>
                </c:pt>
                <c:pt idx="169">
                  <c:v>-14.393993568018175</c:v>
                </c:pt>
                <c:pt idx="170">
                  <c:v>-14.847592876710257</c:v>
                </c:pt>
                <c:pt idx="171">
                  <c:v>-14.556711095752499</c:v>
                </c:pt>
                <c:pt idx="172">
                  <c:v>-14.37533266745233</c:v>
                </c:pt>
                <c:pt idx="173">
                  <c:v>-14.094261819675667</c:v>
                </c:pt>
                <c:pt idx="174">
                  <c:v>-14.521847452703344</c:v>
                </c:pt>
                <c:pt idx="175">
                  <c:v>-14.643094825379722</c:v>
                </c:pt>
                <c:pt idx="176">
                  <c:v>-14.637552958600974</c:v>
                </c:pt>
                <c:pt idx="177">
                  <c:v>-14.348944335471211</c:v>
                </c:pt>
                <c:pt idx="178">
                  <c:v>-14.446704673335086</c:v>
                </c:pt>
                <c:pt idx="179">
                  <c:v>-14.425462531246277</c:v>
                </c:pt>
                <c:pt idx="180">
                  <c:v>-14.083206539042488</c:v>
                </c:pt>
                <c:pt idx="181">
                  <c:v>-13.624829767934335</c:v>
                </c:pt>
                <c:pt idx="182">
                  <c:v>-13.124400410288967</c:v>
                </c:pt>
                <c:pt idx="183">
                  <c:v>-12.384001870227303</c:v>
                </c:pt>
                <c:pt idx="184">
                  <c:v>-11.622166135956775</c:v>
                </c:pt>
                <c:pt idx="185">
                  <c:v>-11.041613658073699</c:v>
                </c:pt>
                <c:pt idx="186">
                  <c:v>-10.636821003174791</c:v>
                </c:pt>
                <c:pt idx="187">
                  <c:v>-10.581982545615498</c:v>
                </c:pt>
                <c:pt idx="188">
                  <c:v>-10.403215316412412</c:v>
                </c:pt>
                <c:pt idx="189">
                  <c:v>-10.385803258638523</c:v>
                </c:pt>
                <c:pt idx="190">
                  <c:v>-10.35706954443283</c:v>
                </c:pt>
                <c:pt idx="191">
                  <c:v>-10.142971258866</c:v>
                </c:pt>
                <c:pt idx="192">
                  <c:v>-10.107939615943753</c:v>
                </c:pt>
                <c:pt idx="193">
                  <c:v>-9.8377297630186398</c:v>
                </c:pt>
                <c:pt idx="194">
                  <c:v>-9.3004799585087063</c:v>
                </c:pt>
                <c:pt idx="195">
                  <c:v>-8.8405356007898863</c:v>
                </c:pt>
                <c:pt idx="196">
                  <c:v>-8.5354730388351516</c:v>
                </c:pt>
                <c:pt idx="197">
                  <c:v>-8.3077980890751117</c:v>
                </c:pt>
                <c:pt idx="198">
                  <c:v>-8.1879019120139827</c:v>
                </c:pt>
                <c:pt idx="199">
                  <c:v>-8.3179627688522668</c:v>
                </c:pt>
                <c:pt idx="200">
                  <c:v>-8.3093937626848984</c:v>
                </c:pt>
                <c:pt idx="201">
                  <c:v>-8.6206162935449271</c:v>
                </c:pt>
                <c:pt idx="202">
                  <c:v>-8.7436092898237039</c:v>
                </c:pt>
                <c:pt idx="203">
                  <c:v>-8.6526267924037192</c:v>
                </c:pt>
                <c:pt idx="204">
                  <c:v>-8.5541855374677418</c:v>
                </c:pt>
                <c:pt idx="205">
                  <c:v>-8.6608628219668962</c:v>
                </c:pt>
                <c:pt idx="206">
                  <c:v>-8.3987578400905072</c:v>
                </c:pt>
                <c:pt idx="207">
                  <c:v>-8.1385277020797062</c:v>
                </c:pt>
                <c:pt idx="208">
                  <c:v>-8.1065807188399486</c:v>
                </c:pt>
                <c:pt idx="209">
                  <c:v>-7.8031089130834079</c:v>
                </c:pt>
                <c:pt idx="210">
                  <c:v>-7.5448012829001554</c:v>
                </c:pt>
                <c:pt idx="211">
                  <c:v>-7.5903275666913812</c:v>
                </c:pt>
                <c:pt idx="212">
                  <c:v>-7.7371123474817267</c:v>
                </c:pt>
                <c:pt idx="213">
                  <c:v>-7.6308430900191295</c:v>
                </c:pt>
                <c:pt idx="214">
                  <c:v>-7.7065131955728967</c:v>
                </c:pt>
                <c:pt idx="215">
                  <c:v>-7.7770685249038918</c:v>
                </c:pt>
                <c:pt idx="216">
                  <c:v>-8.0130257328698793</c:v>
                </c:pt>
                <c:pt idx="217">
                  <c:v>-7.9601900098771807</c:v>
                </c:pt>
                <c:pt idx="218">
                  <c:v>-7.9870618990384799</c:v>
                </c:pt>
                <c:pt idx="219">
                  <c:v>-7.9066423197595848</c:v>
                </c:pt>
                <c:pt idx="220">
                  <c:v>-7.4895232593637626</c:v>
                </c:pt>
                <c:pt idx="221">
                  <c:v>-6.887067789385827</c:v>
                </c:pt>
                <c:pt idx="222">
                  <c:v>-6.2509408920783587</c:v>
                </c:pt>
                <c:pt idx="223">
                  <c:v>-5.7923109193831701</c:v>
                </c:pt>
                <c:pt idx="224">
                  <c:v>-4.1076473417207637</c:v>
                </c:pt>
                <c:pt idx="225">
                  <c:v>-3.6118415232249608</c:v>
                </c:pt>
                <c:pt idx="226">
                  <c:v>-3.6691061859561094</c:v>
                </c:pt>
                <c:pt idx="227">
                  <c:v>-3.8283072070499822</c:v>
                </c:pt>
                <c:pt idx="228">
                  <c:v>-3.9989194437610291</c:v>
                </c:pt>
                <c:pt idx="229">
                  <c:v>-4.3471928187025881</c:v>
                </c:pt>
                <c:pt idx="230">
                  <c:v>-4.1193294336065751</c:v>
                </c:pt>
                <c:pt idx="231">
                  <c:v>-5.0012204820065174</c:v>
                </c:pt>
                <c:pt idx="232">
                  <c:v>-5.3701401327331082</c:v>
                </c:pt>
                <c:pt idx="233">
                  <c:v>-5.072848507604883</c:v>
                </c:pt>
                <c:pt idx="234">
                  <c:v>-4.9605812551637616</c:v>
                </c:pt>
                <c:pt idx="235">
                  <c:v>-4.9770470195613186</c:v>
                </c:pt>
                <c:pt idx="236">
                  <c:v>-4.7498964287387491</c:v>
                </c:pt>
                <c:pt idx="237">
                  <c:v>-4.5165763433911099</c:v>
                </c:pt>
                <c:pt idx="238">
                  <c:v>-4.6124771153098374</c:v>
                </c:pt>
                <c:pt idx="239">
                  <c:v>-4.425468963831805</c:v>
                </c:pt>
                <c:pt idx="240">
                  <c:v>-4.5365416483819221</c:v>
                </c:pt>
                <c:pt idx="241">
                  <c:v>-4.6687485439200973</c:v>
                </c:pt>
                <c:pt idx="242">
                  <c:v>-4.8748537294393151</c:v>
                </c:pt>
                <c:pt idx="243">
                  <c:v>-4.5308227816264051</c:v>
                </c:pt>
                <c:pt idx="244">
                  <c:v>-4.8041521994804608</c:v>
                </c:pt>
                <c:pt idx="245">
                  <c:v>-4.7853401264660231</c:v>
                </c:pt>
                <c:pt idx="246">
                  <c:v>-4.3600109910578926</c:v>
                </c:pt>
                <c:pt idx="247">
                  <c:v>-3.7747405022747755</c:v>
                </c:pt>
                <c:pt idx="248">
                  <c:v>-3.6769005052314525</c:v>
                </c:pt>
                <c:pt idx="249">
                  <c:v>-3.6079694284731763</c:v>
                </c:pt>
                <c:pt idx="250">
                  <c:v>-3.9390245945412263</c:v>
                </c:pt>
                <c:pt idx="251">
                  <c:v>-3.8572177502178979</c:v>
                </c:pt>
                <c:pt idx="252">
                  <c:v>-3.8934914784347536</c:v>
                </c:pt>
                <c:pt idx="253">
                  <c:v>-4.1799493870383797</c:v>
                </c:pt>
                <c:pt idx="254">
                  <c:v>-4.4244996749240908</c:v>
                </c:pt>
                <c:pt idx="255">
                  <c:v>-4.4494613413375381</c:v>
                </c:pt>
                <c:pt idx="256">
                  <c:v>-4.0956081399913469</c:v>
                </c:pt>
                <c:pt idx="257">
                  <c:v>-3.6323548227149987</c:v>
                </c:pt>
                <c:pt idx="258">
                  <c:v>-3.2651602201896202</c:v>
                </c:pt>
                <c:pt idx="259">
                  <c:v>-3.3135954141467492</c:v>
                </c:pt>
                <c:pt idx="260">
                  <c:v>-2.9969658892613671</c:v>
                </c:pt>
                <c:pt idx="261">
                  <c:v>-2.5917584074580282</c:v>
                </c:pt>
                <c:pt idx="262">
                  <c:v>-2.2028767583469526</c:v>
                </c:pt>
                <c:pt idx="263">
                  <c:v>-2.4312149126240969</c:v>
                </c:pt>
                <c:pt idx="264">
                  <c:v>-2.4185340932644892</c:v>
                </c:pt>
                <c:pt idx="265">
                  <c:v>-2.5060173387030846</c:v>
                </c:pt>
                <c:pt idx="266">
                  <c:v>-2.6242553261136443</c:v>
                </c:pt>
                <c:pt idx="267">
                  <c:v>-3.2307234145640153</c:v>
                </c:pt>
                <c:pt idx="268">
                  <c:v>-3.9948834611651991</c:v>
                </c:pt>
                <c:pt idx="269">
                  <c:v>-4.4343911488662693</c:v>
                </c:pt>
                <c:pt idx="270">
                  <c:v>-4.9605473564038132</c:v>
                </c:pt>
                <c:pt idx="271">
                  <c:v>-5.4424399576838676</c:v>
                </c:pt>
                <c:pt idx="272">
                  <c:v>-5.563358303800138</c:v>
                </c:pt>
                <c:pt idx="273">
                  <c:v>-5.6935698245998205</c:v>
                </c:pt>
                <c:pt idx="274">
                  <c:v>-5.5075974675755548</c:v>
                </c:pt>
                <c:pt idx="275">
                  <c:v>-5.4811022400859235</c:v>
                </c:pt>
                <c:pt idx="276">
                  <c:v>-5.4664594543652996</c:v>
                </c:pt>
                <c:pt idx="277">
                  <c:v>-5.1206844458725493</c:v>
                </c:pt>
                <c:pt idx="278">
                  <c:v>-5.3043602862880892</c:v>
                </c:pt>
                <c:pt idx="279">
                  <c:v>-5.366450363038795</c:v>
                </c:pt>
                <c:pt idx="280">
                  <c:v>-5.3493836094309488</c:v>
                </c:pt>
                <c:pt idx="281">
                  <c:v>-5.6541967911328372</c:v>
                </c:pt>
                <c:pt idx="282">
                  <c:v>-5.8426766259629881</c:v>
                </c:pt>
                <c:pt idx="283">
                  <c:v>-6.0098796556795344</c:v>
                </c:pt>
                <c:pt idx="284">
                  <c:v>-6.1378195042423203</c:v>
                </c:pt>
                <c:pt idx="285">
                  <c:v>-5.8611203757155446</c:v>
                </c:pt>
                <c:pt idx="286">
                  <c:v>-6.0037015791286237</c:v>
                </c:pt>
                <c:pt idx="287">
                  <c:v>-5.9923262733930978</c:v>
                </c:pt>
                <c:pt idx="288">
                  <c:v>-6.1612571657469788</c:v>
                </c:pt>
                <c:pt idx="289">
                  <c:v>-6.2799837987294387</c:v>
                </c:pt>
                <c:pt idx="290">
                  <c:v>-6.4890730489592778</c:v>
                </c:pt>
                <c:pt idx="291">
                  <c:v>-6.7693405662191832</c:v>
                </c:pt>
                <c:pt idx="292">
                  <c:v>-7.0108016059202303</c:v>
                </c:pt>
                <c:pt idx="293">
                  <c:v>-7.1721540966829922</c:v>
                </c:pt>
                <c:pt idx="294">
                  <c:v>-6.8320952358664551</c:v>
                </c:pt>
                <c:pt idx="295">
                  <c:v>-6.6717031972476395</c:v>
                </c:pt>
                <c:pt idx="296">
                  <c:v>-6.3445881175893897</c:v>
                </c:pt>
                <c:pt idx="297">
                  <c:v>-5.9560368511208752</c:v>
                </c:pt>
                <c:pt idx="298">
                  <c:v>-5.478982695197276</c:v>
                </c:pt>
                <c:pt idx="299">
                  <c:v>-5.4386726996503105</c:v>
                </c:pt>
                <c:pt idx="300">
                  <c:v>-5.8361286854947618</c:v>
                </c:pt>
                <c:pt idx="301">
                  <c:v>-6.3634556279015326</c:v>
                </c:pt>
                <c:pt idx="302">
                  <c:v>-5.8770840094473202</c:v>
                </c:pt>
                <c:pt idx="303">
                  <c:v>-5.5764664511061852</c:v>
                </c:pt>
                <c:pt idx="304">
                  <c:v>-5.6602250824371207</c:v>
                </c:pt>
                <c:pt idx="305">
                  <c:v>-5.3615154894175259</c:v>
                </c:pt>
                <c:pt idx="306">
                  <c:v>-4.8578106573500746</c:v>
                </c:pt>
                <c:pt idx="307">
                  <c:v>-4.0918592152964166</c:v>
                </c:pt>
                <c:pt idx="308">
                  <c:v>-3.9455473074609237</c:v>
                </c:pt>
                <c:pt idx="309">
                  <c:v>-4.5173415281906086</c:v>
                </c:pt>
                <c:pt idx="310">
                  <c:v>-4.9319745165905697</c:v>
                </c:pt>
                <c:pt idx="311">
                  <c:v>-5.2720107233211824</c:v>
                </c:pt>
                <c:pt idx="312">
                  <c:v>-5.82743233271042</c:v>
                </c:pt>
                <c:pt idx="313">
                  <c:v>-6.0302618520203071</c:v>
                </c:pt>
                <c:pt idx="314">
                  <c:v>-7.2532249193500116</c:v>
                </c:pt>
                <c:pt idx="315">
                  <c:v>-8.4943042604056469</c:v>
                </c:pt>
                <c:pt idx="316">
                  <c:v>-8.5008505993252879</c:v>
                </c:pt>
                <c:pt idx="317">
                  <c:v>-8.8740719789343299</c:v>
                </c:pt>
                <c:pt idx="318">
                  <c:v>-9.0450800497932633</c:v>
                </c:pt>
                <c:pt idx="319">
                  <c:v>-9.6087706944622493</c:v>
                </c:pt>
                <c:pt idx="320">
                  <c:v>-10.421194948594854</c:v>
                </c:pt>
                <c:pt idx="321">
                  <c:v>-10.923698570025758</c:v>
                </c:pt>
                <c:pt idx="322">
                  <c:v>-10.950400220945157</c:v>
                </c:pt>
                <c:pt idx="323">
                  <c:v>-11.263812879429887</c:v>
                </c:pt>
                <c:pt idx="324">
                  <c:v>-11.185096578291063</c:v>
                </c:pt>
                <c:pt idx="325">
                  <c:v>-10.567858264980384</c:v>
                </c:pt>
                <c:pt idx="326">
                  <c:v>-9.5171253161543437</c:v>
                </c:pt>
                <c:pt idx="327">
                  <c:v>-8.1057472427453465</c:v>
                </c:pt>
                <c:pt idx="328">
                  <c:v>-7.229504382125163</c:v>
                </c:pt>
                <c:pt idx="329">
                  <c:v>-7.0756579710687229</c:v>
                </c:pt>
                <c:pt idx="330">
                  <c:v>-7.6467324419076244</c:v>
                </c:pt>
                <c:pt idx="331">
                  <c:v>-8.3313974455213007</c:v>
                </c:pt>
                <c:pt idx="332">
                  <c:v>-8.5656770062852576</c:v>
                </c:pt>
                <c:pt idx="333">
                  <c:v>-8.6842716615165205</c:v>
                </c:pt>
                <c:pt idx="334">
                  <c:v>-9.1052847996667801</c:v>
                </c:pt>
                <c:pt idx="335">
                  <c:v>-8.7878814838737007</c:v>
                </c:pt>
                <c:pt idx="336">
                  <c:v>-8.0910625937974192</c:v>
                </c:pt>
                <c:pt idx="337">
                  <c:v>-7.7489053101209366</c:v>
                </c:pt>
                <c:pt idx="338">
                  <c:v>-7.5451821885886554</c:v>
                </c:pt>
                <c:pt idx="339">
                  <c:v>-7.1327130228257642</c:v>
                </c:pt>
                <c:pt idx="340">
                  <c:v>-7.292334288052432</c:v>
                </c:pt>
                <c:pt idx="341">
                  <c:v>-7.723865772674011</c:v>
                </c:pt>
                <c:pt idx="342">
                  <c:v>-8.0343499286866606</c:v>
                </c:pt>
                <c:pt idx="343">
                  <c:v>-7.9500617303238554</c:v>
                </c:pt>
                <c:pt idx="344">
                  <c:v>-6.8322858136588502</c:v>
                </c:pt>
                <c:pt idx="345">
                  <c:v>-5.3953082916779209</c:v>
                </c:pt>
                <c:pt idx="346">
                  <c:v>-5.5492284528659654</c:v>
                </c:pt>
                <c:pt idx="347">
                  <c:v>-5.1946659271717985</c:v>
                </c:pt>
                <c:pt idx="348">
                  <c:v>-4.6090546763253446</c:v>
                </c:pt>
                <c:pt idx="349">
                  <c:v>-3.6158748871566715</c:v>
                </c:pt>
                <c:pt idx="350">
                  <c:v>-2.9629872820501157</c:v>
                </c:pt>
                <c:pt idx="351">
                  <c:v>-2.4295695293285773</c:v>
                </c:pt>
                <c:pt idx="352">
                  <c:v>-2.0531675580151756</c:v>
                </c:pt>
                <c:pt idx="353">
                  <c:v>-1.2438833255568214</c:v>
                </c:pt>
                <c:pt idx="354">
                  <c:v>-1.0524286627993311</c:v>
                </c:pt>
                <c:pt idx="355">
                  <c:v>-1.7225171097976768</c:v>
                </c:pt>
                <c:pt idx="356">
                  <c:v>-1.3061200336732643</c:v>
                </c:pt>
                <c:pt idx="357">
                  <c:v>-0.23769108786564377</c:v>
                </c:pt>
                <c:pt idx="358">
                  <c:v>-0.69651588687007848</c:v>
                </c:pt>
                <c:pt idx="359">
                  <c:v>-0.57676002947433547</c:v>
                </c:pt>
                <c:pt idx="360">
                  <c:v>-0.66306253074656263</c:v>
                </c:pt>
                <c:pt idx="361">
                  <c:v>-0.87335397882567634</c:v>
                </c:pt>
                <c:pt idx="362">
                  <c:v>-2.1744654803444758</c:v>
                </c:pt>
                <c:pt idx="363">
                  <c:v>-3.8289665847194692</c:v>
                </c:pt>
                <c:pt idx="364">
                  <c:v>-5.4036608975739835</c:v>
                </c:pt>
                <c:pt idx="365">
                  <c:v>-5.2376253154697912</c:v>
                </c:pt>
                <c:pt idx="366">
                  <c:v>-5.8377786749526583</c:v>
                </c:pt>
                <c:pt idx="367">
                  <c:v>-6.5175957125155515</c:v>
                </c:pt>
                <c:pt idx="368">
                  <c:v>-6.8951895204687634</c:v>
                </c:pt>
                <c:pt idx="369">
                  <c:v>-4.8755569546784416</c:v>
                </c:pt>
                <c:pt idx="370">
                  <c:v>-4.2337748241232154</c:v>
                </c:pt>
                <c:pt idx="371">
                  <c:v>-4.3898906834129239</c:v>
                </c:pt>
                <c:pt idx="372">
                  <c:v>-4.321348934559766</c:v>
                </c:pt>
                <c:pt idx="373">
                  <c:v>-4.0912840914881281</c:v>
                </c:pt>
                <c:pt idx="374">
                  <c:v>-3.5716659302311169</c:v>
                </c:pt>
                <c:pt idx="375">
                  <c:v>-2.7694650995837762</c:v>
                </c:pt>
                <c:pt idx="376">
                  <c:v>-3.677264920541206</c:v>
                </c:pt>
                <c:pt idx="377">
                  <c:v>-4.1994332156700578</c:v>
                </c:pt>
                <c:pt idx="378">
                  <c:v>-4.3888232038261714</c:v>
                </c:pt>
                <c:pt idx="379">
                  <c:v>-5.1435121522676601</c:v>
                </c:pt>
                <c:pt idx="380">
                  <c:v>-6.3117184302555609</c:v>
                </c:pt>
                <c:pt idx="381">
                  <c:v>-7.8499399820043596</c:v>
                </c:pt>
                <c:pt idx="382">
                  <c:v>-9.5247804232478863</c:v>
                </c:pt>
                <c:pt idx="383">
                  <c:v>-9.8497923785692603</c:v>
                </c:pt>
                <c:pt idx="384">
                  <c:v>-10.268614775509652</c:v>
                </c:pt>
                <c:pt idx="385">
                  <c:v>-10.7608976546483</c:v>
                </c:pt>
                <c:pt idx="386">
                  <c:v>-10.841588171843549</c:v>
                </c:pt>
                <c:pt idx="387">
                  <c:v>-11.186754387097261</c:v>
                </c:pt>
                <c:pt idx="388">
                  <c:v>-10.815002858886357</c:v>
                </c:pt>
                <c:pt idx="389">
                  <c:v>-10.238077091540569</c:v>
                </c:pt>
                <c:pt idx="390">
                  <c:v>-10.102548161847897</c:v>
                </c:pt>
                <c:pt idx="391">
                  <c:v>-10.001590973500587</c:v>
                </c:pt>
                <c:pt idx="392">
                  <c:v>-10.412364241060315</c:v>
                </c:pt>
                <c:pt idx="393">
                  <c:v>-10.459061823761591</c:v>
                </c:pt>
                <c:pt idx="394">
                  <c:v>-9.9381851308829763</c:v>
                </c:pt>
                <c:pt idx="395">
                  <c:v>-10.149787901442295</c:v>
                </c:pt>
                <c:pt idx="396">
                  <c:v>-10.276658391760943</c:v>
                </c:pt>
                <c:pt idx="397">
                  <c:v>-9.8774641646575834</c:v>
                </c:pt>
                <c:pt idx="398">
                  <c:v>-9.4559602044275</c:v>
                </c:pt>
                <c:pt idx="399">
                  <c:v>-8.1461007625749211</c:v>
                </c:pt>
                <c:pt idx="400">
                  <c:v>-7.8491609189784564</c:v>
                </c:pt>
                <c:pt idx="401">
                  <c:v>-7.5277604743619735</c:v>
                </c:pt>
                <c:pt idx="402">
                  <c:v>-7.1725995685309707</c:v>
                </c:pt>
                <c:pt idx="403">
                  <c:v>-7.0555754475693462</c:v>
                </c:pt>
                <c:pt idx="404">
                  <c:v>-7.1099251780663124</c:v>
                </c:pt>
                <c:pt idx="405">
                  <c:v>-6.6240470242922589</c:v>
                </c:pt>
                <c:pt idx="406">
                  <c:v>-7.6049417314575649</c:v>
                </c:pt>
                <c:pt idx="407">
                  <c:v>-7.5438294737357774</c:v>
                </c:pt>
                <c:pt idx="408">
                  <c:v>-6.1730743000383148</c:v>
                </c:pt>
                <c:pt idx="409">
                  <c:v>-6.3740480666232164</c:v>
                </c:pt>
                <c:pt idx="410">
                  <c:v>-6.1947532035854982</c:v>
                </c:pt>
                <c:pt idx="411">
                  <c:v>-6.0632005672829061</c:v>
                </c:pt>
                <c:pt idx="412">
                  <c:v>-6.0844543810356866</c:v>
                </c:pt>
                <c:pt idx="413">
                  <c:v>-5.498680353387984</c:v>
                </c:pt>
                <c:pt idx="414">
                  <c:v>-5.7368463049566101</c:v>
                </c:pt>
                <c:pt idx="415">
                  <c:v>-6.6061157742148682</c:v>
                </c:pt>
                <c:pt idx="416">
                  <c:v>-6.0116590143228903</c:v>
                </c:pt>
                <c:pt idx="417">
                  <c:v>-6.130241358427936</c:v>
                </c:pt>
                <c:pt idx="418">
                  <c:v>-5.79598649245992</c:v>
                </c:pt>
                <c:pt idx="419">
                  <c:v>-5.8868404589837313</c:v>
                </c:pt>
                <c:pt idx="420">
                  <c:v>-6.499114591346804</c:v>
                </c:pt>
                <c:pt idx="421">
                  <c:v>-6.588454261421786</c:v>
                </c:pt>
                <c:pt idx="422">
                  <c:v>-7.3152125145002458</c:v>
                </c:pt>
                <c:pt idx="423">
                  <c:v>-8.0819840743457529</c:v>
                </c:pt>
                <c:pt idx="424">
                  <c:v>-8.3666665490186034</c:v>
                </c:pt>
                <c:pt idx="425">
                  <c:v>-9.1217170637264999</c:v>
                </c:pt>
                <c:pt idx="426">
                  <c:v>-9.9747771498650355</c:v>
                </c:pt>
                <c:pt idx="427">
                  <c:v>-10.191232588456151</c:v>
                </c:pt>
                <c:pt idx="428">
                  <c:v>-10.588963108880259</c:v>
                </c:pt>
                <c:pt idx="429">
                  <c:v>-10.703559846889396</c:v>
                </c:pt>
                <c:pt idx="430">
                  <c:v>-10.699924191055604</c:v>
                </c:pt>
                <c:pt idx="431">
                  <c:v>-11.001430080939326</c:v>
                </c:pt>
                <c:pt idx="432">
                  <c:v>-11.495820783596709</c:v>
                </c:pt>
                <c:pt idx="433">
                  <c:v>-11.138257498408082</c:v>
                </c:pt>
                <c:pt idx="434">
                  <c:v>-10.71718205680971</c:v>
                </c:pt>
                <c:pt idx="435">
                  <c:v>-10.297814530878821</c:v>
                </c:pt>
                <c:pt idx="436">
                  <c:v>-9.8950907756182325</c:v>
                </c:pt>
                <c:pt idx="437">
                  <c:v>-9.1153584098729432</c:v>
                </c:pt>
                <c:pt idx="438">
                  <c:v>-7.98713146478753</c:v>
                </c:pt>
                <c:pt idx="439">
                  <c:v>-5.0607587822676079</c:v>
                </c:pt>
                <c:pt idx="440">
                  <c:v>-2.4517683662926388</c:v>
                </c:pt>
                <c:pt idx="441">
                  <c:v>0.77338691119411929</c:v>
                </c:pt>
                <c:pt idx="442">
                  <c:v>3.6321348540914928</c:v>
                </c:pt>
                <c:pt idx="443">
                  <c:v>7.1939525806013549</c:v>
                </c:pt>
                <c:pt idx="444">
                  <c:v>11.616993862049346</c:v>
                </c:pt>
                <c:pt idx="445">
                  <c:v>15.235480209718014</c:v>
                </c:pt>
                <c:pt idx="446">
                  <c:v>17.13435139920389</c:v>
                </c:pt>
                <c:pt idx="447">
                  <c:v>17.899281712757109</c:v>
                </c:pt>
                <c:pt idx="448">
                  <c:v>19.362484564148236</c:v>
                </c:pt>
                <c:pt idx="449">
                  <c:v>20.664618547616751</c:v>
                </c:pt>
                <c:pt idx="450">
                  <c:v>21.144517333334104</c:v>
                </c:pt>
                <c:pt idx="451">
                  <c:v>18.567975604017967</c:v>
                </c:pt>
                <c:pt idx="452">
                  <c:v>18.133472279523044</c:v>
                </c:pt>
                <c:pt idx="453">
                  <c:v>17.120838716801398</c:v>
                </c:pt>
                <c:pt idx="454">
                  <c:v>18.083426634912193</c:v>
                </c:pt>
                <c:pt idx="455">
                  <c:v>17.688852940052119</c:v>
                </c:pt>
                <c:pt idx="456">
                  <c:v>17.321286938450623</c:v>
                </c:pt>
                <c:pt idx="457">
                  <c:v>18.14189724630371</c:v>
                </c:pt>
                <c:pt idx="458">
                  <c:v>20.23609675083755</c:v>
                </c:pt>
                <c:pt idx="459">
                  <c:v>21.94466173219347</c:v>
                </c:pt>
                <c:pt idx="460">
                  <c:v>23.754395205338117</c:v>
                </c:pt>
                <c:pt idx="461">
                  <c:v>25.255522950260875</c:v>
                </c:pt>
                <c:pt idx="462">
                  <c:v>25.46555081108048</c:v>
                </c:pt>
                <c:pt idx="463">
                  <c:v>26.875397625704814</c:v>
                </c:pt>
                <c:pt idx="464">
                  <c:v>27.49238067611423</c:v>
                </c:pt>
                <c:pt idx="465">
                  <c:v>26.680821164476573</c:v>
                </c:pt>
                <c:pt idx="466">
                  <c:v>25.821628109373243</c:v>
                </c:pt>
                <c:pt idx="467">
                  <c:v>24.59870998031812</c:v>
                </c:pt>
                <c:pt idx="468">
                  <c:v>22.996765959865705</c:v>
                </c:pt>
                <c:pt idx="469">
                  <c:v>23.029844724480853</c:v>
                </c:pt>
                <c:pt idx="470">
                  <c:v>22.190602187105945</c:v>
                </c:pt>
                <c:pt idx="471">
                  <c:v>20.704207615572667</c:v>
                </c:pt>
                <c:pt idx="472">
                  <c:v>20.767275815224302</c:v>
                </c:pt>
                <c:pt idx="473">
                  <c:v>21.393719903381651</c:v>
                </c:pt>
                <c:pt idx="474">
                  <c:v>21.670309918363927</c:v>
                </c:pt>
                <c:pt idx="475">
                  <c:v>22.210639029688885</c:v>
                </c:pt>
                <c:pt idx="476">
                  <c:v>22.226484960975409</c:v>
                </c:pt>
                <c:pt idx="477">
                  <c:v>22.780628553506403</c:v>
                </c:pt>
                <c:pt idx="478">
                  <c:v>23.256782715067061</c:v>
                </c:pt>
                <c:pt idx="479">
                  <c:v>23.954009809195249</c:v>
                </c:pt>
                <c:pt idx="480">
                  <c:v>22.795199215597872</c:v>
                </c:pt>
                <c:pt idx="481">
                  <c:v>22.995448366029631</c:v>
                </c:pt>
                <c:pt idx="482">
                  <c:v>24.587525676156297</c:v>
                </c:pt>
                <c:pt idx="483">
                  <c:v>25.992192011133458</c:v>
                </c:pt>
                <c:pt idx="484">
                  <c:v>26.827433142572765</c:v>
                </c:pt>
                <c:pt idx="485">
                  <c:v>26.109363073682221</c:v>
                </c:pt>
                <c:pt idx="486">
                  <c:v>26.35858663641261</c:v>
                </c:pt>
                <c:pt idx="487">
                  <c:v>26.224973533514735</c:v>
                </c:pt>
                <c:pt idx="488">
                  <c:v>26.521398199865541</c:v>
                </c:pt>
                <c:pt idx="489">
                  <c:v>24.318950398204919</c:v>
                </c:pt>
                <c:pt idx="490">
                  <c:v>24.43771344226349</c:v>
                </c:pt>
                <c:pt idx="491">
                  <c:v>25.213693368083177</c:v>
                </c:pt>
                <c:pt idx="492">
                  <c:v>25.638375751517721</c:v>
                </c:pt>
                <c:pt idx="493">
                  <c:v>25.336130270656781</c:v>
                </c:pt>
                <c:pt idx="494">
                  <c:v>25.552135133386624</c:v>
                </c:pt>
                <c:pt idx="495">
                  <c:v>25.509961026774782</c:v>
                </c:pt>
                <c:pt idx="496">
                  <c:v>26.852912558813724</c:v>
                </c:pt>
                <c:pt idx="497">
                  <c:v>27.051302549618413</c:v>
                </c:pt>
                <c:pt idx="498">
                  <c:v>26.60642864354373</c:v>
                </c:pt>
                <c:pt idx="499">
                  <c:v>27.03812700546499</c:v>
                </c:pt>
                <c:pt idx="500">
                  <c:v>26.852685971513061</c:v>
                </c:pt>
                <c:pt idx="501">
                  <c:v>26.374455691756939</c:v>
                </c:pt>
                <c:pt idx="502">
                  <c:v>25.661075542839704</c:v>
                </c:pt>
                <c:pt idx="503">
                  <c:v>24.940448035202191</c:v>
                </c:pt>
                <c:pt idx="504">
                  <c:v>23.185520350633265</c:v>
                </c:pt>
                <c:pt idx="505">
                  <c:v>22.29887892652879</c:v>
                </c:pt>
                <c:pt idx="506">
                  <c:v>21.489128923078415</c:v>
                </c:pt>
                <c:pt idx="507">
                  <c:v>21.046323375582148</c:v>
                </c:pt>
                <c:pt idx="508">
                  <c:v>21.220413774810037</c:v>
                </c:pt>
                <c:pt idx="509">
                  <c:v>21.033347895866775</c:v>
                </c:pt>
                <c:pt idx="510">
                  <c:v>19.995788177704526</c:v>
                </c:pt>
                <c:pt idx="511">
                  <c:v>20.310021063390852</c:v>
                </c:pt>
                <c:pt idx="512">
                  <c:v>20.321755011365443</c:v>
                </c:pt>
                <c:pt idx="513">
                  <c:v>20.690364509080119</c:v>
                </c:pt>
                <c:pt idx="514">
                  <c:v>21.529851781912321</c:v>
                </c:pt>
                <c:pt idx="515">
                  <c:v>20.096113773062307</c:v>
                </c:pt>
                <c:pt idx="516">
                  <c:v>19.110013389972753</c:v>
                </c:pt>
                <c:pt idx="517">
                  <c:v>18.666093695178827</c:v>
                </c:pt>
                <c:pt idx="518">
                  <c:v>17.964196886057767</c:v>
                </c:pt>
                <c:pt idx="519">
                  <c:v>16.545292869217992</c:v>
                </c:pt>
                <c:pt idx="520">
                  <c:v>15.303754004646009</c:v>
                </c:pt>
                <c:pt idx="521">
                  <c:v>13.805162144735373</c:v>
                </c:pt>
                <c:pt idx="522">
                  <c:v>13.815422594307538</c:v>
                </c:pt>
                <c:pt idx="523">
                  <c:v>15.217449723414491</c:v>
                </c:pt>
                <c:pt idx="524">
                  <c:v>15.180005869161699</c:v>
                </c:pt>
                <c:pt idx="525">
                  <c:v>16.382605116935437</c:v>
                </c:pt>
                <c:pt idx="526">
                  <c:v>17.381879700930181</c:v>
                </c:pt>
                <c:pt idx="527">
                  <c:v>16.948984038450202</c:v>
                </c:pt>
                <c:pt idx="528">
                  <c:v>16.878445861970636</c:v>
                </c:pt>
                <c:pt idx="529">
                  <c:v>17.510874296740944</c:v>
                </c:pt>
                <c:pt idx="530">
                  <c:v>16.090720309340998</c:v>
                </c:pt>
                <c:pt idx="531">
                  <c:v>15.530600217067917</c:v>
                </c:pt>
                <c:pt idx="532">
                  <c:v>13.767509530985683</c:v>
                </c:pt>
                <c:pt idx="533">
                  <c:v>12.624180252306575</c:v>
                </c:pt>
                <c:pt idx="534">
                  <c:v>13.089150032179671</c:v>
                </c:pt>
                <c:pt idx="535">
                  <c:v>13.12199226264253</c:v>
                </c:pt>
                <c:pt idx="536">
                  <c:v>12.588455354303003</c:v>
                </c:pt>
                <c:pt idx="537">
                  <c:v>12.688040072517778</c:v>
                </c:pt>
                <c:pt idx="538">
                  <c:v>12.950892550723422</c:v>
                </c:pt>
                <c:pt idx="539">
                  <c:v>13.045830798817246</c:v>
                </c:pt>
                <c:pt idx="540">
                  <c:v>13.135222077027484</c:v>
                </c:pt>
                <c:pt idx="541">
                  <c:v>13.048992781408357</c:v>
                </c:pt>
                <c:pt idx="542">
                  <c:v>12.86033886712913</c:v>
                </c:pt>
                <c:pt idx="543">
                  <c:v>13.031351103499288</c:v>
                </c:pt>
                <c:pt idx="544">
                  <c:v>13.673872805489262</c:v>
                </c:pt>
                <c:pt idx="545">
                  <c:v>13.613253447241425</c:v>
                </c:pt>
                <c:pt idx="546">
                  <c:v>14.169294510580807</c:v>
                </c:pt>
                <c:pt idx="547">
                  <c:v>12.932110484858876</c:v>
                </c:pt>
                <c:pt idx="548">
                  <c:v>12.66196303250058</c:v>
                </c:pt>
                <c:pt idx="549">
                  <c:v>12.959177698486458</c:v>
                </c:pt>
                <c:pt idx="550">
                  <c:v>11.947899155776074</c:v>
                </c:pt>
                <c:pt idx="551">
                  <c:v>11.201879876033621</c:v>
                </c:pt>
                <c:pt idx="552">
                  <c:v>10.793190435405325</c:v>
                </c:pt>
                <c:pt idx="553">
                  <c:v>9.6968633899714316</c:v>
                </c:pt>
                <c:pt idx="554">
                  <c:v>9.3108570515814826</c:v>
                </c:pt>
                <c:pt idx="555">
                  <c:v>8.3386807153495806</c:v>
                </c:pt>
                <c:pt idx="556">
                  <c:v>6.6018292242404977</c:v>
                </c:pt>
                <c:pt idx="557">
                  <c:v>6.3836987251505422</c:v>
                </c:pt>
                <c:pt idx="558">
                  <c:v>6.1523354514806297</c:v>
                </c:pt>
                <c:pt idx="559">
                  <c:v>5.225672671440754</c:v>
                </c:pt>
                <c:pt idx="560">
                  <c:v>4.3269421603724583</c:v>
                </c:pt>
                <c:pt idx="561">
                  <c:v>3.8346034922040397</c:v>
                </c:pt>
                <c:pt idx="562">
                  <c:v>3.7303458022078213</c:v>
                </c:pt>
                <c:pt idx="563">
                  <c:v>3.8070551506539982</c:v>
                </c:pt>
                <c:pt idx="564">
                  <c:v>3.8259770077160633</c:v>
                </c:pt>
                <c:pt idx="565">
                  <c:v>2.8532366017143933</c:v>
                </c:pt>
                <c:pt idx="566">
                  <c:v>3.0078841999498209</c:v>
                </c:pt>
                <c:pt idx="567">
                  <c:v>3.1309173990368793</c:v>
                </c:pt>
                <c:pt idx="568">
                  <c:v>2.8767830818036475</c:v>
                </c:pt>
                <c:pt idx="569">
                  <c:v>2.5948215666775098</c:v>
                </c:pt>
                <c:pt idx="570">
                  <c:v>2.7283293660377068</c:v>
                </c:pt>
                <c:pt idx="571">
                  <c:v>2.6243260945818006</c:v>
                </c:pt>
                <c:pt idx="572">
                  <c:v>2.532627407957496</c:v>
                </c:pt>
                <c:pt idx="573">
                  <c:v>3.0155713796489212</c:v>
                </c:pt>
                <c:pt idx="574">
                  <c:v>4.1788946503589681</c:v>
                </c:pt>
                <c:pt idx="575">
                  <c:v>3.9930943824633802</c:v>
                </c:pt>
                <c:pt idx="576">
                  <c:v>3.853021295716148</c:v>
                </c:pt>
                <c:pt idx="577">
                  <c:v>3.7549357744884668</c:v>
                </c:pt>
                <c:pt idx="578">
                  <c:v>4.0759020496409946</c:v>
                </c:pt>
                <c:pt idx="579">
                  <c:v>4.3579089502825896</c:v>
                </c:pt>
                <c:pt idx="580">
                  <c:v>4.4897668039590091</c:v>
                </c:pt>
                <c:pt idx="581">
                  <c:v>4.1763291424066633</c:v>
                </c:pt>
                <c:pt idx="582">
                  <c:v>5.2169236229639182</c:v>
                </c:pt>
                <c:pt idx="583">
                  <c:v>5.5336872520504459</c:v>
                </c:pt>
                <c:pt idx="584">
                  <c:v>5.730642614336527</c:v>
                </c:pt>
                <c:pt idx="585">
                  <c:v>5.4811270310098141</c:v>
                </c:pt>
                <c:pt idx="586">
                  <c:v>5.3861227989371567</c:v>
                </c:pt>
                <c:pt idx="587">
                  <c:v>5.6818025734936155</c:v>
                </c:pt>
                <c:pt idx="588">
                  <c:v>6.0876307153271227</c:v>
                </c:pt>
                <c:pt idx="589">
                  <c:v>4.9522077095598052</c:v>
                </c:pt>
                <c:pt idx="590">
                  <c:v>4.7238002862531738</c:v>
                </c:pt>
                <c:pt idx="591">
                  <c:v>4.6316435254015982</c:v>
                </c:pt>
                <c:pt idx="592">
                  <c:v>5.0070207932316846</c:v>
                </c:pt>
                <c:pt idx="593">
                  <c:v>4.9656807927518667</c:v>
                </c:pt>
                <c:pt idx="594">
                  <c:v>5.5845614464728044</c:v>
                </c:pt>
                <c:pt idx="595">
                  <c:v>5.1503961515934318</c:v>
                </c:pt>
                <c:pt idx="596">
                  <c:v>5.3144555709507495</c:v>
                </c:pt>
                <c:pt idx="597">
                  <c:v>5.3293604714555567</c:v>
                </c:pt>
                <c:pt idx="598">
                  <c:v>5.268057863894227</c:v>
                </c:pt>
                <c:pt idx="599">
                  <c:v>4.3820129778257089</c:v>
                </c:pt>
                <c:pt idx="600">
                  <c:v>3.9737196632323708</c:v>
                </c:pt>
                <c:pt idx="601">
                  <c:v>2.7092708585356351</c:v>
                </c:pt>
                <c:pt idx="602">
                  <c:v>2.0905623543609777</c:v>
                </c:pt>
                <c:pt idx="603">
                  <c:v>2.1206260514008011</c:v>
                </c:pt>
                <c:pt idx="604">
                  <c:v>2.2458225660225617</c:v>
                </c:pt>
                <c:pt idx="605">
                  <c:v>2.2509022667254075</c:v>
                </c:pt>
                <c:pt idx="606">
                  <c:v>2.7589431263426851</c:v>
                </c:pt>
                <c:pt idx="607">
                  <c:v>2.9620485501317191</c:v>
                </c:pt>
                <c:pt idx="608">
                  <c:v>2.3580983048111976</c:v>
                </c:pt>
                <c:pt idx="609">
                  <c:v>2.5491096796470312</c:v>
                </c:pt>
                <c:pt idx="610">
                  <c:v>3.1345787271501684</c:v>
                </c:pt>
                <c:pt idx="611">
                  <c:v>3.0577415270903532</c:v>
                </c:pt>
                <c:pt idx="612">
                  <c:v>2.9808480939300948</c:v>
                </c:pt>
                <c:pt idx="613">
                  <c:v>3.1457775936323009</c:v>
                </c:pt>
                <c:pt idx="614">
                  <c:v>3.2108586338031331</c:v>
                </c:pt>
                <c:pt idx="615">
                  <c:v>3.923281169377109</c:v>
                </c:pt>
                <c:pt idx="616">
                  <c:v>4.2547045425415062</c:v>
                </c:pt>
                <c:pt idx="617">
                  <c:v>3.7952775569759054</c:v>
                </c:pt>
                <c:pt idx="618">
                  <c:v>3.7707860905503905</c:v>
                </c:pt>
                <c:pt idx="619">
                  <c:v>3.5096817128017261</c:v>
                </c:pt>
                <c:pt idx="620">
                  <c:v>2.9441827815167505</c:v>
                </c:pt>
                <c:pt idx="621">
                  <c:v>3.1015393966360727</c:v>
                </c:pt>
                <c:pt idx="622">
                  <c:v>2.6748253660228296</c:v>
                </c:pt>
                <c:pt idx="623">
                  <c:v>2.3468260388491418</c:v>
                </c:pt>
                <c:pt idx="624">
                  <c:v>3.5170103763679199</c:v>
                </c:pt>
                <c:pt idx="625">
                  <c:v>3.9721391887215489</c:v>
                </c:pt>
                <c:pt idx="626">
                  <c:v>4.4172677884440548</c:v>
                </c:pt>
                <c:pt idx="627">
                  <c:v>4.597518841476762</c:v>
                </c:pt>
                <c:pt idx="628">
                  <c:v>4.9397978930264559</c:v>
                </c:pt>
                <c:pt idx="629">
                  <c:v>5.13959887715599</c:v>
                </c:pt>
                <c:pt idx="630">
                  <c:v>4.7918101124147512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Semanais'!$Y$9:$Y$642</c:f>
              <c:strCache>
                <c:ptCount val="63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3">
                  <c:v>26-09-2021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16.241162582106455</c:v>
                </c:pt>
                <c:pt idx="456">
                  <c:v>16.241162582106455</c:v>
                </c:pt>
                <c:pt idx="457">
                  <c:v>16.241162582106455</c:v>
                </c:pt>
                <c:pt idx="458">
                  <c:v>16.241162582106455</c:v>
                </c:pt>
                <c:pt idx="459">
                  <c:v>16.241162582106455</c:v>
                </c:pt>
                <c:pt idx="460">
                  <c:v>16.241162582106455</c:v>
                </c:pt>
                <c:pt idx="461">
                  <c:v>16.241162582106455</c:v>
                </c:pt>
                <c:pt idx="462">
                  <c:v>16.241162582106455</c:v>
                </c:pt>
                <c:pt idx="463">
                  <c:v>16.241162582106455</c:v>
                </c:pt>
                <c:pt idx="464">
                  <c:v>16.241162582106455</c:v>
                </c:pt>
                <c:pt idx="465">
                  <c:v>16.241162582106455</c:v>
                </c:pt>
                <c:pt idx="466">
                  <c:v>16.241162582106455</c:v>
                </c:pt>
                <c:pt idx="467">
                  <c:v>16.241162582106455</c:v>
                </c:pt>
                <c:pt idx="468">
                  <c:v>16.241162582106455</c:v>
                </c:pt>
                <c:pt idx="469">
                  <c:v>16.241162582106455</c:v>
                </c:pt>
                <c:pt idx="470">
                  <c:v>16.241162582106455</c:v>
                </c:pt>
                <c:pt idx="471">
                  <c:v>16.241162582106455</c:v>
                </c:pt>
                <c:pt idx="472">
                  <c:v>16.241162582106455</c:v>
                </c:pt>
                <c:pt idx="473">
                  <c:v>16.241162582106455</c:v>
                </c:pt>
                <c:pt idx="474">
                  <c:v>16.241162582106455</c:v>
                </c:pt>
                <c:pt idx="475">
                  <c:v>16.241162582106455</c:v>
                </c:pt>
                <c:pt idx="476">
                  <c:v>16.241162582106455</c:v>
                </c:pt>
                <c:pt idx="477">
                  <c:v>16.241162582106455</c:v>
                </c:pt>
                <c:pt idx="478">
                  <c:v>16.241162582106455</c:v>
                </c:pt>
                <c:pt idx="479">
                  <c:v>16.241162582106455</c:v>
                </c:pt>
                <c:pt idx="480">
                  <c:v>16.241162582106455</c:v>
                </c:pt>
                <c:pt idx="481">
                  <c:v>16.241162582106455</c:v>
                </c:pt>
                <c:pt idx="482">
                  <c:v>16.241162582106455</c:v>
                </c:pt>
                <c:pt idx="483">
                  <c:v>16.241162582106455</c:v>
                </c:pt>
                <c:pt idx="484">
                  <c:v>16.241162582106455</c:v>
                </c:pt>
                <c:pt idx="485">
                  <c:v>16.241162582106455</c:v>
                </c:pt>
                <c:pt idx="486">
                  <c:v>16.241162582106455</c:v>
                </c:pt>
                <c:pt idx="487">
                  <c:v>16.241162582106455</c:v>
                </c:pt>
                <c:pt idx="488">
                  <c:v>16.241162582106455</c:v>
                </c:pt>
                <c:pt idx="489">
                  <c:v>16.241162582106455</c:v>
                </c:pt>
                <c:pt idx="490">
                  <c:v>16.241162582106455</c:v>
                </c:pt>
                <c:pt idx="491">
                  <c:v>16.241162582106455</c:v>
                </c:pt>
                <c:pt idx="492">
                  <c:v>16.241162582106455</c:v>
                </c:pt>
                <c:pt idx="493">
                  <c:v>16.241162582106455</c:v>
                </c:pt>
                <c:pt idx="494">
                  <c:v>16.241162582106455</c:v>
                </c:pt>
                <c:pt idx="495">
                  <c:v>16.241162582106455</c:v>
                </c:pt>
                <c:pt idx="496">
                  <c:v>16.241162582106455</c:v>
                </c:pt>
                <c:pt idx="497">
                  <c:v>16.241162582106455</c:v>
                </c:pt>
                <c:pt idx="498">
                  <c:v>16.241162582106455</c:v>
                </c:pt>
                <c:pt idx="499">
                  <c:v>16.241162582106455</c:v>
                </c:pt>
                <c:pt idx="500">
                  <c:v>16.241162582106455</c:v>
                </c:pt>
                <c:pt idx="501">
                  <c:v>16.241162582106455</c:v>
                </c:pt>
                <c:pt idx="502">
                  <c:v>16.241162582106455</c:v>
                </c:pt>
                <c:pt idx="503">
                  <c:v>16.241162582106455</c:v>
                </c:pt>
                <c:pt idx="504">
                  <c:v>16.241162582106455</c:v>
                </c:pt>
                <c:pt idx="505">
                  <c:v>16.241162582106455</c:v>
                </c:pt>
                <c:pt idx="506">
                  <c:v>16.241162582106455</c:v>
                </c:pt>
                <c:pt idx="507">
                  <c:v>16.241162582106455</c:v>
                </c:pt>
                <c:pt idx="508">
                  <c:v>16.241162582106455</c:v>
                </c:pt>
                <c:pt idx="509">
                  <c:v>16.241162582106455</c:v>
                </c:pt>
                <c:pt idx="510">
                  <c:v>16.241162582106455</c:v>
                </c:pt>
                <c:pt idx="511">
                  <c:v>16.241162582106455</c:v>
                </c:pt>
                <c:pt idx="512">
                  <c:v>16.241162582106455</c:v>
                </c:pt>
                <c:pt idx="513">
                  <c:v>16.241162582106455</c:v>
                </c:pt>
                <c:pt idx="514">
                  <c:v>16.241162582106455</c:v>
                </c:pt>
                <c:pt idx="515">
                  <c:v>16.241162582106455</c:v>
                </c:pt>
                <c:pt idx="516">
                  <c:v>16.241162582106455</c:v>
                </c:pt>
                <c:pt idx="517">
                  <c:v>16.241162582106455</c:v>
                </c:pt>
                <c:pt idx="518">
                  <c:v>16.241162582106455</c:v>
                </c:pt>
                <c:pt idx="519">
                  <c:v>16.241162582106455</c:v>
                </c:pt>
                <c:pt idx="520">
                  <c:v>16.241162582106455</c:v>
                </c:pt>
                <c:pt idx="521">
                  <c:v>16.241162582106455</c:v>
                </c:pt>
                <c:pt idx="522">
                  <c:v>16.241162582106455</c:v>
                </c:pt>
                <c:pt idx="523">
                  <c:v>16.241162582106455</c:v>
                </c:pt>
                <c:pt idx="524">
                  <c:v>16.241162582106455</c:v>
                </c:pt>
                <c:pt idx="525">
                  <c:v>16.241162582106455</c:v>
                </c:pt>
                <c:pt idx="526">
                  <c:v>16.241162582106455</c:v>
                </c:pt>
                <c:pt idx="527">
                  <c:v>16.241162582106455</c:v>
                </c:pt>
                <c:pt idx="528">
                  <c:v>16.241162582106455</c:v>
                </c:pt>
                <c:pt idx="529">
                  <c:v>16.241162582106455</c:v>
                </c:pt>
                <c:pt idx="530">
                  <c:v>16.241162582106455</c:v>
                </c:pt>
                <c:pt idx="531">
                  <c:v>16.241162582106455</c:v>
                </c:pt>
                <c:pt idx="532">
                  <c:v>16.241162582106455</c:v>
                </c:pt>
                <c:pt idx="533">
                  <c:v>16.241162582106455</c:v>
                </c:pt>
                <c:pt idx="534">
                  <c:v>16.241162582106455</c:v>
                </c:pt>
                <c:pt idx="535">
                  <c:v>16.241162582106455</c:v>
                </c:pt>
                <c:pt idx="536">
                  <c:v>16.241162582106455</c:v>
                </c:pt>
                <c:pt idx="537">
                  <c:v>16.241162582106455</c:v>
                </c:pt>
                <c:pt idx="538">
                  <c:v>16.241162582106455</c:v>
                </c:pt>
                <c:pt idx="539">
                  <c:v>16.241162582106455</c:v>
                </c:pt>
                <c:pt idx="540">
                  <c:v>16.241162582106455</c:v>
                </c:pt>
                <c:pt idx="541">
                  <c:v>16.241162582106455</c:v>
                </c:pt>
                <c:pt idx="542">
                  <c:v>16.241162582106455</c:v>
                </c:pt>
                <c:pt idx="543">
                  <c:v>16.241162582106455</c:v>
                </c:pt>
                <c:pt idx="544">
                  <c:v>16.241162582106455</c:v>
                </c:pt>
                <c:pt idx="545">
                  <c:v>16.241162582106455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Semanais'!$Y$9:$Y$642</c:f>
              <c:strCache>
                <c:ptCount val="63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3">
                  <c:v>26-09-2021</c:v>
                </c:pt>
              </c:strCache>
            </c:strRef>
          </c:cat>
          <c:val>
            <c:numRef>
              <c:f>'Indicadores Semanais'!$AC$9:$AC$642</c:f>
              <c:numCache>
                <c:formatCode>0.0</c:formatCode>
                <c:ptCount val="634"/>
                <c:pt idx="0">
                  <c:v>5.5941716198904174</c:v>
                </c:pt>
                <c:pt idx="1">
                  <c:v>4.3582036815651009</c:v>
                </c:pt>
                <c:pt idx="2">
                  <c:v>1.5245328797258679</c:v>
                </c:pt>
                <c:pt idx="3">
                  <c:v>3.0164287154469349</c:v>
                </c:pt>
                <c:pt idx="4">
                  <c:v>5.1976645941013402</c:v>
                </c:pt>
                <c:pt idx="5">
                  <c:v>3.1570565204269485</c:v>
                </c:pt>
                <c:pt idx="6">
                  <c:v>3.6731511465679461</c:v>
                </c:pt>
                <c:pt idx="7">
                  <c:v>3.2309942503998315</c:v>
                </c:pt>
                <c:pt idx="8">
                  <c:v>5.6409979491889573</c:v>
                </c:pt>
                <c:pt idx="9">
                  <c:v>3.661509087454732</c:v>
                </c:pt>
                <c:pt idx="10">
                  <c:v>5.4436476607037605</c:v>
                </c:pt>
                <c:pt idx="11">
                  <c:v>6.8079847215156519</c:v>
                </c:pt>
                <c:pt idx="12">
                  <c:v>6.0120047690951139</c:v>
                </c:pt>
                <c:pt idx="13">
                  <c:v>4.6921756213272658</c:v>
                </c:pt>
                <c:pt idx="14">
                  <c:v>1.9383480637921622</c:v>
                </c:pt>
                <c:pt idx="15">
                  <c:v>5.1145999634285317</c:v>
                </c:pt>
                <c:pt idx="16">
                  <c:v>3.8685702285357308</c:v>
                </c:pt>
                <c:pt idx="17">
                  <c:v>4.5289491434180604</c:v>
                </c:pt>
                <c:pt idx="18">
                  <c:v>6.4461393569682741</c:v>
                </c:pt>
                <c:pt idx="19">
                  <c:v>6.0790215227823978</c:v>
                </c:pt>
                <c:pt idx="20">
                  <c:v>6.3904552995600454</c:v>
                </c:pt>
                <c:pt idx="21">
                  <c:v>6.1199032829981235</c:v>
                </c:pt>
                <c:pt idx="22">
                  <c:v>7.2284430532443906</c:v>
                </c:pt>
                <c:pt idx="23">
                  <c:v>5.2241577780396682</c:v>
                </c:pt>
                <c:pt idx="24">
                  <c:v>4.7311063386271712</c:v>
                </c:pt>
                <c:pt idx="25">
                  <c:v>4.3771524197519369</c:v>
                </c:pt>
                <c:pt idx="26">
                  <c:v>1.9663282575463654</c:v>
                </c:pt>
                <c:pt idx="27">
                  <c:v>3.9982135360097573</c:v>
                </c:pt>
                <c:pt idx="28">
                  <c:v>4.4733094654507255</c:v>
                </c:pt>
                <c:pt idx="29">
                  <c:v>5.5699061583544278</c:v>
                </c:pt>
                <c:pt idx="30">
                  <c:v>2.4553522893040736</c:v>
                </c:pt>
                <c:pt idx="31">
                  <c:v>2.3710857574443764</c:v>
                </c:pt>
                <c:pt idx="32">
                  <c:v>-4.7566647591139599E-2</c:v>
                </c:pt>
                <c:pt idx="33">
                  <c:v>-0.43274890721777126</c:v>
                </c:pt>
                <c:pt idx="34">
                  <c:v>-2.2874937316590263</c:v>
                </c:pt>
                <c:pt idx="35">
                  <c:v>-3.4297977479560444</c:v>
                </c:pt>
                <c:pt idx="36">
                  <c:v>-3.1979117267256925</c:v>
                </c:pt>
                <c:pt idx="37">
                  <c:v>-3.813803316117685</c:v>
                </c:pt>
                <c:pt idx="38">
                  <c:v>-5.2081931828404606</c:v>
                </c:pt>
                <c:pt idx="39">
                  <c:v>-4.2545885322762729</c:v>
                </c:pt>
                <c:pt idx="40">
                  <c:v>-5.5713042265498274</c:v>
                </c:pt>
                <c:pt idx="41">
                  <c:v>-2.7702076023341249</c:v>
                </c:pt>
                <c:pt idx="42">
                  <c:v>-0.98700770471674559</c:v>
                </c:pt>
                <c:pt idx="43">
                  <c:v>-2.3114552665762886</c:v>
                </c:pt>
                <c:pt idx="44">
                  <c:v>-3.9829150821624495</c:v>
                </c:pt>
                <c:pt idx="45">
                  <c:v>-5.921745257875159</c:v>
                </c:pt>
                <c:pt idx="46">
                  <c:v>-1.4063659849229566</c:v>
                </c:pt>
                <c:pt idx="47">
                  <c:v>3.4488155039202439</c:v>
                </c:pt>
                <c:pt idx="48">
                  <c:v>0.55382601388409114</c:v>
                </c:pt>
                <c:pt idx="49">
                  <c:v>-0.81495972128915639</c:v>
                </c:pt>
                <c:pt idx="50">
                  <c:v>1.214717364326745</c:v>
                </c:pt>
                <c:pt idx="51">
                  <c:v>1.6843114436485962</c:v>
                </c:pt>
                <c:pt idx="52">
                  <c:v>5.2952503639174751</c:v>
                </c:pt>
                <c:pt idx="53">
                  <c:v>-0.97654134197691178</c:v>
                </c:pt>
                <c:pt idx="54">
                  <c:v>-3.176667589296116</c:v>
                </c:pt>
                <c:pt idx="55">
                  <c:v>1.4839074071809364</c:v>
                </c:pt>
                <c:pt idx="56">
                  <c:v>-0.98346584045211216</c:v>
                </c:pt>
                <c:pt idx="57">
                  <c:v>-0.3199862645351601</c:v>
                </c:pt>
                <c:pt idx="58">
                  <c:v>0.78690337455986992</c:v>
                </c:pt>
                <c:pt idx="59">
                  <c:v>0.34890205428177978</c:v>
                </c:pt>
                <c:pt idx="60">
                  <c:v>2.0684585668675197</c:v>
                </c:pt>
                <c:pt idx="61">
                  <c:v>-0.83158163915612704</c:v>
                </c:pt>
                <c:pt idx="62">
                  <c:v>-1.5099982981064244</c:v>
                </c:pt>
                <c:pt idx="63">
                  <c:v>-0.4487455682122885</c:v>
                </c:pt>
                <c:pt idx="64">
                  <c:v>-0.3204323776367346</c:v>
                </c:pt>
                <c:pt idx="65">
                  <c:v>-0.88008778307772673</c:v>
                </c:pt>
                <c:pt idx="66">
                  <c:v>1.7400146900092182</c:v>
                </c:pt>
                <c:pt idx="67">
                  <c:v>0.71996619865619493</c:v>
                </c:pt>
                <c:pt idx="68">
                  <c:v>-0.33626544355179533</c:v>
                </c:pt>
                <c:pt idx="69">
                  <c:v>-0.31280950991556722</c:v>
                </c:pt>
                <c:pt idx="70">
                  <c:v>3.3028871351701525</c:v>
                </c:pt>
                <c:pt idx="71">
                  <c:v>3.1006322959065358</c:v>
                </c:pt>
                <c:pt idx="72">
                  <c:v>-3.4493921196412884</c:v>
                </c:pt>
                <c:pt idx="73">
                  <c:v>-1.041326476690358</c:v>
                </c:pt>
                <c:pt idx="74">
                  <c:v>-2.4524605506805415</c:v>
                </c:pt>
                <c:pt idx="75">
                  <c:v>-5.6469483178044868</c:v>
                </c:pt>
                <c:pt idx="76">
                  <c:v>-7.1665713589198958</c:v>
                </c:pt>
                <c:pt idx="77">
                  <c:v>-15.583141673849084</c:v>
                </c:pt>
                <c:pt idx="78">
                  <c:v>-16.642220004506157</c:v>
                </c:pt>
                <c:pt idx="79">
                  <c:v>-19.369493876186155</c:v>
                </c:pt>
                <c:pt idx="80">
                  <c:v>-21.643298787046746</c:v>
                </c:pt>
                <c:pt idx="81">
                  <c:v>-21.357037545031574</c:v>
                </c:pt>
                <c:pt idx="82">
                  <c:v>-22.727575417400871</c:v>
                </c:pt>
                <c:pt idx="83">
                  <c:v>-21.624230790895666</c:v>
                </c:pt>
                <c:pt idx="84">
                  <c:v>-21.444379710296147</c:v>
                </c:pt>
                <c:pt idx="85">
                  <c:v>-18.575965826049043</c:v>
                </c:pt>
                <c:pt idx="86">
                  <c:v>-22.320398499193388</c:v>
                </c:pt>
                <c:pt idx="87">
                  <c:v>-26.846557312691417</c:v>
                </c:pt>
                <c:pt idx="88">
                  <c:v>-25.184018784195217</c:v>
                </c:pt>
                <c:pt idx="89">
                  <c:v>-18.75397087866115</c:v>
                </c:pt>
                <c:pt idx="90">
                  <c:v>-19.399933946548529</c:v>
                </c:pt>
                <c:pt idx="91">
                  <c:v>-20.928834380634271</c:v>
                </c:pt>
                <c:pt idx="92">
                  <c:v>-22.78512305780211</c:v>
                </c:pt>
                <c:pt idx="93">
                  <c:v>-24.147848542299016</c:v>
                </c:pt>
                <c:pt idx="94">
                  <c:v>-21.91281598229115</c:v>
                </c:pt>
                <c:pt idx="95">
                  <c:v>-21.04211523291707</c:v>
                </c:pt>
                <c:pt idx="96">
                  <c:v>-20.529390494933281</c:v>
                </c:pt>
                <c:pt idx="97">
                  <c:v>-22.542395548187727</c:v>
                </c:pt>
                <c:pt idx="98">
                  <c:v>-23.530199493425002</c:v>
                </c:pt>
                <c:pt idx="99">
                  <c:v>-26.033485740823153</c:v>
                </c:pt>
                <c:pt idx="100">
                  <c:v>-24.793566806117767</c:v>
                </c:pt>
                <c:pt idx="101">
                  <c:v>-27.337980698440106</c:v>
                </c:pt>
                <c:pt idx="102">
                  <c:v>-20.014714064866794</c:v>
                </c:pt>
                <c:pt idx="103">
                  <c:v>-14.970568344008271</c:v>
                </c:pt>
                <c:pt idx="104">
                  <c:v>-19.840815341149977</c:v>
                </c:pt>
                <c:pt idx="105">
                  <c:v>-21.345367459237551</c:v>
                </c:pt>
                <c:pt idx="106">
                  <c:v>-19.504502270861337</c:v>
                </c:pt>
                <c:pt idx="107">
                  <c:v>-17.572675481548004</c:v>
                </c:pt>
                <c:pt idx="108">
                  <c:v>-21.90837122406073</c:v>
                </c:pt>
                <c:pt idx="109">
                  <c:v>-16.302847523687632</c:v>
                </c:pt>
                <c:pt idx="110">
                  <c:v>-14.709246020671728</c:v>
                </c:pt>
                <c:pt idx="111">
                  <c:v>-20.110335078467628</c:v>
                </c:pt>
                <c:pt idx="112">
                  <c:v>-18.360330039578059</c:v>
                </c:pt>
                <c:pt idx="113">
                  <c:v>-19.164075417286952</c:v>
                </c:pt>
                <c:pt idx="114">
                  <c:v>-23.424645243963809</c:v>
                </c:pt>
                <c:pt idx="115">
                  <c:v>-22.485379004434265</c:v>
                </c:pt>
                <c:pt idx="116">
                  <c:v>-21.298606498375477</c:v>
                </c:pt>
                <c:pt idx="117">
                  <c:v>-20.173853067766373</c:v>
                </c:pt>
                <c:pt idx="118">
                  <c:v>-19.365491951701358</c:v>
                </c:pt>
                <c:pt idx="119">
                  <c:v>-16.81599370618261</c:v>
                </c:pt>
                <c:pt idx="120">
                  <c:v>-23.809812664396873</c:v>
                </c:pt>
                <c:pt idx="121">
                  <c:v>-23.859103633249617</c:v>
                </c:pt>
                <c:pt idx="122">
                  <c:v>-27.621777213939609</c:v>
                </c:pt>
                <c:pt idx="123">
                  <c:v>-18.671585728864628</c:v>
                </c:pt>
                <c:pt idx="124">
                  <c:v>-19.604910590432382</c:v>
                </c:pt>
                <c:pt idx="125">
                  <c:v>-18.618938292737695</c:v>
                </c:pt>
                <c:pt idx="126">
                  <c:v>-21.456804931622088</c:v>
                </c:pt>
                <c:pt idx="127">
                  <c:v>-20.818517654528762</c:v>
                </c:pt>
                <c:pt idx="128">
                  <c:v>-24.414041997859542</c:v>
                </c:pt>
                <c:pt idx="129">
                  <c:v>-26.206490683354644</c:v>
                </c:pt>
                <c:pt idx="130">
                  <c:v>-20.858407365498707</c:v>
                </c:pt>
                <c:pt idx="131">
                  <c:v>-19.120449062307358</c:v>
                </c:pt>
                <c:pt idx="132">
                  <c:v>-20.74967351448187</c:v>
                </c:pt>
                <c:pt idx="133">
                  <c:v>-19.452052846509673</c:v>
                </c:pt>
                <c:pt idx="134">
                  <c:v>-19.822505996244104</c:v>
                </c:pt>
                <c:pt idx="135">
                  <c:v>-21.377770866531037</c:v>
                </c:pt>
                <c:pt idx="136">
                  <c:v>-24.754232909047758</c:v>
                </c:pt>
                <c:pt idx="137">
                  <c:v>-21.489525763711825</c:v>
                </c:pt>
                <c:pt idx="138">
                  <c:v>-17.305506229816842</c:v>
                </c:pt>
                <c:pt idx="139">
                  <c:v>-16.376976093830251</c:v>
                </c:pt>
                <c:pt idx="140">
                  <c:v>-16.753421854456391</c:v>
                </c:pt>
                <c:pt idx="141">
                  <c:v>-15.386771490056191</c:v>
                </c:pt>
                <c:pt idx="142">
                  <c:v>-19.952852389507029</c:v>
                </c:pt>
                <c:pt idx="143">
                  <c:v>-21.102742433567315</c:v>
                </c:pt>
                <c:pt idx="144">
                  <c:v>-16.615274777156586</c:v>
                </c:pt>
                <c:pt idx="145">
                  <c:v>-12.99478022463164</c:v>
                </c:pt>
                <c:pt idx="146">
                  <c:v>-14.744188606864469</c:v>
                </c:pt>
                <c:pt idx="147">
                  <c:v>-13.770978203294263</c:v>
                </c:pt>
                <c:pt idx="148">
                  <c:v>-13.387584164789772</c:v>
                </c:pt>
                <c:pt idx="149">
                  <c:v>-21.408076440979755</c:v>
                </c:pt>
                <c:pt idx="150">
                  <c:v>-17.461405290545528</c:v>
                </c:pt>
                <c:pt idx="151">
                  <c:v>-15.969013869448958</c:v>
                </c:pt>
                <c:pt idx="152">
                  <c:v>-13.859546692113469</c:v>
                </c:pt>
                <c:pt idx="153">
                  <c:v>-17.463804221425974</c:v>
                </c:pt>
                <c:pt idx="154">
                  <c:v>-13.018741129230577</c:v>
                </c:pt>
                <c:pt idx="155">
                  <c:v>-13.084907292809405</c:v>
                </c:pt>
                <c:pt idx="156">
                  <c:v>-17.182509255935656</c:v>
                </c:pt>
                <c:pt idx="157">
                  <c:v>-17.553880498727921</c:v>
                </c:pt>
                <c:pt idx="158">
                  <c:v>-15.414454811543763</c:v>
                </c:pt>
                <c:pt idx="159">
                  <c:v>-11.558660022324034</c:v>
                </c:pt>
                <c:pt idx="160">
                  <c:v>-8.1779483671854223</c:v>
                </c:pt>
                <c:pt idx="161">
                  <c:v>-20.429322600248256</c:v>
                </c:pt>
                <c:pt idx="162">
                  <c:v>-14.702801786842556</c:v>
                </c:pt>
                <c:pt idx="163">
                  <c:v>-15.514128914297871</c:v>
                </c:pt>
                <c:pt idx="164">
                  <c:v>-15.783218615844902</c:v>
                </c:pt>
                <c:pt idx="165">
                  <c:v>-10.642750537812731</c:v>
                </c:pt>
                <c:pt idx="166">
                  <c:v>-9.2259762656223785</c:v>
                </c:pt>
                <c:pt idx="167">
                  <c:v>-11.12531061203066</c:v>
                </c:pt>
                <c:pt idx="168">
                  <c:v>-10.006855846719688</c:v>
                </c:pt>
                <c:pt idx="169">
                  <c:v>-11.676176875839388</c:v>
                </c:pt>
                <c:pt idx="170">
                  <c:v>-16.046760879272512</c:v>
                </c:pt>
                <c:pt idx="171">
                  <c:v>-17.64246661418612</c:v>
                </c:pt>
                <c:pt idx="172">
                  <c:v>-13.660909587383557</c:v>
                </c:pt>
                <c:pt idx="173">
                  <c:v>-12.65914663206317</c:v>
                </c:pt>
                <c:pt idx="174">
                  <c:v>-15.440460102419635</c:v>
                </c:pt>
                <c:pt idx="175">
                  <c:v>-12.974317084350844</c:v>
                </c:pt>
                <c:pt idx="176">
                  <c:v>-11.197882701142817</c:v>
                </c:pt>
                <c:pt idx="177">
                  <c:v>-15.409486147065564</c:v>
                </c:pt>
                <c:pt idx="178">
                  <c:v>-16.638903700866152</c:v>
                </c:pt>
                <c:pt idx="179">
                  <c:v>-13.852368443812935</c:v>
                </c:pt>
                <c:pt idx="180">
                  <c:v>-11.263105943105813</c:v>
                </c:pt>
                <c:pt idx="181">
                  <c:v>-11.159964055708258</c:v>
                </c:pt>
                <c:pt idx="182">
                  <c:v>-11.069643326169853</c:v>
                </c:pt>
                <c:pt idx="183">
                  <c:v>-8.9448732505382083</c:v>
                </c:pt>
                <c:pt idx="184">
                  <c:v>-12.163046110617543</c:v>
                </c:pt>
                <c:pt idx="185">
                  <c:v>-14.263793781152486</c:v>
                </c:pt>
                <c:pt idx="186">
                  <c:v>-9.8585838435901536</c:v>
                </c:pt>
                <c:pt idx="187">
                  <c:v>-7.3884578506547456</c:v>
                </c:pt>
                <c:pt idx="188">
                  <c:v>-7.5472781000496383</c:v>
                </c:pt>
                <c:pt idx="189">
                  <c:v>-9.6847395597499712</c:v>
                </c:pt>
                <c:pt idx="190">
                  <c:v>-10.376123995776481</c:v>
                </c:pt>
                <c:pt idx="191">
                  <c:v>-12.495214873437405</c:v>
                </c:pt>
                <c:pt idx="192">
                  <c:v>-15.136199370805485</c:v>
                </c:pt>
                <c:pt idx="193">
                  <c:v>-9.5341383156431334</c:v>
                </c:pt>
                <c:pt idx="194">
                  <c:v>-7.1072731028717158</c:v>
                </c:pt>
                <c:pt idx="195">
                  <c:v>-6.8677007194137474</c:v>
                </c:pt>
                <c:pt idx="196">
                  <c:v>-9.4310670414128595</c:v>
                </c:pt>
                <c:pt idx="197">
                  <c:v>-5.7095850018152561</c:v>
                </c:pt>
                <c:pt idx="198">
                  <c:v>-10.582156808827278</c:v>
                </c:pt>
                <c:pt idx="199">
                  <c:v>-12.783752682360259</c:v>
                </c:pt>
                <c:pt idx="200">
                  <c:v>-8.7528585134672454</c:v>
                </c:pt>
                <c:pt idx="201">
                  <c:v>-5.8048968710616435</c:v>
                </c:pt>
                <c:pt idx="202">
                  <c:v>-5.6841912949791435</c:v>
                </c:pt>
                <c:pt idx="203">
                  <c:v>-6.0254268806585856</c:v>
                </c:pt>
                <c:pt idx="204">
                  <c:v>-7.1779629659357056</c:v>
                </c:pt>
                <c:pt idx="205">
                  <c:v>-9.4015066162156131</c:v>
                </c:pt>
                <c:pt idx="206">
                  <c:v>-12.893273753859731</c:v>
                </c:pt>
                <c:pt idx="207">
                  <c:v>-4.3731636773638343</c:v>
                </c:pt>
                <c:pt idx="208">
                  <c:v>-6.4903125594375126</c:v>
                </c:pt>
                <c:pt idx="209">
                  <c:v>-5.4548224679247141</c:v>
                </c:pt>
                <c:pt idx="210">
                  <c:v>-4.5748963290860445</c:v>
                </c:pt>
                <c:pt idx="211">
                  <c:v>-5.8796532563141426</c:v>
                </c:pt>
                <c:pt idx="212">
                  <c:v>-6.661674954493634</c:v>
                </c:pt>
                <c:pt idx="213">
                  <c:v>-7.973471495382185</c:v>
                </c:pt>
                <c:pt idx="214">
                  <c:v>-5.2529440566323444</c:v>
                </c:pt>
                <c:pt idx="215">
                  <c:v>-5.3475890328193998</c:v>
                </c:pt>
                <c:pt idx="216">
                  <c:v>-5.8098171576120166</c:v>
                </c:pt>
                <c:pt idx="217">
                  <c:v>-3.6843869472609043</c:v>
                </c:pt>
                <c:pt idx="218">
                  <c:v>-3.3558745793607159</c:v>
                </c:pt>
                <c:pt idx="219">
                  <c:v>-3.8115630891767438</c:v>
                </c:pt>
                <c:pt idx="220">
                  <c:v>-5.9999296329934992</c:v>
                </c:pt>
                <c:pt idx="221">
                  <c:v>-4.3792151354610382</c:v>
                </c:pt>
                <c:pt idx="222">
                  <c:v>-5.9207215649953611</c:v>
                </c:pt>
                <c:pt idx="223">
                  <c:v>-7.2769027062012839</c:v>
                </c:pt>
                <c:pt idx="224">
                  <c:v>-3.8260226415392964</c:v>
                </c:pt>
                <c:pt idx="225">
                  <c:v>-5.1131939687071792</c:v>
                </c:pt>
                <c:pt idx="226">
                  <c:v>-7.8282530450200198</c:v>
                </c:pt>
                <c:pt idx="227">
                  <c:v>-0.40733633069731923</c:v>
                </c:pt>
                <c:pt idx="228">
                  <c:v>-1.1710559870087565</c:v>
                </c:pt>
                <c:pt idx="229">
                  <c:v>-4.823295481569815</c:v>
                </c:pt>
                <c:pt idx="230">
                  <c:v>-7.5444895681684443</c:v>
                </c:pt>
                <c:pt idx="231">
                  <c:v>-6.6211879743791968</c:v>
                </c:pt>
                <c:pt idx="232">
                  <c:v>-6.2048664168195415</c:v>
                </c:pt>
                <c:pt idx="233">
                  <c:v>-6.5478517461267387</c:v>
                </c:pt>
                <c:pt idx="234">
                  <c:v>-5.3742681088626796</c:v>
                </c:pt>
                <c:pt idx="235">
                  <c:v>-5.8019773380963642</c:v>
                </c:pt>
                <c:pt idx="236">
                  <c:v>-5.2116683024615185</c:v>
                </c:pt>
                <c:pt idx="237">
                  <c:v>-3.5130396378818318</c:v>
                </c:pt>
                <c:pt idx="238">
                  <c:v>-2.6973995910396553</c:v>
                </c:pt>
                <c:pt idx="239">
                  <c:v>-2.943243319200036</c:v>
                </c:pt>
                <c:pt idx="240">
                  <c:v>-3.2285802275528397</c:v>
                </c:pt>
                <c:pt idx="241">
                  <c:v>-4.5288274083905691</c:v>
                </c:pt>
                <c:pt idx="242">
                  <c:v>-4.2157807421287998</c:v>
                </c:pt>
                <c:pt idx="243">
                  <c:v>-4.1676882616807518</c:v>
                </c:pt>
                <c:pt idx="244">
                  <c:v>-6.5216457063726097</c:v>
                </c:pt>
                <c:pt idx="245">
                  <c:v>-3.9702010532671892</c:v>
                </c:pt>
                <c:pt idx="246">
                  <c:v>-3.0715368250542952</c:v>
                </c:pt>
                <c:pt idx="247">
                  <c:v>-5.4102236107080159</c:v>
                </c:pt>
                <c:pt idx="248">
                  <c:v>-5.8588975087464803</c:v>
                </c:pt>
                <c:pt idx="249">
                  <c:v>-3.1818523871518494</c:v>
                </c:pt>
                <c:pt idx="250">
                  <c:v>-1.4372861532939112</c:v>
                </c:pt>
                <c:pt idx="251">
                  <c:v>-3.5211196956968394</c:v>
                </c:pt>
                <c:pt idx="252">
                  <c:v>-4.2925803685017456</c:v>
                </c:pt>
                <c:pt idx="253">
                  <c:v>-5.8692741712842889</c:v>
                </c:pt>
                <c:pt idx="254">
                  <c:v>-6.6209519007733917</c:v>
                </c:pt>
                <c:pt idx="255">
                  <c:v>-7.2702245604375975</c:v>
                </c:pt>
                <c:pt idx="256">
                  <c:v>-6.224892097829084</c:v>
                </c:pt>
                <c:pt idx="257">
                  <c:v>-2.0791482684451807</c:v>
                </c:pt>
                <c:pt idx="258">
                  <c:v>-4.6412540245857912</c:v>
                </c:pt>
                <c:pt idx="259">
                  <c:v>-6.3558336254653369</c:v>
                </c:pt>
                <c:pt idx="260">
                  <c:v>-2.4888453017293983</c:v>
                </c:pt>
                <c:pt idx="261">
                  <c:v>-5.1401528982934224</c:v>
                </c:pt>
                <c:pt idx="262">
                  <c:v>-8.863958727307903</c:v>
                </c:pt>
                <c:pt idx="263">
                  <c:v>-6.8970848658891981</c:v>
                </c:pt>
                <c:pt idx="264">
                  <c:v>-3.3644584398188044</c:v>
                </c:pt>
                <c:pt idx="265">
                  <c:v>-6.1305631938034679</c:v>
                </c:pt>
                <c:pt idx="266">
                  <c:v>-3.2613291873633869</c:v>
                </c:pt>
                <c:pt idx="267">
                  <c:v>-4.37385250456893</c:v>
                </c:pt>
                <c:pt idx="268">
                  <c:v>-4.859843194688338</c:v>
                </c:pt>
                <c:pt idx="269">
                  <c:v>-7.2102600205242453</c:v>
                </c:pt>
                <c:pt idx="270">
                  <c:v>-7.3780501825793152</c:v>
                </c:pt>
                <c:pt idx="271">
                  <c:v>-4.4010086039727128</c:v>
                </c:pt>
                <c:pt idx="272">
                  <c:v>-2.0634438263014232</c:v>
                </c:pt>
                <c:pt idx="273">
                  <c:v>-0.83952600266931654</c:v>
                </c:pt>
                <c:pt idx="274">
                  <c:v>-1.760203076142858</c:v>
                </c:pt>
                <c:pt idx="275">
                  <c:v>-1.2006806424209771</c:v>
                </c:pt>
                <c:pt idx="276">
                  <c:v>-5.6203052656188675</c:v>
                </c:pt>
                <c:pt idx="277">
                  <c:v>-6.4485624839962554</c:v>
                </c:pt>
                <c:pt idx="278">
                  <c:v>1.1941110876395982</c:v>
                </c:pt>
                <c:pt idx="279">
                  <c:v>-1.7478405773887999</c:v>
                </c:pt>
                <c:pt idx="280">
                  <c:v>-1.9003278983539786</c:v>
                </c:pt>
                <c:pt idx="281">
                  <c:v>-2.1341988798841243</c:v>
                </c:pt>
                <c:pt idx="282">
                  <c:v>-1.379761645393458</c:v>
                </c:pt>
                <c:pt idx="283">
                  <c:v>-5.5629057327837899</c:v>
                </c:pt>
                <c:pt idx="284">
                  <c:v>-2.0123028725259076</c:v>
                </c:pt>
                <c:pt idx="285">
                  <c:v>-0.54714568241772099</c:v>
                </c:pt>
                <c:pt idx="286">
                  <c:v>2.2282102657653695</c:v>
                </c:pt>
                <c:pt idx="287">
                  <c:v>0.15254674073420915</c:v>
                </c:pt>
                <c:pt idx="288">
                  <c:v>-0.72799132337961225</c:v>
                </c:pt>
                <c:pt idx="289">
                  <c:v>-2.2908173124341005</c:v>
                </c:pt>
                <c:pt idx="290">
                  <c:v>-1.940670827401263</c:v>
                </c:pt>
                <c:pt idx="291">
                  <c:v>-3.7437494268675806</c:v>
                </c:pt>
                <c:pt idx="292">
                  <c:v>-2.3413098085440964</c:v>
                </c:pt>
                <c:pt idx="293">
                  <c:v>-1.7447071486305248</c:v>
                </c:pt>
                <c:pt idx="294">
                  <c:v>-3.1549386577922434</c:v>
                </c:pt>
                <c:pt idx="295">
                  <c:v>-0.31220496956639465</c:v>
                </c:pt>
                <c:pt idx="296">
                  <c:v>0.47121456181402266</c:v>
                </c:pt>
                <c:pt idx="297">
                  <c:v>-0.98905781492511835</c:v>
                </c:pt>
                <c:pt idx="298">
                  <c:v>-3.2541322132920101</c:v>
                </c:pt>
                <c:pt idx="299">
                  <c:v>-1.9735545240523322</c:v>
                </c:pt>
                <c:pt idx="300">
                  <c:v>-3.9352744369663526</c:v>
                </c:pt>
                <c:pt idx="301">
                  <c:v>-2.4050222996922344</c:v>
                </c:pt>
                <c:pt idx="302">
                  <c:v>-4.5490819186388478</c:v>
                </c:pt>
                <c:pt idx="303">
                  <c:v>-8.351259132592773</c:v>
                </c:pt>
                <c:pt idx="304">
                  <c:v>-7.6676977960156449</c:v>
                </c:pt>
                <c:pt idx="305">
                  <c:v>0.73255030353782047</c:v>
                </c:pt>
                <c:pt idx="306">
                  <c:v>-1.3451318798744438</c:v>
                </c:pt>
                <c:pt idx="307">
                  <c:v>-3.0882882263516933</c:v>
                </c:pt>
                <c:pt idx="308">
                  <c:v>-3.1016692020464802</c:v>
                </c:pt>
                <c:pt idx="309">
                  <c:v>-5.4689569776263198</c:v>
                </c:pt>
                <c:pt idx="310">
                  <c:v>-2.2599927370483499</c:v>
                </c:pt>
                <c:pt idx="311">
                  <c:v>-5.8926522171166056</c:v>
                </c:pt>
                <c:pt idx="312">
                  <c:v>-4.7965214862946652</c:v>
                </c:pt>
                <c:pt idx="313">
                  <c:v>-5.6506515015807679</c:v>
                </c:pt>
                <c:pt idx="314">
                  <c:v>-4.6355665018851084</c:v>
                </c:pt>
                <c:pt idx="315">
                  <c:v>-4.7115016387511304</c:v>
                </c:pt>
                <c:pt idx="316">
                  <c:v>-3.297020197555554</c:v>
                </c:pt>
                <c:pt idx="317">
                  <c:v>-9.6256568397510591</c:v>
                </c:pt>
                <c:pt idx="318">
                  <c:v>-13.126162541711736</c:v>
                </c:pt>
                <c:pt idx="319">
                  <c:v>-2.4855586341988811</c:v>
                </c:pt>
                <c:pt idx="320">
                  <c:v>-5.4334040451772978</c:v>
                </c:pt>
                <c:pt idx="321">
                  <c:v>-5.7872453755502278</c:v>
                </c:pt>
                <c:pt idx="322">
                  <c:v>-7.0335344587693953</c:v>
                </c:pt>
                <c:pt idx="323">
                  <c:v>-5.9889059690131319</c:v>
                </c:pt>
                <c:pt idx="324">
                  <c:v>-14.779861520897825</c:v>
                </c:pt>
                <c:pt idx="325">
                  <c:v>-16.055977387033721</c:v>
                </c:pt>
                <c:pt idx="326">
                  <c:v>-9.939151503269855</c:v>
                </c:pt>
                <c:pt idx="327">
                  <c:v>-10.389835817389766</c:v>
                </c:pt>
                <c:pt idx="328">
                  <c:v>-7.8793584724129744</c:v>
                </c:pt>
                <c:pt idx="329">
                  <c:v>-4.1036358401696447</c:v>
                </c:pt>
                <c:pt idx="330">
                  <c:v>0.43754657816133147</c:v>
                </c:pt>
                <c:pt idx="331">
                  <c:v>-8.6524009665109247</c:v>
                </c:pt>
                <c:pt idx="332">
                  <c:v>-18.187825122001783</c:v>
                </c:pt>
                <c:pt idx="333">
                  <c:v>-12.086305574917219</c:v>
                </c:pt>
                <c:pt idx="334">
                  <c:v>-11.457831909891141</c:v>
                </c:pt>
                <c:pt idx="335">
                  <c:v>-7.7002171879185397</c:v>
                </c:pt>
                <c:pt idx="336">
                  <c:v>-4.5453951243726749</c:v>
                </c:pt>
                <c:pt idx="337">
                  <c:v>-3.1479706019476623</c:v>
                </c:pt>
                <c:pt idx="338">
                  <c:v>-7.2860186080428377</c:v>
                </c:pt>
                <c:pt idx="339">
                  <c:v>-8.7895580980630683</c:v>
                </c:pt>
                <c:pt idx="340">
                  <c:v>-10.416317034329509</c:v>
                </c:pt>
                <c:pt idx="341">
                  <c:v>-8.7386742566004898</c:v>
                </c:pt>
                <c:pt idx="342">
                  <c:v>-0.9603814783931881</c:v>
                </c:pt>
                <c:pt idx="343">
                  <c:v>-2.1299747264283297</c:v>
                </c:pt>
                <c:pt idx="344">
                  <c:v>-2.9337430168089469</c:v>
                </c:pt>
                <c:pt idx="345">
                  <c:v>-7.8253621811201555</c:v>
                </c:pt>
                <c:pt idx="346">
                  <c:v>-10.209748682703179</c:v>
                </c:pt>
                <c:pt idx="347">
                  <c:v>-3.1938382692845693</c:v>
                </c:pt>
                <c:pt idx="348">
                  <c:v>-2.977204066792396</c:v>
                </c:pt>
                <c:pt idx="349">
                  <c:v>-0.96136869255067836</c:v>
                </c:pt>
                <c:pt idx="350">
                  <c:v>-2.7161501430143176</c:v>
                </c:pt>
                <c:pt idx="351">
                  <c:v>-2.6329221710733037</c:v>
                </c:pt>
                <c:pt idx="352">
                  <c:v>-5.7936444646711607</c:v>
                </c:pt>
                <c:pt idx="353">
                  <c:v>-6.7776662601876154</c:v>
                </c:pt>
                <c:pt idx="354">
                  <c:v>-1.056058644762075</c:v>
                </c:pt>
                <c:pt idx="355">
                  <c:v>-1.336644651003013</c:v>
                </c:pt>
                <c:pt idx="356">
                  <c:v>-7.9738127105741796E-2</c:v>
                </c:pt>
                <c:pt idx="357">
                  <c:v>0.82275485010758587</c:v>
                </c:pt>
                <c:pt idx="358">
                  <c:v>-6.0599377756995949</c:v>
                </c:pt>
                <c:pt idx="359">
                  <c:v>-3.0726059099841194</c:v>
                </c:pt>
                <c:pt idx="360">
                  <c:v>0.58466970307142674</c:v>
                </c:pt>
                <c:pt idx="361">
                  <c:v>-1.6666490746730034</c:v>
                </c:pt>
                <c:pt idx="362">
                  <c:v>-2.2286957187598517</c:v>
                </c:pt>
                <c:pt idx="363">
                  <c:v>1.9816503789528781</c:v>
                </c:pt>
                <c:pt idx="364">
                  <c:v>0.75532882544939639</c:v>
                </c:pt>
                <c:pt idx="365">
                  <c:v>-13.483513939723721</c:v>
                </c:pt>
                <c:pt idx="366">
                  <c:v>-11.216749272517816</c:v>
                </c:pt>
                <c:pt idx="367">
                  <c:v>-10.748934707336673</c:v>
                </c:pt>
                <c:pt idx="368">
                  <c:v>-4.1885148217000108</c:v>
                </c:pt>
                <c:pt idx="369">
                  <c:v>-2.8958996727204891</c:v>
                </c:pt>
                <c:pt idx="370">
                  <c:v>-3.5778482219304237</c:v>
                </c:pt>
                <c:pt idx="371">
                  <c:v>-5.8116153532661343</c:v>
                </c:pt>
                <c:pt idx="372">
                  <c:v>-0.94060861820413777</c:v>
                </c:pt>
                <c:pt idx="373">
                  <c:v>-4.9618531011832374</c:v>
                </c:pt>
                <c:pt idx="374">
                  <c:v>-9.2063310507211895</c:v>
                </c:pt>
                <c:pt idx="375">
                  <c:v>-0.65496815376052098</c:v>
                </c:pt>
                <c:pt idx="376">
                  <c:v>-0.25572912047879015</c:v>
                </c:pt>
                <c:pt idx="377">
                  <c:v>1.126188033846077</c:v>
                </c:pt>
                <c:pt idx="378">
                  <c:v>0.65625567736627488</c:v>
                </c:pt>
                <c:pt idx="379">
                  <c:v>-6.785837635252463</c:v>
                </c:pt>
                <c:pt idx="380">
                  <c:v>-9.940172964873355</c:v>
                </c:pt>
                <c:pt idx="381">
                  <c:v>-11.418652949996499</c:v>
                </c:pt>
                <c:pt idx="382">
                  <c:v>-7.9764254415286899</c:v>
                </c:pt>
                <c:pt idx="383">
                  <c:v>-9.4303908272259207</c:v>
                </c:pt>
                <c:pt idx="384">
                  <c:v>-7.5971588550959126</c:v>
                </c:pt>
                <c:pt idx="385">
                  <c:v>-10.446511341070249</c:v>
                </c:pt>
                <c:pt idx="386">
                  <c:v>-9.1940327646811824</c:v>
                </c:pt>
                <c:pt idx="387">
                  <c:v>-11.362617440546472</c:v>
                </c:pt>
                <c:pt idx="388">
                  <c:v>-11.822799062951816</c:v>
                </c:pt>
                <c:pt idx="389">
                  <c:v>-4.5074643159703243</c:v>
                </c:pt>
                <c:pt idx="390">
                  <c:v>-9.2931714715850546</c:v>
                </c:pt>
                <c:pt idx="391">
                  <c:v>-6.4924202888474554</c:v>
                </c:pt>
                <c:pt idx="392">
                  <c:v>-7.2006763289745237</c:v>
                </c:pt>
                <c:pt idx="393">
                  <c:v>-7.7119452928525334</c:v>
                </c:pt>
                <c:pt idx="394">
                  <c:v>-11.024615257791552</c:v>
                </c:pt>
                <c:pt idx="395">
                  <c:v>-16.620274901554566</c:v>
                </c:pt>
                <c:pt idx="396">
                  <c:v>-6.892829647939493</c:v>
                </c:pt>
                <c:pt idx="397">
                  <c:v>-10.993431154300495</c:v>
                </c:pt>
                <c:pt idx="398">
                  <c:v>-11.042700962372038</c:v>
                </c:pt>
                <c:pt idx="399">
                  <c:v>-11.395919274459629</c:v>
                </c:pt>
                <c:pt idx="400">
                  <c:v>-9.9082002656828365</c:v>
                </c:pt>
                <c:pt idx="401">
                  <c:v>-11.959815436148062</c:v>
                </c:pt>
                <c:pt idx="402">
                  <c:v>-9.9110972845352165</c:v>
                </c:pt>
                <c:pt idx="403">
                  <c:v>-8.9008317138837327</c:v>
                </c:pt>
                <c:pt idx="404">
                  <c:v>-9.4247390028112221</c:v>
                </c:pt>
                <c:pt idx="405">
                  <c:v>-7.4091355948610129</c:v>
                </c:pt>
                <c:pt idx="406">
                  <c:v>-9.5821473606077348</c:v>
                </c:pt>
                <c:pt idx="407">
                  <c:v>-3.5251438164998774</c:v>
                </c:pt>
                <c:pt idx="408">
                  <c:v>-3.3687601033400796</c:v>
                </c:pt>
                <c:pt idx="409">
                  <c:v>-15.914699124375289</c:v>
                </c:pt>
                <c:pt idx="410">
                  <c:v>-5.9394734822311221</c:v>
                </c:pt>
                <c:pt idx="411">
                  <c:v>4.1383558732663914</c:v>
                </c:pt>
                <c:pt idx="412">
                  <c:v>-3.375509475948931</c:v>
                </c:pt>
                <c:pt idx="413">
                  <c:v>-5.5003990539881045</c:v>
                </c:pt>
                <c:pt idx="414">
                  <c:v>-5.5027184681576955</c:v>
                </c:pt>
                <c:pt idx="415">
                  <c:v>-6.1941219133271233</c:v>
                </c:pt>
                <c:pt idx="416">
                  <c:v>-12.111393675752964</c:v>
                </c:pt>
                <c:pt idx="417">
                  <c:v>-3.3622217054497838</c:v>
                </c:pt>
                <c:pt idx="418">
                  <c:v>-5.6687026722808298</c:v>
                </c:pt>
                <c:pt idx="419">
                  <c:v>-5.7660099337942228</c:v>
                </c:pt>
                <c:pt idx="420">
                  <c:v>-4.1271331754653175</c:v>
                </c:pt>
                <c:pt idx="421">
                  <c:v>-2.7840940953212368</c:v>
                </c:pt>
                <c:pt idx="422">
                  <c:v>-7.062662009095007</c:v>
                </c:pt>
                <c:pt idx="423">
                  <c:v>-16.199797235181691</c:v>
                </c:pt>
                <c:pt idx="424">
                  <c:v>-6.6698339305756917</c:v>
                </c:pt>
                <c:pt idx="425">
                  <c:v>-8.8843951702690447</c:v>
                </c:pt>
                <c:pt idx="426">
                  <c:v>-7.0084353220674984</c:v>
                </c:pt>
                <c:pt idx="427">
                  <c:v>-6.8606639725931444</c:v>
                </c:pt>
                <c:pt idx="428">
                  <c:v>-7.6450304775155047</c:v>
                </c:pt>
                <c:pt idx="429">
                  <c:v>-10.970671445584273</c:v>
                </c:pt>
                <c:pt idx="430">
                  <c:v>-17.258520612318691</c:v>
                </c:pt>
                <c:pt idx="431">
                  <c:v>-9.7372017933069941</c:v>
                </c:pt>
                <c:pt idx="432">
                  <c:v>-7.96616722851536</c:v>
                </c:pt>
                <c:pt idx="433">
                  <c:v>-7.9070160987819094</c:v>
                </c:pt>
                <c:pt idx="434">
                  <c:v>-6.9291543123476345</c:v>
                </c:pt>
                <c:pt idx="435">
                  <c:v>-8.5131435023735378</c:v>
                </c:pt>
                <c:pt idx="436">
                  <c:v>-7.1445860713236726</c:v>
                </c:pt>
                <c:pt idx="437">
                  <c:v>-16.225334892033231</c:v>
                </c:pt>
                <c:pt idx="438">
                  <c:v>-5.9676028276159201</c:v>
                </c:pt>
                <c:pt idx="439">
                  <c:v>-7.914436719166801</c:v>
                </c:pt>
                <c:pt idx="440">
                  <c:v>-7.0196581965875993</c:v>
                </c:pt>
                <c:pt idx="441">
                  <c:v>-7.8033961544597048</c:v>
                </c:pt>
                <c:pt idx="442">
                  <c:v>-5.1625359251945184</c:v>
                </c:pt>
                <c:pt idx="443">
                  <c:v>-6.4236057471492245</c:v>
                </c:pt>
                <c:pt idx="444">
                  <c:v>-9.9630153931385479</c:v>
                </c:pt>
                <c:pt idx="445">
                  <c:v>-11.337734406688128</c:v>
                </c:pt>
                <c:pt idx="446">
                  <c:v>-2.4789812047755646</c:v>
                </c:pt>
                <c:pt idx="447">
                  <c:v>1.283211532339962</c:v>
                </c:pt>
                <c:pt idx="448">
                  <c:v>0.76952828464030176</c:v>
                </c:pt>
                <c:pt idx="449">
                  <c:v>0.40176184917430646</c:v>
                </c:pt>
                <c:pt idx="450">
                  <c:v>-5.9675161115604283</c:v>
                </c:pt>
                <c:pt idx="451">
                  <c:v>-7.7685897269054749</c:v>
                </c:pt>
                <c:pt idx="452">
                  <c:v>-8.1645905002031611</c:v>
                </c:pt>
                <c:pt idx="453">
                  <c:v>1.3941918281851855</c:v>
                </c:pt>
                <c:pt idx="454">
                  <c:v>-5.3502081712710776</c:v>
                </c:pt>
                <c:pt idx="455">
                  <c:v>-5.9297774971440731E-3</c:v>
                </c:pt>
                <c:pt idx="456">
                  <c:v>-6.056099797400222</c:v>
                </c:pt>
                <c:pt idx="457">
                  <c:v>-5.0078338477467099</c:v>
                </c:pt>
                <c:pt idx="458">
                  <c:v>-10.756991247918648</c:v>
                </c:pt>
                <c:pt idx="459">
                  <c:v>-9.8051865620434029</c:v>
                </c:pt>
                <c:pt idx="460">
                  <c:v>-2.0325955016050727</c:v>
                </c:pt>
                <c:pt idx="461">
                  <c:v>-5.0636454669111828</c:v>
                </c:pt>
                <c:pt idx="462">
                  <c:v>-0.80803561717578987</c:v>
                </c:pt>
                <c:pt idx="463">
                  <c:v>-2.8157410731531058</c:v>
                </c:pt>
                <c:pt idx="464">
                  <c:v>-2.2304974801894275</c:v>
                </c:pt>
                <c:pt idx="465">
                  <c:v>-9.1936411982107131</c:v>
                </c:pt>
                <c:pt idx="466">
                  <c:v>-4.0763096225841622</c:v>
                </c:pt>
                <c:pt idx="467">
                  <c:v>6.2022407289114199</c:v>
                </c:pt>
                <c:pt idx="468">
                  <c:v>-4.3488456902572921</c:v>
                </c:pt>
                <c:pt idx="469">
                  <c:v>-0.51980671112590926</c:v>
                </c:pt>
                <c:pt idx="470">
                  <c:v>-5.6900540702305165</c:v>
                </c:pt>
                <c:pt idx="471">
                  <c:v>-6.591099995804143</c:v>
                </c:pt>
                <c:pt idx="472">
                  <c:v>-10.88305432198824</c:v>
                </c:pt>
                <c:pt idx="473">
                  <c:v>-12.765387608967913</c:v>
                </c:pt>
                <c:pt idx="474">
                  <c:v>-4.8677569460413821</c:v>
                </c:pt>
                <c:pt idx="475">
                  <c:v>-4.6481358339349299</c:v>
                </c:pt>
                <c:pt idx="476">
                  <c:v>1.1222142256503815</c:v>
                </c:pt>
                <c:pt idx="477">
                  <c:v>-3.8122564357601902</c:v>
                </c:pt>
                <c:pt idx="478">
                  <c:v>-4.7785384149479597</c:v>
                </c:pt>
                <c:pt idx="479">
                  <c:v>-12.462607266949746</c:v>
                </c:pt>
                <c:pt idx="480">
                  <c:v>-0.79930618469850856</c:v>
                </c:pt>
                <c:pt idx="481">
                  <c:v>1.4253757590824989</c:v>
                </c:pt>
                <c:pt idx="482">
                  <c:v>1.8450199037588106</c:v>
                </c:pt>
                <c:pt idx="483">
                  <c:v>1.3165387861149753</c:v>
                </c:pt>
                <c:pt idx="484">
                  <c:v>-0.96870827698472795</c:v>
                </c:pt>
                <c:pt idx="485">
                  <c:v>-0.27587300208544718</c:v>
                </c:pt>
                <c:pt idx="486">
                  <c:v>-3.6720530274962329</c:v>
                </c:pt>
                <c:pt idx="487">
                  <c:v>-4.1376232458556217</c:v>
                </c:pt>
                <c:pt idx="488">
                  <c:v>-1.5497000168883517</c:v>
                </c:pt>
                <c:pt idx="489">
                  <c:v>-1.7666747018451048</c:v>
                </c:pt>
                <c:pt idx="490">
                  <c:v>-2.8596261927706337</c:v>
                </c:pt>
                <c:pt idx="491">
                  <c:v>-3.3782020043972238</c:v>
                </c:pt>
                <c:pt idx="492">
                  <c:v>-6.3470165384403998</c:v>
                </c:pt>
                <c:pt idx="493">
                  <c:v>-2.6355454394275597</c:v>
                </c:pt>
                <c:pt idx="494">
                  <c:v>3.7259343398645228E-2</c:v>
                </c:pt>
                <c:pt idx="495">
                  <c:v>-4.4621802238906838</c:v>
                </c:pt>
                <c:pt idx="496">
                  <c:v>-3.3802092864820992</c:v>
                </c:pt>
                <c:pt idx="497">
                  <c:v>-3.5126924401204178</c:v>
                </c:pt>
                <c:pt idx="498">
                  <c:v>-1.5270961991509608</c:v>
                </c:pt>
                <c:pt idx="499">
                  <c:v>7.3800635088627615</c:v>
                </c:pt>
                <c:pt idx="500">
                  <c:v>-1.4094621270805021</c:v>
                </c:pt>
                <c:pt idx="501">
                  <c:v>-1.2991535412060102</c:v>
                </c:pt>
                <c:pt idx="502">
                  <c:v>-2.1980940029186797</c:v>
                </c:pt>
                <c:pt idx="503">
                  <c:v>-3.3768189788716825</c:v>
                </c:pt>
                <c:pt idx="504">
                  <c:v>-2.6333470827429579</c:v>
                </c:pt>
                <c:pt idx="505">
                  <c:v>-2.5050077727573949</c:v>
                </c:pt>
                <c:pt idx="506">
                  <c:v>1.3568621745581027</c:v>
                </c:pt>
                <c:pt idx="507">
                  <c:v>-8.7185155974416375</c:v>
                </c:pt>
                <c:pt idx="508">
                  <c:v>-2.1202518502175423</c:v>
                </c:pt>
                <c:pt idx="509">
                  <c:v>-4.1077005055968954</c:v>
                </c:pt>
                <c:pt idx="510">
                  <c:v>-1.9571378274115858</c:v>
                </c:pt>
                <c:pt idx="511">
                  <c:v>-2.6675729266420376</c:v>
                </c:pt>
                <c:pt idx="512">
                  <c:v>-3.5059348051603223</c:v>
                </c:pt>
                <c:pt idx="513">
                  <c:v>-4.3878193719205854</c:v>
                </c:pt>
                <c:pt idx="514">
                  <c:v>-4.6643153546552298</c:v>
                </c:pt>
                <c:pt idx="515">
                  <c:v>-1.9349827134152804</c:v>
                </c:pt>
                <c:pt idx="516">
                  <c:v>-1.9159124789915865</c:v>
                </c:pt>
                <c:pt idx="517">
                  <c:v>0.42902259901683237</c:v>
                </c:pt>
                <c:pt idx="518">
                  <c:v>-9.7922019424521665</c:v>
                </c:pt>
                <c:pt idx="519">
                  <c:v>-7.3156275459345892</c:v>
                </c:pt>
                <c:pt idx="520">
                  <c:v>-3.5884117968964091</c:v>
                </c:pt>
                <c:pt idx="521">
                  <c:v>-6.1993979482107875</c:v>
                </c:pt>
                <c:pt idx="522">
                  <c:v>-3.592418277496165</c:v>
                </c:pt>
                <c:pt idx="523">
                  <c:v>-3.3963579314650048</c:v>
                </c:pt>
                <c:pt idx="524">
                  <c:v>2.0028780313055705</c:v>
                </c:pt>
                <c:pt idx="525">
                  <c:v>3.1169243097419468</c:v>
                </c:pt>
                <c:pt idx="526">
                  <c:v>-3.8761012998288749</c:v>
                </c:pt>
                <c:pt idx="527">
                  <c:v>-6.1700232464241935</c:v>
                </c:pt>
                <c:pt idx="528">
                  <c:v>4.5824450401723738</c:v>
                </c:pt>
                <c:pt idx="529">
                  <c:v>3.4587459411628032</c:v>
                </c:pt>
                <c:pt idx="530">
                  <c:v>-1.7499678460657719</c:v>
                </c:pt>
                <c:pt idx="531">
                  <c:v>-1.4721815742833542</c:v>
                </c:pt>
                <c:pt idx="532">
                  <c:v>-0.81719268109273457</c:v>
                </c:pt>
                <c:pt idx="533">
                  <c:v>-4.2607006438407069</c:v>
                </c:pt>
                <c:pt idx="534">
                  <c:v>-7.2728805788598692</c:v>
                </c:pt>
                <c:pt idx="535">
                  <c:v>-4.3289052395211343</c:v>
                </c:pt>
                <c:pt idx="536">
                  <c:v>-2.3278710317039923</c:v>
                </c:pt>
                <c:pt idx="537">
                  <c:v>-1.9941986462229693</c:v>
                </c:pt>
                <c:pt idx="538">
                  <c:v>-4.8744857143670686</c:v>
                </c:pt>
                <c:pt idx="539">
                  <c:v>-1.7928158218032877</c:v>
                </c:pt>
                <c:pt idx="540">
                  <c:v>-2.2405704679106009</c:v>
                </c:pt>
                <c:pt idx="541">
                  <c:v>-3.529992174408477</c:v>
                </c:pt>
                <c:pt idx="542">
                  <c:v>-7.1156290427802702</c:v>
                </c:pt>
                <c:pt idx="543">
                  <c:v>-2.8199262541600945</c:v>
                </c:pt>
                <c:pt idx="544">
                  <c:v>-2.4662759051758343</c:v>
                </c:pt>
                <c:pt idx="545">
                  <c:v>-3.7163602618299905</c:v>
                </c:pt>
                <c:pt idx="546">
                  <c:v>-1.4990349376627847</c:v>
                </c:pt>
                <c:pt idx="547">
                  <c:v>1.8653255213952491</c:v>
                </c:pt>
                <c:pt idx="548">
                  <c:v>-1.2704572755723262</c:v>
                </c:pt>
                <c:pt idx="549">
                  <c:v>-0.16857503977361432</c:v>
                </c:pt>
                <c:pt idx="550">
                  <c:v>-6.0390393354769856</c:v>
                </c:pt>
                <c:pt idx="551">
                  <c:v>1.7246527115248256</c:v>
                </c:pt>
                <c:pt idx="552">
                  <c:v>4.1608967154930667</c:v>
                </c:pt>
                <c:pt idx="553">
                  <c:v>-3.4563396676868194</c:v>
                </c:pt>
                <c:pt idx="554">
                  <c:v>0.43830609126345621</c:v>
                </c:pt>
                <c:pt idx="555">
                  <c:v>-3.4319979209183344</c:v>
                </c:pt>
                <c:pt idx="556">
                  <c:v>-5.414180538066887</c:v>
                </c:pt>
                <c:pt idx="557">
                  <c:v>-8.2116028397092293</c:v>
                </c:pt>
                <c:pt idx="558">
                  <c:v>-4.2397736118333569</c:v>
                </c:pt>
                <c:pt idx="559">
                  <c:v>-5.3975157945342431</c:v>
                </c:pt>
                <c:pt idx="560">
                  <c:v>-4.6070373460240432</c:v>
                </c:pt>
                <c:pt idx="561">
                  <c:v>1.0440333246101829</c:v>
                </c:pt>
                <c:pt idx="562">
                  <c:v>-5.510632957324475</c:v>
                </c:pt>
                <c:pt idx="563">
                  <c:v>-7.618099176479987</c:v>
                </c:pt>
                <c:pt idx="564">
                  <c:v>-8.9317419884369116</c:v>
                </c:pt>
                <c:pt idx="565">
                  <c:v>-3.2373394863494838</c:v>
                </c:pt>
                <c:pt idx="566">
                  <c:v>-4.0387344351472905</c:v>
                </c:pt>
                <c:pt idx="567">
                  <c:v>-5.4278577148656382</c:v>
                </c:pt>
                <c:pt idx="568">
                  <c:v>-5.1805526159025845</c:v>
                </c:pt>
                <c:pt idx="569">
                  <c:v>-6.7047596788620041</c:v>
                </c:pt>
                <c:pt idx="570">
                  <c:v>-7.7250319030469115</c:v>
                </c:pt>
                <c:pt idx="571">
                  <c:v>-9.8370835821631033</c:v>
                </c:pt>
                <c:pt idx="572">
                  <c:v>-4.3572068940452766</c:v>
                </c:pt>
                <c:pt idx="573">
                  <c:v>-3.9376596424879722</c:v>
                </c:pt>
                <c:pt idx="574">
                  <c:v>-4.2056486105718704</c:v>
                </c:pt>
                <c:pt idx="575">
                  <c:v>-3.9154771928629089</c:v>
                </c:pt>
                <c:pt idx="576">
                  <c:v>-3.3642279702362572</c:v>
                </c:pt>
                <c:pt idx="577">
                  <c:v>1.9340221119354339</c:v>
                </c:pt>
                <c:pt idx="578">
                  <c:v>-9.1575789583934011</c:v>
                </c:pt>
                <c:pt idx="579">
                  <c:v>-5.5952095726190976</c:v>
                </c:pt>
                <c:pt idx="580">
                  <c:v>-5.6314293017774446</c:v>
                </c:pt>
                <c:pt idx="581">
                  <c:v>-1.3311684943346052</c:v>
                </c:pt>
                <c:pt idx="582">
                  <c:v>-2.606658290701148</c:v>
                </c:pt>
                <c:pt idx="583">
                  <c:v>-3.0369523433666501</c:v>
                </c:pt>
                <c:pt idx="584">
                  <c:v>-1.877844546267454</c:v>
                </c:pt>
                <c:pt idx="585">
                  <c:v>-2.2045755361773303</c:v>
                </c:pt>
                <c:pt idx="586">
                  <c:v>-3.7300928095952912</c:v>
                </c:pt>
                <c:pt idx="587">
                  <c:v>-3.7796260277914229</c:v>
                </c:pt>
                <c:pt idx="588">
                  <c:v>4.6533083615770465E-2</c:v>
                </c:pt>
                <c:pt idx="589">
                  <c:v>1.1271466648678228</c:v>
                </c:pt>
                <c:pt idx="590">
                  <c:v>3.6646096898895308</c:v>
                </c:pt>
                <c:pt idx="591">
                  <c:v>4.2690909060150375</c:v>
                </c:pt>
                <c:pt idx="592">
                  <c:v>2.4468436068442116</c:v>
                </c:pt>
                <c:pt idx="593">
                  <c:v>-1.665261406481477</c:v>
                </c:pt>
                <c:pt idx="594">
                  <c:v>-4.7903923391183696</c:v>
                </c:pt>
                <c:pt idx="595">
                  <c:v>1.4092904064388847</c:v>
                </c:pt>
                <c:pt idx="596">
                  <c:v>-0.38647193345153141</c:v>
                </c:pt>
                <c:pt idx="597">
                  <c:v>5.0892860892142409</c:v>
                </c:pt>
                <c:pt idx="598">
                  <c:v>3.1667733878392426</c:v>
                </c:pt>
                <c:pt idx="599">
                  <c:v>-2.6443627078456444</c:v>
                </c:pt>
                <c:pt idx="600">
                  <c:v>-4.2072111963220493</c:v>
                </c:pt>
                <c:pt idx="601">
                  <c:v>-3.0383758630212299</c:v>
                </c:pt>
                <c:pt idx="602">
                  <c:v>-3.7417865446965379</c:v>
                </c:pt>
                <c:pt idx="603">
                  <c:v>-3.2654725241299474</c:v>
                </c:pt>
                <c:pt idx="604">
                  <c:v>-1.5528469029811163</c:v>
                </c:pt>
                <c:pt idx="605">
                  <c:v>0.76067802427131426</c:v>
                </c:pt>
                <c:pt idx="606">
                  <c:v>-3.125032303777715</c:v>
                </c:pt>
                <c:pt idx="607">
                  <c:v>-2.0358472038469841</c:v>
                </c:pt>
                <c:pt idx="608">
                  <c:v>-3.8071840755121542</c:v>
                </c:pt>
                <c:pt idx="609">
                  <c:v>-1.2669846302659522</c:v>
                </c:pt>
                <c:pt idx="610">
                  <c:v>-3.3579637805033684</c:v>
                </c:pt>
                <c:pt idx="611">
                  <c:v>-3.1895892219064876</c:v>
                </c:pt>
                <c:pt idx="612">
                  <c:v>2.9162639977926119E-2</c:v>
                </c:pt>
                <c:pt idx="613">
                  <c:v>0.91887464560078058</c:v>
                </c:pt>
                <c:pt idx="614">
                  <c:v>0.50998334746965668</c:v>
                </c:pt>
                <c:pt idx="615">
                  <c:v>-0.10385931342369759</c:v>
                </c:pt>
                <c:pt idx="616">
                  <c:v>0.5517607832109519</c:v>
                </c:pt>
                <c:pt idx="617">
                  <c:v>-2.4322008891468272</c:v>
                </c:pt>
                <c:pt idx="618">
                  <c:v>-0.73531477110005028</c:v>
                </c:pt>
                <c:pt idx="619">
                  <c:v>2.8431956685669633</c:v>
                </c:pt>
                <c:pt idx="620">
                  <c:v>-2.4097954156833765</c:v>
                </c:pt>
                <c:pt idx="621">
                  <c:v>-1.7129263665851084</c:v>
                </c:pt>
                <c:pt idx="622">
                  <c:v>-3.6084859811311105</c:v>
                </c:pt>
                <c:pt idx="623">
                  <c:v>-3.4334555091495389</c:v>
                </c:pt>
                <c:pt idx="624">
                  <c:v>1.175791846913981</c:v>
                </c:pt>
                <c:pt idx="625">
                  <c:v>-0.3010462038014623</c:v>
                </c:pt>
                <c:pt idx="626">
                  <c:v>3.3748387052479956</c:v>
                </c:pt>
                <c:pt idx="627">
                  <c:v>5.0088859789521507</c:v>
                </c:pt>
                <c:pt idx="628">
                  <c:v>3.6845652704073188</c:v>
                </c:pt>
                <c:pt idx="629">
                  <c:v>2.3186485470449725</c:v>
                </c:pt>
                <c:pt idx="630">
                  <c:v>0.54941210752885183</c:v>
                </c:pt>
                <c:pt idx="631">
                  <c:v>1.8392432130862204</c:v>
                </c:pt>
                <c:pt idx="632">
                  <c:v>1.1682165131399245</c:v>
                </c:pt>
                <c:pt idx="633">
                  <c:v>0.3619256646529152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Semanais'!$Y$9:$Y$642</c:f>
              <c:strCache>
                <c:ptCount val="634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3">
                  <c:v>26-09-2021</c:v>
                </c:pt>
              </c:strCache>
            </c:strRef>
          </c:cat>
          <c:val>
            <c:numRef>
              <c:f>'Indicadores Semanais'!$AD$9:$AD$639</c:f>
              <c:numCache>
                <c:formatCode>0.0</c:formatCode>
                <c:ptCount val="631"/>
                <c:pt idx="0">
                  <c:v>2.286617802190654</c:v>
                </c:pt>
                <c:pt idx="1">
                  <c:v>2.3791748720167312</c:v>
                </c:pt>
                <c:pt idx="2">
                  <c:v>2.8096409477022855</c:v>
                </c:pt>
                <c:pt idx="3">
                  <c:v>3.7887441653892222</c:v>
                </c:pt>
                <c:pt idx="4">
                  <c:v>3.4511473983191387</c:v>
                </c:pt>
                <c:pt idx="5">
                  <c:v>3.6344037222654038</c:v>
                </c:pt>
                <c:pt idx="6">
                  <c:v>3.9396860376552416</c:v>
                </c:pt>
                <c:pt idx="7">
                  <c:v>4.2864316012633594</c:v>
                </c:pt>
                <c:pt idx="8">
                  <c:v>4.5164773337511184</c:v>
                </c:pt>
                <c:pt idx="9">
                  <c:v>4.9243270835608559</c:v>
                </c:pt>
                <c:pt idx="10">
                  <c:v>5.0699020085264737</c:v>
                </c:pt>
                <c:pt idx="11">
                  <c:v>4.8852382675825208</c:v>
                </c:pt>
                <c:pt idx="12">
                  <c:v>4.8100385553310314</c:v>
                </c:pt>
                <c:pt idx="13">
                  <c:v>4.839618718342602</c:v>
                </c:pt>
                <c:pt idx="14">
                  <c:v>4.7089475015875024</c:v>
                </c:pt>
                <c:pt idx="15">
                  <c:v>4.6572553066521625</c:v>
                </c:pt>
                <c:pt idx="16">
                  <c:v>4.666829128607489</c:v>
                </c:pt>
                <c:pt idx="17">
                  <c:v>4.9094405112121722</c:v>
                </c:pt>
                <c:pt idx="18">
                  <c:v>5.5068055425273092</c:v>
                </c:pt>
                <c:pt idx="19">
                  <c:v>5.8087831267867172</c:v>
                </c:pt>
                <c:pt idx="20">
                  <c:v>6.0024384910015653</c:v>
                </c:pt>
                <c:pt idx="21">
                  <c:v>6.0313180903171526</c:v>
                </c:pt>
                <c:pt idx="22">
                  <c:v>5.7357485278576759</c:v>
                </c:pt>
                <c:pt idx="23">
                  <c:v>5.148220918538243</c:v>
                </c:pt>
                <c:pt idx="24">
                  <c:v>4.8064720951739162</c:v>
                </c:pt>
                <c:pt idx="25">
                  <c:v>4.5712444069528591</c:v>
                </c:pt>
                <c:pt idx="26">
                  <c:v>4.3343105648257216</c:v>
                </c:pt>
                <c:pt idx="27">
                  <c:v>3.9387669235777798</c:v>
                </c:pt>
                <c:pt idx="28">
                  <c:v>3.6016211262659517</c:v>
                </c:pt>
                <c:pt idx="29">
                  <c:v>2.9695184023597982</c:v>
                </c:pt>
                <c:pt idx="30">
                  <c:v>2.6267930931077785</c:v>
                </c:pt>
                <c:pt idx="31">
                  <c:v>1.7288349120122379</c:v>
                </c:pt>
                <c:pt idx="32">
                  <c:v>0.59981959581127087</c:v>
                </c:pt>
                <c:pt idx="33">
                  <c:v>-0.65272581634303195</c:v>
                </c:pt>
                <c:pt idx="34">
                  <c:v>-1.548319474260426</c:v>
                </c:pt>
                <c:pt idx="35">
                  <c:v>-2.6310736085868314</c:v>
                </c:pt>
                <c:pt idx="36">
                  <c:v>-3.232076734970422</c:v>
                </c:pt>
                <c:pt idx="37">
                  <c:v>-3.9661560663035726</c:v>
                </c:pt>
                <c:pt idx="38">
                  <c:v>-4.0351151906857297</c:v>
                </c:pt>
                <c:pt idx="39">
                  <c:v>-3.6861451845086868</c:v>
                </c:pt>
                <c:pt idx="40">
                  <c:v>-3.5595085473444863</c:v>
                </c:pt>
                <c:pt idx="41">
                  <c:v>-3.5836673710651672</c:v>
                </c:pt>
                <c:pt idx="42">
                  <c:v>-3.6856033817844098</c:v>
                </c:pt>
                <c:pt idx="43">
                  <c:v>-3.2787144464482219</c:v>
                </c:pt>
                <c:pt idx="44">
                  <c:v>-1.9901259135239258</c:v>
                </c:pt>
                <c:pt idx="45">
                  <c:v>-1.515263968349895</c:v>
                </c:pt>
                <c:pt idx="46">
                  <c:v>-1.4906856850030965</c:v>
                </c:pt>
                <c:pt idx="47">
                  <c:v>-0.98694673773123454</c:v>
                </c:pt>
                <c:pt idx="48">
                  <c:v>-0.17734294832965652</c:v>
                </c:pt>
                <c:pt idx="49">
                  <c:v>1.4250849976407198</c:v>
                </c:pt>
                <c:pt idx="50">
                  <c:v>1.4864885180615832</c:v>
                </c:pt>
                <c:pt idx="51">
                  <c:v>0.53999093331638903</c:v>
                </c:pt>
                <c:pt idx="52">
                  <c:v>0.67285970378736693</c:v>
                </c:pt>
                <c:pt idx="53">
                  <c:v>0.64878740104980182</c:v>
                </c:pt>
                <c:pt idx="54">
                  <c:v>0.42954402549810106</c:v>
                </c:pt>
                <c:pt idx="55">
                  <c:v>0.30134287277114019</c:v>
                </c:pt>
                <c:pt idx="56">
                  <c:v>-0.40527831431967343</c:v>
                </c:pt>
                <c:pt idx="57">
                  <c:v>2.9721672658102501E-2</c:v>
                </c:pt>
                <c:pt idx="58">
                  <c:v>0.36473395124952951</c:v>
                </c:pt>
                <c:pt idx="59">
                  <c:v>-6.296686379152204E-2</c:v>
                </c:pt>
                <c:pt idx="60">
                  <c:v>1.3421746528452769E-2</c:v>
                </c:pt>
                <c:pt idx="61">
                  <c:v>1.3358016085370699E-2</c:v>
                </c:pt>
                <c:pt idx="62">
                  <c:v>-0.22478357786285738</c:v>
                </c:pt>
                <c:pt idx="63">
                  <c:v>-2.6053201330366198E-2</c:v>
                </c:pt>
                <c:pt idx="64">
                  <c:v>-0.21869496821769832</c:v>
                </c:pt>
                <c:pt idx="65">
                  <c:v>-0.14793551170279379</c:v>
                </c:pt>
                <c:pt idx="66">
                  <c:v>2.3091458038757246E-2</c:v>
                </c:pt>
                <c:pt idx="67">
                  <c:v>0.55903898709339173</c:v>
                </c:pt>
                <c:pt idx="68">
                  <c:v>1.0477625118852874</c:v>
                </c:pt>
                <c:pt idx="69">
                  <c:v>0.68071903523335009</c:v>
                </c:pt>
                <c:pt idx="70">
                  <c:v>0.2833845828476963</c:v>
                </c:pt>
                <c:pt idx="71">
                  <c:v>-0.16981923848612318</c:v>
                </c:pt>
                <c:pt idx="72">
                  <c:v>-0.92848822052222191</c:v>
                </c:pt>
                <c:pt idx="73">
                  <c:v>-1.907597056094269</c:v>
                </c:pt>
                <c:pt idx="74">
                  <c:v>-4.6056011716684457</c:v>
                </c:pt>
                <c:pt idx="75">
                  <c:v>-7.4260086431559733</c:v>
                </c:pt>
                <c:pt idx="76">
                  <c:v>-9.7003088940909539</c:v>
                </c:pt>
                <c:pt idx="77">
                  <c:v>-12.643447795570438</c:v>
                </c:pt>
                <c:pt idx="78">
                  <c:v>-15.3441016519063</c:v>
                </c:pt>
                <c:pt idx="79">
                  <c:v>-17.784191237562926</c:v>
                </c:pt>
                <c:pt idx="80">
                  <c:v>-19.849571156416605</c:v>
                </c:pt>
                <c:pt idx="81">
                  <c:v>-20.686890875909047</c:v>
                </c:pt>
                <c:pt idx="82">
                  <c:v>-20.9631402789866</c:v>
                </c:pt>
                <c:pt idx="83">
                  <c:v>-21.384698082273349</c:v>
                </c:pt>
                <c:pt idx="84">
                  <c:v>-22.128020728794013</c:v>
                </c:pt>
                <c:pt idx="85">
                  <c:v>-22.674732334388818</c:v>
                </c:pt>
                <c:pt idx="86">
                  <c:v>-22.107074543140293</c:v>
                </c:pt>
                <c:pt idx="87">
                  <c:v>-21.789317851090694</c:v>
                </c:pt>
                <c:pt idx="88">
                  <c:v>-21.715668518281859</c:v>
                </c:pt>
                <c:pt idx="89">
                  <c:v>-22.316976694246584</c:v>
                </c:pt>
                <c:pt idx="90">
                  <c:v>-22.578040986118815</c:v>
                </c:pt>
                <c:pt idx="91">
                  <c:v>-21.873220796061634</c:v>
                </c:pt>
                <c:pt idx="92">
                  <c:v>-21.281520288736186</c:v>
                </c:pt>
                <c:pt idx="93">
                  <c:v>-21.535151662489348</c:v>
                </c:pt>
                <c:pt idx="94">
                  <c:v>-21.984074748437802</c:v>
                </c:pt>
                <c:pt idx="95">
                  <c:v>-22.355698335979337</c:v>
                </c:pt>
                <c:pt idx="96">
                  <c:v>-22.819750147839482</c:v>
                </c:pt>
                <c:pt idx="97">
                  <c:v>-22.911995614099308</c:v>
                </c:pt>
                <c:pt idx="98">
                  <c:v>-23.687019144977732</c:v>
                </c:pt>
                <c:pt idx="99">
                  <c:v>-23.540247549541977</c:v>
                </c:pt>
                <c:pt idx="100">
                  <c:v>-22.746130099409829</c:v>
                </c:pt>
                <c:pt idx="101">
                  <c:v>-22.36019006983301</c:v>
                </c:pt>
                <c:pt idx="102">
                  <c:v>-22.048071207806231</c:v>
                </c:pt>
                <c:pt idx="103">
                  <c:v>-21.115359283525972</c:v>
                </c:pt>
                <c:pt idx="104">
                  <c:v>-20.083803380016004</c:v>
                </c:pt>
                <c:pt idx="105">
                  <c:v>-19.308144883676096</c:v>
                </c:pt>
                <c:pt idx="106">
                  <c:v>-18.777878234936217</c:v>
                </c:pt>
                <c:pt idx="107">
                  <c:v>-18.740546474459563</c:v>
                </c:pt>
                <c:pt idx="108">
                  <c:v>-18.779049294076373</c:v>
                </c:pt>
                <c:pt idx="109">
                  <c:v>-18.352615376982158</c:v>
                </c:pt>
                <c:pt idx="110">
                  <c:v>-18.303982969328676</c:v>
                </c:pt>
                <c:pt idx="111">
                  <c:v>-19.13997864967379</c:v>
                </c:pt>
                <c:pt idx="112">
                  <c:v>-19.222408332584298</c:v>
                </c:pt>
                <c:pt idx="113">
                  <c:v>-19.936088186111132</c:v>
                </c:pt>
                <c:pt idx="114">
                  <c:v>-20.716746335696079</c:v>
                </c:pt>
                <c:pt idx="115">
                  <c:v>-20.610340174729469</c:v>
                </c:pt>
                <c:pt idx="116">
                  <c:v>-20.38972069853012</c:v>
                </c:pt>
                <c:pt idx="117">
                  <c:v>-21.053397448117249</c:v>
                </c:pt>
                <c:pt idx="118">
                  <c:v>-21.11546293230094</c:v>
                </c:pt>
                <c:pt idx="119">
                  <c:v>-21.849234105087419</c:v>
                </c:pt>
                <c:pt idx="120">
                  <c:v>-21.473945423728726</c:v>
                </c:pt>
                <c:pt idx="121">
                  <c:v>-21.392667926966727</c:v>
                </c:pt>
                <c:pt idx="122">
                  <c:v>-21.286017404257628</c:v>
                </c:pt>
                <c:pt idx="123">
                  <c:v>-21.948990436463269</c:v>
                </c:pt>
                <c:pt idx="124">
                  <c:v>-21.521662577910686</c:v>
                </c:pt>
                <c:pt idx="125">
                  <c:v>-21.600939487140671</c:v>
                </c:pt>
                <c:pt idx="126">
                  <c:v>-21.398755697057108</c:v>
                </c:pt>
                <c:pt idx="127">
                  <c:v>-21.711158788004834</c:v>
                </c:pt>
                <c:pt idx="128">
                  <c:v>-21.641949998272686</c:v>
                </c:pt>
                <c:pt idx="129">
                  <c:v>-21.946340744236142</c:v>
                </c:pt>
                <c:pt idx="130">
                  <c:v>-21.659947589220078</c:v>
                </c:pt>
                <c:pt idx="131">
                  <c:v>-21.517660209465127</c:v>
                </c:pt>
                <c:pt idx="132">
                  <c:v>-21.083907190703915</c:v>
                </c:pt>
                <c:pt idx="133">
                  <c:v>-20.876441794374358</c:v>
                </c:pt>
                <c:pt idx="134">
                  <c:v>-20.966601565547659</c:v>
                </c:pt>
                <c:pt idx="135">
                  <c:v>-20.707324018049015</c:v>
                </c:pt>
                <c:pt idx="136">
                  <c:v>-20.082652957955929</c:v>
                </c:pt>
                <c:pt idx="137">
                  <c:v>-19.697134244805458</c:v>
                </c:pt>
                <c:pt idx="138">
                  <c:v>-19.063457886778615</c:v>
                </c:pt>
                <c:pt idx="139">
                  <c:v>-18.859898104346616</c:v>
                </c:pt>
                <c:pt idx="140">
                  <c:v>-18.338256607849409</c:v>
                </c:pt>
                <c:pt idx="141">
                  <c:v>-17.641935038341515</c:v>
                </c:pt>
                <c:pt idx="142">
                  <c:v>-17.026117037600773</c:v>
                </c:pt>
                <c:pt idx="143">
                  <c:v>-16.792861682319945</c:v>
                </c:pt>
                <c:pt idx="144">
                  <c:v>-16.366798303582499</c:v>
                </c:pt>
                <c:pt idx="145">
                  <c:v>-16.081200114258724</c:v>
                </c:pt>
                <c:pt idx="146">
                  <c:v>-16.289089264469116</c:v>
                </c:pt>
                <c:pt idx="147">
                  <c:v>-15.76889824403743</c:v>
                </c:pt>
                <c:pt idx="148">
                  <c:v>-15.676575257222055</c:v>
                </c:pt>
                <c:pt idx="149">
                  <c:v>-15.800113324005173</c:v>
                </c:pt>
                <c:pt idx="150">
                  <c:v>-16.188629840371103</c:v>
                </c:pt>
                <c:pt idx="151">
                  <c:v>-16.081167401219147</c:v>
                </c:pt>
                <c:pt idx="152">
                  <c:v>-16.037927848079097</c:v>
                </c:pt>
                <c:pt idx="153">
                  <c:v>-15.434275393072795</c:v>
                </c:pt>
                <c:pt idx="154">
                  <c:v>-15.447486137098851</c:v>
                </c:pt>
                <c:pt idx="155">
                  <c:v>-15.368263414540966</c:v>
                </c:pt>
                <c:pt idx="156">
                  <c:v>-15.039565318856761</c:v>
                </c:pt>
                <c:pt idx="157">
                  <c:v>-13.713014482536682</c:v>
                </c:pt>
                <c:pt idx="158">
                  <c:v>-14.771668978396351</c:v>
                </c:pt>
                <c:pt idx="159">
                  <c:v>-15.00279676325823</c:v>
                </c:pt>
                <c:pt idx="160">
                  <c:v>-14.764456714452832</c:v>
                </c:pt>
                <c:pt idx="161">
                  <c:v>-14.511505016898115</c:v>
                </c:pt>
                <c:pt idx="162">
                  <c:v>-13.829832977793682</c:v>
                </c:pt>
                <c:pt idx="163">
                  <c:v>-13.496592441122017</c:v>
                </c:pt>
                <c:pt idx="164">
                  <c:v>-13.917644190385621</c:v>
                </c:pt>
                <c:pt idx="165">
                  <c:v>-12.42872036845297</c:v>
                </c:pt>
                <c:pt idx="166">
                  <c:v>-11.996345381166803</c:v>
                </c:pt>
                <c:pt idx="167">
                  <c:v>-12.072435661877465</c:v>
                </c:pt>
                <c:pt idx="168">
                  <c:v>-12.338042518783354</c:v>
                </c:pt>
                <c:pt idx="169">
                  <c:v>-12.769208097293472</c:v>
                </c:pt>
                <c:pt idx="170">
                  <c:v>-13.259661006785013</c:v>
                </c:pt>
                <c:pt idx="171">
                  <c:v>-13.876110933983439</c:v>
                </c:pt>
                <c:pt idx="172">
                  <c:v>-14.300033967930746</c:v>
                </c:pt>
                <c:pt idx="173">
                  <c:v>-14.231706228688379</c:v>
                </c:pt>
                <c:pt idx="174">
                  <c:v>-14.140666981230243</c:v>
                </c:pt>
                <c:pt idx="175">
                  <c:v>-13.997300850755963</c:v>
                </c:pt>
                <c:pt idx="176">
                  <c:v>-14.02465211596016</c:v>
                </c:pt>
                <c:pt idx="177">
                  <c:v>-13.825217731823395</c:v>
                </c:pt>
                <c:pt idx="178">
                  <c:v>-13.213718296578913</c:v>
                </c:pt>
                <c:pt idx="179">
                  <c:v>-12.941622045410199</c:v>
                </c:pt>
                <c:pt idx="180">
                  <c:v>-12.619763552466683</c:v>
                </c:pt>
                <c:pt idx="181">
                  <c:v>-12.155986404402681</c:v>
                </c:pt>
                <c:pt idx="182">
                  <c:v>-11.816684987300729</c:v>
                </c:pt>
                <c:pt idx="183">
                  <c:v>-11.246144330126045</c:v>
                </c:pt>
                <c:pt idx="184">
                  <c:v>-10.692623174061607</c:v>
                </c:pt>
                <c:pt idx="185">
                  <c:v>-10.176525180396089</c:v>
                </c:pt>
                <c:pt idx="186">
                  <c:v>-9.978681785193249</c:v>
                </c:pt>
                <c:pt idx="187">
                  <c:v>-10.183146177370146</c:v>
                </c:pt>
                <c:pt idx="188">
                  <c:v>-10.230598857772984</c:v>
                </c:pt>
                <c:pt idx="189">
                  <c:v>-10.355228227723412</c:v>
                </c:pt>
                <c:pt idx="190">
                  <c:v>-10.308878866588122</c:v>
                </c:pt>
                <c:pt idx="191">
                  <c:v>-10.268709616904832</c:v>
                </c:pt>
                <c:pt idx="192">
                  <c:v>-10.171627133956848</c:v>
                </c:pt>
                <c:pt idx="193">
                  <c:v>-10.135388202765833</c:v>
                </c:pt>
                <c:pt idx="194">
                  <c:v>-9.4687397750570863</c:v>
                </c:pt>
                <c:pt idx="195">
                  <c:v>-9.1954457658270687</c:v>
                </c:pt>
                <c:pt idx="196">
                  <c:v>-8.8593819531920364</c:v>
                </c:pt>
                <c:pt idx="197">
                  <c:v>-8.7477705528811942</c:v>
                </c:pt>
                <c:pt idx="198">
                  <c:v>-8.5617168054797563</c:v>
                </c:pt>
                <c:pt idx="199">
                  <c:v>-8.3926440305605272</c:v>
                </c:pt>
                <c:pt idx="200">
                  <c:v>-7.9061240075956301</c:v>
                </c:pt>
                <c:pt idx="201">
                  <c:v>-8.1158922881842663</c:v>
                </c:pt>
                <c:pt idx="202">
                  <c:v>-7.9472279749540276</c:v>
                </c:pt>
                <c:pt idx="203">
                  <c:v>-7.9628738423110956</c:v>
                </c:pt>
                <c:pt idx="204">
                  <c:v>-7.3372031514391791</c:v>
                </c:pt>
                <c:pt idx="205">
                  <c:v>-7.4351196783500182</c:v>
                </c:pt>
                <c:pt idx="206">
                  <c:v>-7.4023527030565281</c:v>
                </c:pt>
                <c:pt idx="207">
                  <c:v>-7.1951340528318797</c:v>
                </c:pt>
                <c:pt idx="208">
                  <c:v>-7.009661237171656</c:v>
                </c:pt>
                <c:pt idx="209">
                  <c:v>-6.618256714068516</c:v>
                </c:pt>
                <c:pt idx="210">
                  <c:v>-5.9154278200002954</c:v>
                </c:pt>
                <c:pt idx="211">
                  <c:v>-6.0411107313243679</c:v>
                </c:pt>
                <c:pt idx="212">
                  <c:v>-5.8778645132360667</c:v>
                </c:pt>
                <c:pt idx="213">
                  <c:v>-5.9285780403342523</c:v>
                </c:pt>
                <c:pt idx="214">
                  <c:v>-5.8013624143592324</c:v>
                </c:pt>
                <c:pt idx="215">
                  <c:v>-5.440822603365886</c:v>
                </c:pt>
                <c:pt idx="216">
                  <c:v>-5.0336637654634728</c:v>
                </c:pt>
                <c:pt idx="217">
                  <c:v>-4.7517292136936602</c:v>
                </c:pt>
                <c:pt idx="218">
                  <c:v>-4.6269107963834744</c:v>
                </c:pt>
                <c:pt idx="219">
                  <c:v>-4.708786872408611</c:v>
                </c:pt>
                <c:pt idx="220">
                  <c:v>-4.9183705222070779</c:v>
                </c:pt>
                <c:pt idx="221">
                  <c:v>-4.9386041928182767</c:v>
                </c:pt>
                <c:pt idx="222">
                  <c:v>-5.1896498198677721</c:v>
                </c:pt>
                <c:pt idx="223">
                  <c:v>-5.7634626707025252</c:v>
                </c:pt>
                <c:pt idx="224">
                  <c:v>-4.9645207703744996</c:v>
                </c:pt>
                <c:pt idx="225">
                  <c:v>-4.5062123205956022</c:v>
                </c:pt>
                <c:pt idx="226">
                  <c:v>-4.3494371658205244</c:v>
                </c:pt>
                <c:pt idx="227">
                  <c:v>-4.3876638603872617</c:v>
                </c:pt>
                <c:pt idx="228">
                  <c:v>-4.7869731936501045</c:v>
                </c:pt>
                <c:pt idx="229">
                  <c:v>-4.9429264005232989</c:v>
                </c:pt>
                <c:pt idx="230">
                  <c:v>-4.7600119292528307</c:v>
                </c:pt>
                <c:pt idx="231">
                  <c:v>-5.4695736118478822</c:v>
                </c:pt>
                <c:pt idx="232">
                  <c:v>-6.1311338048603972</c:v>
                </c:pt>
                <c:pt idx="233">
                  <c:v>-6.1866156364163549</c:v>
                </c:pt>
                <c:pt idx="234">
                  <c:v>-5.6106942178039816</c:v>
                </c:pt>
                <c:pt idx="235">
                  <c:v>-5.0501530201840472</c:v>
                </c:pt>
                <c:pt idx="236">
                  <c:v>-4.5842068633812607</c:v>
                </c:pt>
                <c:pt idx="237">
                  <c:v>-4.110025217870704</c:v>
                </c:pt>
                <c:pt idx="238">
                  <c:v>-3.9892479749461165</c:v>
                </c:pt>
                <c:pt idx="239">
                  <c:v>-3.7626484612364641</c:v>
                </c:pt>
                <c:pt idx="240">
                  <c:v>-3.6135084554106407</c:v>
                </c:pt>
                <c:pt idx="241">
                  <c:v>-4.0433093223378949</c:v>
                </c:pt>
                <c:pt idx="242">
                  <c:v>-4.2251381026561132</c:v>
                </c:pt>
                <c:pt idx="243">
                  <c:v>-4.2434657463495791</c:v>
                </c:pt>
                <c:pt idx="244">
                  <c:v>-4.5551290868003189</c:v>
                </c:pt>
                <c:pt idx="245">
                  <c:v>-4.7451391011368775</c:v>
                </c:pt>
                <c:pt idx="246">
                  <c:v>-4.5974350504258847</c:v>
                </c:pt>
                <c:pt idx="247">
                  <c:v>-4.2073776063706214</c:v>
                </c:pt>
                <c:pt idx="248">
                  <c:v>-3.7787310334169399</c:v>
                </c:pt>
                <c:pt idx="249">
                  <c:v>-3.8247852213075908</c:v>
                </c:pt>
                <c:pt idx="250">
                  <c:v>-4.2244619850547327</c:v>
                </c:pt>
                <c:pt idx="251">
                  <c:v>-4.3974231693497865</c:v>
                </c:pt>
                <c:pt idx="252">
                  <c:v>-4.5990413195913744</c:v>
                </c:pt>
                <c:pt idx="253">
                  <c:v>-5.0337612782595516</c:v>
                </c:pt>
                <c:pt idx="254">
                  <c:v>-5.1254558661383038</c:v>
                </c:pt>
                <c:pt idx="255">
                  <c:v>-5.2854750559795827</c:v>
                </c:pt>
                <c:pt idx="256">
                  <c:v>-5.580225521260096</c:v>
                </c:pt>
                <c:pt idx="257">
                  <c:v>-5.0973071113236825</c:v>
                </c:pt>
                <c:pt idx="258">
                  <c:v>-4.8857643966836877</c:v>
                </c:pt>
                <c:pt idx="259">
                  <c:v>-5.1134407062365881</c:v>
                </c:pt>
                <c:pt idx="260">
                  <c:v>-5.20946824453089</c:v>
                </c:pt>
                <c:pt idx="261">
                  <c:v>-5.3930839832985509</c:v>
                </c:pt>
                <c:pt idx="262">
                  <c:v>-5.6058424360439334</c:v>
                </c:pt>
                <c:pt idx="263">
                  <c:v>-5.1637703734579405</c:v>
                </c:pt>
                <c:pt idx="264">
                  <c:v>-5.4330571167207307</c:v>
                </c:pt>
                <c:pt idx="265">
                  <c:v>-5.3930128733485754</c:v>
                </c:pt>
                <c:pt idx="266">
                  <c:v>-5.15677020095091</c:v>
                </c:pt>
                <c:pt idx="267">
                  <c:v>-5.2254795319066414</c:v>
                </c:pt>
                <c:pt idx="268">
                  <c:v>-5.3735581267857713</c:v>
                </c:pt>
                <c:pt idx="269">
                  <c:v>-4.792541074285479</c:v>
                </c:pt>
                <c:pt idx="270">
                  <c:v>-4.4465691907577547</c:v>
                </c:pt>
                <c:pt idx="271">
                  <c:v>-4.0731907009826012</c:v>
                </c:pt>
                <c:pt idx="272">
                  <c:v>-3.5504531935158354</c:v>
                </c:pt>
                <c:pt idx="273">
                  <c:v>-3.3233167999579245</c:v>
                </c:pt>
                <c:pt idx="274">
                  <c:v>-3.1905328430174871</c:v>
                </c:pt>
                <c:pt idx="275">
                  <c:v>-2.3912300299300142</c:v>
                </c:pt>
                <c:pt idx="276">
                  <c:v>-2.3461438515139252</c:v>
                </c:pt>
                <c:pt idx="277">
                  <c:v>-2.497686979468877</c:v>
                </c:pt>
                <c:pt idx="278">
                  <c:v>-2.5511149514319151</c:v>
                </c:pt>
                <c:pt idx="279">
                  <c:v>-2.5766979518565551</c:v>
                </c:pt>
                <c:pt idx="280">
                  <c:v>-2.5684980185944011</c:v>
                </c:pt>
                <c:pt idx="281">
                  <c:v>-1.9347466455272087</c:v>
                </c:pt>
                <c:pt idx="282">
                  <c:v>-2.1834976126782544</c:v>
                </c:pt>
                <c:pt idx="283">
                  <c:v>-1.6154903493705157</c:v>
                </c:pt>
                <c:pt idx="284">
                  <c:v>-1.322222543786489</c:v>
                </c:pt>
                <c:pt idx="285">
                  <c:v>-1.12133575000013</c:v>
                </c:pt>
                <c:pt idx="286">
                  <c:v>-1.2514865595773645</c:v>
                </c:pt>
                <c:pt idx="287">
                  <c:v>-0.7340244302370037</c:v>
                </c:pt>
                <c:pt idx="288">
                  <c:v>-0.98137393800009975</c:v>
                </c:pt>
                <c:pt idx="289">
                  <c:v>-1.2376830988752963</c:v>
                </c:pt>
                <c:pt idx="290">
                  <c:v>-1.8052427295032811</c:v>
                </c:pt>
                <c:pt idx="291">
                  <c:v>-2.2777406435784888</c:v>
                </c:pt>
                <c:pt idx="292">
                  <c:v>-2.2183425930337433</c:v>
                </c:pt>
                <c:pt idx="293">
                  <c:v>-1.8237666109982971</c:v>
                </c:pt>
                <c:pt idx="294">
                  <c:v>-1.6878218949302766</c:v>
                </c:pt>
                <c:pt idx="295">
                  <c:v>-1.617876578705195</c:v>
                </c:pt>
                <c:pt idx="296">
                  <c:v>-1.5653401094920858</c:v>
                </c:pt>
                <c:pt idx="297">
                  <c:v>-1.8782782935400613</c:v>
                </c:pt>
                <c:pt idx="298">
                  <c:v>-1.7711473852400599</c:v>
                </c:pt>
                <c:pt idx="299">
                  <c:v>-2.3764155208218392</c:v>
                </c:pt>
                <c:pt idx="300">
                  <c:v>-3.6367689057370955</c:v>
                </c:pt>
                <c:pt idx="301">
                  <c:v>-4.5908603316071703</c:v>
                </c:pt>
                <c:pt idx="302">
                  <c:v>-4.0213342577743374</c:v>
                </c:pt>
                <c:pt idx="303">
                  <c:v>-3.9315595943203538</c:v>
                </c:pt>
                <c:pt idx="304">
                  <c:v>-3.8105615642325454</c:v>
                </c:pt>
                <c:pt idx="305">
                  <c:v>-3.910082550283152</c:v>
                </c:pt>
                <c:pt idx="306">
                  <c:v>-4.0414932729956474</c:v>
                </c:pt>
                <c:pt idx="307">
                  <c:v>-3.1713123593464445</c:v>
                </c:pt>
                <c:pt idx="308">
                  <c:v>-2.9177344195037245</c:v>
                </c:pt>
                <c:pt idx="309">
                  <c:v>-3.7076018180512227</c:v>
                </c:pt>
                <c:pt idx="310">
                  <c:v>-4.3226760497235546</c:v>
                </c:pt>
                <c:pt idx="311">
                  <c:v>-4.5437158033711853</c:v>
                </c:pt>
                <c:pt idx="312">
                  <c:v>-4.7736918657575638</c:v>
                </c:pt>
                <c:pt idx="313">
                  <c:v>-4.4634151828903113</c:v>
                </c:pt>
                <c:pt idx="314">
                  <c:v>-5.5156529118478419</c:v>
                </c:pt>
                <c:pt idx="315">
                  <c:v>-6.5490115296471458</c:v>
                </c:pt>
                <c:pt idx="316">
                  <c:v>-6.2188739793477481</c:v>
                </c:pt>
                <c:pt idx="317">
                  <c:v>-6.1878386284329663</c:v>
                </c:pt>
                <c:pt idx="318">
                  <c:v>-6.352364181813698</c:v>
                </c:pt>
                <c:pt idx="319">
                  <c:v>-6.6840831561020213</c:v>
                </c:pt>
                <c:pt idx="320">
                  <c:v>-7.0686382663102467</c:v>
                </c:pt>
                <c:pt idx="321">
                  <c:v>-7.8049532207597849</c:v>
                </c:pt>
                <c:pt idx="322">
                  <c:v>-8.2234981986629254</c:v>
                </c:pt>
                <c:pt idx="323">
                  <c:v>-9.2882971799587786</c:v>
                </c:pt>
                <c:pt idx="324">
                  <c:v>-9.9963588617034169</c:v>
                </c:pt>
                <c:pt idx="325">
                  <c:v>-10.295232161255239</c:v>
                </c:pt>
                <c:pt idx="326">
                  <c:v>-9.8766752157409883</c:v>
                </c:pt>
                <c:pt idx="327">
                  <c:v>-8.9586105661446371</c:v>
                </c:pt>
                <c:pt idx="328">
                  <c:v>-8.083259058375079</c:v>
                </c:pt>
                <c:pt idx="329">
                  <c:v>-8.3878087347990888</c:v>
                </c:pt>
                <c:pt idx="330">
                  <c:v>-8.6945450307487118</c:v>
                </c:pt>
                <c:pt idx="331">
                  <c:v>-8.8471159011060507</c:v>
                </c:pt>
                <c:pt idx="332">
                  <c:v>-8.821524289035418</c:v>
                </c:pt>
                <c:pt idx="333">
                  <c:v>-8.8846327582072782</c:v>
                </c:pt>
                <c:pt idx="334">
                  <c:v>-9.3968494982228492</c:v>
                </c:pt>
                <c:pt idx="335">
                  <c:v>-9.2016520184416937</c:v>
                </c:pt>
                <c:pt idx="336">
                  <c:v>-7.8590424435933057</c:v>
                </c:pt>
                <c:pt idx="337">
                  <c:v>-7.6204726520807764</c:v>
                </c:pt>
                <c:pt idx="338">
                  <c:v>-7.2320215587535399</c:v>
                </c:pt>
                <c:pt idx="339">
                  <c:v>-6.2691878859642047</c:v>
                </c:pt>
                <c:pt idx="340">
                  <c:v>-5.9241278291150126</c:v>
                </c:pt>
                <c:pt idx="341">
                  <c:v>-5.8935238883809102</c:v>
                </c:pt>
                <c:pt idx="342">
                  <c:v>-5.9705729702490986</c:v>
                </c:pt>
                <c:pt idx="343">
                  <c:v>-6.1734573394833996</c:v>
                </c:pt>
                <c:pt idx="344">
                  <c:v>-5.1416746587626942</c:v>
                </c:pt>
                <c:pt idx="345">
                  <c:v>-4.3186074887901089</c:v>
                </c:pt>
                <c:pt idx="346">
                  <c:v>-4.3187485193840365</c:v>
                </c:pt>
                <c:pt idx="347">
                  <c:v>-4.402487864610606</c:v>
                </c:pt>
                <c:pt idx="348">
                  <c:v>-4.3595134580769423</c:v>
                </c:pt>
                <c:pt idx="349">
                  <c:v>-4.069268070012801</c:v>
                </c:pt>
                <c:pt idx="350">
                  <c:v>-3.5789705810820061</c:v>
                </c:pt>
                <c:pt idx="351">
                  <c:v>-3.2735734918645067</c:v>
                </c:pt>
                <c:pt idx="352">
                  <c:v>-3.0392078610374518</c:v>
                </c:pt>
                <c:pt idx="353">
                  <c:v>-2.9132606374024612</c:v>
                </c:pt>
                <c:pt idx="354">
                  <c:v>-2.4077027812421892</c:v>
                </c:pt>
                <c:pt idx="355">
                  <c:v>-2.8972764390459451</c:v>
                </c:pt>
                <c:pt idx="356">
                  <c:v>-2.5085566455192247</c:v>
                </c:pt>
                <c:pt idx="357">
                  <c:v>-1.4567943650536475</c:v>
                </c:pt>
                <c:pt idx="358">
                  <c:v>-1.544021569326637</c:v>
                </c:pt>
                <c:pt idx="359">
                  <c:v>-1.6714574361490426</c:v>
                </c:pt>
                <c:pt idx="360">
                  <c:v>-1.3769733638549542</c:v>
                </c:pt>
                <c:pt idx="361">
                  <c:v>-1.3866056530918383</c:v>
                </c:pt>
                <c:pt idx="362">
                  <c:v>-2.4471165336667133</c:v>
                </c:pt>
                <c:pt idx="363">
                  <c:v>-3.6105655854572416</c:v>
                </c:pt>
                <c:pt idx="364">
                  <c:v>-5.229651929801256</c:v>
                </c:pt>
                <c:pt idx="365">
                  <c:v>-5.589918465090828</c:v>
                </c:pt>
                <c:pt idx="366">
                  <c:v>-5.6852333156566335</c:v>
                </c:pt>
                <c:pt idx="367">
                  <c:v>-6.4794474014971053</c:v>
                </c:pt>
                <c:pt idx="368">
                  <c:v>-7.417582284170753</c:v>
                </c:pt>
                <c:pt idx="369">
                  <c:v>-5.625738666810812</c:v>
                </c:pt>
                <c:pt idx="370">
                  <c:v>-4.7321820709058722</c:v>
                </c:pt>
                <c:pt idx="371">
                  <c:v>-4.5118101199608036</c:v>
                </c:pt>
                <c:pt idx="372">
                  <c:v>-4.0070177388265904</c:v>
                </c:pt>
                <c:pt idx="373">
                  <c:v>-3.6298505170777764</c:v>
                </c:pt>
                <c:pt idx="374">
                  <c:v>-2.9578453376811331</c:v>
                </c:pt>
                <c:pt idx="375">
                  <c:v>-2.0338637618765034</c:v>
                </c:pt>
                <c:pt idx="376">
                  <c:v>-2.8688964785976929</c:v>
                </c:pt>
                <c:pt idx="377">
                  <c:v>-3.5800850305534238</c:v>
                </c:pt>
                <c:pt idx="378">
                  <c:v>-3.8961310161641824</c:v>
                </c:pt>
                <c:pt idx="379">
                  <c:v>-4.9420534858453493</c:v>
                </c:pt>
                <c:pt idx="380">
                  <c:v>-6.2527194439520821</c:v>
                </c:pt>
                <c:pt idx="381">
                  <c:v>-7.498911856658081</c:v>
                </c:pt>
                <c:pt idx="382">
                  <c:v>-9.0850214307204418</c:v>
                </c:pt>
                <c:pt idx="383">
                  <c:v>-9.4290493063531162</c:v>
                </c:pt>
                <c:pt idx="384">
                  <c:v>-9.6322556600207037</c:v>
                </c:pt>
                <c:pt idx="385">
                  <c:v>-9.6899908190143211</c:v>
                </c:pt>
                <c:pt idx="386">
                  <c:v>-9.1944249439345533</c:v>
                </c:pt>
                <c:pt idx="387">
                  <c:v>-9.1748221788430016</c:v>
                </c:pt>
                <c:pt idx="388">
                  <c:v>-9.01700238366465</c:v>
                </c:pt>
                <c:pt idx="389">
                  <c:v>-8.5533116676509753</c:v>
                </c:pt>
                <c:pt idx="390">
                  <c:v>-8.3415848859611685</c:v>
                </c:pt>
                <c:pt idx="391">
                  <c:v>-8.2932988598533228</c:v>
                </c:pt>
                <c:pt idx="392">
                  <c:v>-8.9786525510822877</c:v>
                </c:pt>
                <c:pt idx="393">
                  <c:v>-9.3194190270778829</c:v>
                </c:pt>
                <c:pt idx="394">
                  <c:v>-9.562313267465802</c:v>
                </c:pt>
                <c:pt idx="395">
                  <c:v>-10.212353363683601</c:v>
                </c:pt>
                <c:pt idx="396">
                  <c:v>-10.811673784467187</c:v>
                </c:pt>
                <c:pt idx="397">
                  <c:v>-11.125424494871515</c:v>
                </c:pt>
                <c:pt idx="398">
                  <c:v>-11.259024520351018</c:v>
                </c:pt>
                <c:pt idx="399">
                  <c:v>-10.300570575062538</c:v>
                </c:pt>
                <c:pt idx="400">
                  <c:v>-10.587428013054573</c:v>
                </c:pt>
                <c:pt idx="401">
                  <c:v>-10.363329134270391</c:v>
                </c:pt>
                <c:pt idx="402">
                  <c:v>-9.8442483674831021</c:v>
                </c:pt>
                <c:pt idx="403">
                  <c:v>-9.5851380940756883</c:v>
                </c:pt>
                <c:pt idx="404">
                  <c:v>-8.673272887049551</c:v>
                </c:pt>
                <c:pt idx="405">
                  <c:v>-7.4459792680769823</c:v>
                </c:pt>
                <c:pt idx="406">
                  <c:v>-8.3036366737684215</c:v>
                </c:pt>
                <c:pt idx="407">
                  <c:v>-7.8805854978180481</c:v>
                </c:pt>
                <c:pt idx="408">
                  <c:v>-5.9430005155212466</c:v>
                </c:pt>
                <c:pt idx="409">
                  <c:v>-5.3667682128195207</c:v>
                </c:pt>
                <c:pt idx="410">
                  <c:v>-4.7836613118738587</c:v>
                </c:pt>
                <c:pt idx="411">
                  <c:v>-5.0661719763964044</c:v>
                </c:pt>
                <c:pt idx="412">
                  <c:v>-5.4697950921088392</c:v>
                </c:pt>
                <c:pt idx="413">
                  <c:v>-4.9264657423056502</c:v>
                </c:pt>
                <c:pt idx="414">
                  <c:v>-4.5582869170511726</c:v>
                </c:pt>
                <c:pt idx="415">
                  <c:v>-5.9592952807007764</c:v>
                </c:pt>
                <c:pt idx="416">
                  <c:v>-6.3007953461072459</c:v>
                </c:pt>
                <c:pt idx="417">
                  <c:v>-6.1046145063182768</c:v>
                </c:pt>
                <c:pt idx="418">
                  <c:v>-5.7162395959130681</c:v>
                </c:pt>
                <c:pt idx="419">
                  <c:v>-5.8403167524513373</c:v>
                </c:pt>
                <c:pt idx="420">
                  <c:v>-6.4243744037982982</c:v>
                </c:pt>
                <c:pt idx="421">
                  <c:v>-6.8968904359591425</c:v>
                </c:pt>
                <c:pt idx="422">
                  <c:v>-7.3562750785288875</c:v>
                </c:pt>
                <c:pt idx="423">
                  <c:v>-7.533764419710784</c:v>
                </c:pt>
                <c:pt idx="424">
                  <c:v>-7.9242688193004733</c:v>
                </c:pt>
                <c:pt idx="425">
                  <c:v>-8.6186883024710834</c:v>
                </c:pt>
                <c:pt idx="426">
                  <c:v>-9.1769753648266921</c:v>
                </c:pt>
                <c:pt idx="427">
                  <c:v>-9.3282215615605502</c:v>
                </c:pt>
                <c:pt idx="428">
                  <c:v>-9.7664169705221635</c:v>
                </c:pt>
                <c:pt idx="429">
                  <c:v>-9.6352415502716386</c:v>
                </c:pt>
                <c:pt idx="430">
                  <c:v>-9.7636102326594116</c:v>
                </c:pt>
                <c:pt idx="431">
                  <c:v>-9.7733945669100528</c:v>
                </c:pt>
                <c:pt idx="432">
                  <c:v>-9.897410713318342</c:v>
                </c:pt>
                <c:pt idx="433">
                  <c:v>-9.350827088423971</c:v>
                </c:pt>
                <c:pt idx="434">
                  <c:v>-9.2032291283831906</c:v>
                </c:pt>
                <c:pt idx="435">
                  <c:v>-8.6647149904273242</c:v>
                </c:pt>
                <c:pt idx="436">
                  <c:v>-8.6573249176632441</c:v>
                </c:pt>
                <c:pt idx="437">
                  <c:v>-8.5305595030640564</c:v>
                </c:pt>
                <c:pt idx="438">
                  <c:v>-8.6554511947943524</c:v>
                </c:pt>
                <c:pt idx="439">
                  <c:v>-8.1767929694830634</c:v>
                </c:pt>
                <c:pt idx="440">
                  <c:v>-8.0737957803152849</c:v>
                </c:pt>
                <c:pt idx="441">
                  <c:v>-7.1791787090446162</c:v>
                </c:pt>
                <c:pt idx="442">
                  <c:v>-7.9463403631977894</c:v>
                </c:pt>
                <c:pt idx="443">
                  <c:v>-7.1698467182847549</c:v>
                </c:pt>
                <c:pt idx="444">
                  <c:v>-5.9837224712951036</c:v>
                </c:pt>
                <c:pt idx="445">
                  <c:v>-4.759018979995103</c:v>
                </c:pt>
                <c:pt idx="446">
                  <c:v>-3.9641192979424136</c:v>
                </c:pt>
                <c:pt idx="447">
                  <c:v>-3.8989636357154427</c:v>
                </c:pt>
                <c:pt idx="448">
                  <c:v>-3.5854742548250038</c:v>
                </c:pt>
                <c:pt idx="449">
                  <c:v>-3.1321679824700084</c:v>
                </c:pt>
                <c:pt idx="450">
                  <c:v>-2.5788575491899013</c:v>
                </c:pt>
                <c:pt idx="451">
                  <c:v>-3.5264889354200499</c:v>
                </c:pt>
                <c:pt idx="452">
                  <c:v>-3.637268658582542</c:v>
                </c:pt>
                <c:pt idx="453">
                  <c:v>-4.5598203223789033</c:v>
                </c:pt>
                <c:pt idx="454">
                  <c:v>-4.4227228561198002</c:v>
                </c:pt>
                <c:pt idx="455">
                  <c:v>-4.8496373591216821</c:v>
                </c:pt>
                <c:pt idx="456">
                  <c:v>-5.0840082250988603</c:v>
                </c:pt>
                <c:pt idx="457">
                  <c:v>-5.5735492722117543</c:v>
                </c:pt>
                <c:pt idx="458">
                  <c:v>-5.5326117430174833</c:v>
                </c:pt>
                <c:pt idx="459">
                  <c:v>-5.6471982915430043</c:v>
                </c:pt>
                <c:pt idx="460">
                  <c:v>-5.1842899023648448</c:v>
                </c:pt>
                <c:pt idx="461">
                  <c:v>-4.7875275641423753</c:v>
                </c:pt>
                <c:pt idx="462">
                  <c:v>-4.5641918427555277</c:v>
                </c:pt>
                <c:pt idx="463">
                  <c:v>-3.7457808514042079</c:v>
                </c:pt>
                <c:pt idx="464">
                  <c:v>-2.5693756756161372</c:v>
                </c:pt>
                <c:pt idx="465">
                  <c:v>-2.4672614218084385</c:v>
                </c:pt>
                <c:pt idx="466">
                  <c:v>-2.4260858638013127</c:v>
                </c:pt>
                <c:pt idx="467">
                  <c:v>-2.8367020062409432</c:v>
                </c:pt>
                <c:pt idx="468">
                  <c:v>-3.4596452227573309</c:v>
                </c:pt>
                <c:pt idx="469">
                  <c:v>-3.7009899547255491</c:v>
                </c:pt>
                <c:pt idx="470">
                  <c:v>-4.9422868099232273</c:v>
                </c:pt>
                <c:pt idx="471">
                  <c:v>-6.5237150492021998</c:v>
                </c:pt>
                <c:pt idx="472">
                  <c:v>-6.5664707840132905</c:v>
                </c:pt>
                <c:pt idx="473">
                  <c:v>-6.3318963644738204</c:v>
                </c:pt>
                <c:pt idx="474">
                  <c:v>-6.0636395595494879</c:v>
                </c:pt>
                <c:pt idx="475">
                  <c:v>-5.8047021908557479</c:v>
                </c:pt>
                <c:pt idx="476">
                  <c:v>-6.0303526115645338</c:v>
                </c:pt>
                <c:pt idx="477">
                  <c:v>-4.3209124080974766</c:v>
                </c:pt>
                <c:pt idx="478">
                  <c:v>-3.4218934502226364</c:v>
                </c:pt>
                <c:pt idx="479">
                  <c:v>-2.4942997734092449</c:v>
                </c:pt>
                <c:pt idx="480">
                  <c:v>-2.4665391219143027</c:v>
                </c:pt>
                <c:pt idx="481">
                  <c:v>-2.0603179563749512</c:v>
                </c:pt>
                <c:pt idx="482">
                  <c:v>-1.417080040251735</c:v>
                </c:pt>
                <c:pt idx="483">
                  <c:v>-0.16128657747266167</c:v>
                </c:pt>
                <c:pt idx="484">
                  <c:v>-0.63818901478082068</c:v>
                </c:pt>
                <c:pt idx="485">
                  <c:v>-1.0631998399195137</c:v>
                </c:pt>
                <c:pt idx="486">
                  <c:v>-1.5791562121486444</c:v>
                </c:pt>
                <c:pt idx="487">
                  <c:v>-2.175751209132303</c:v>
                </c:pt>
                <c:pt idx="488">
                  <c:v>-2.5199645987626593</c:v>
                </c:pt>
                <c:pt idx="489">
                  <c:v>-3.3872708182419382</c:v>
                </c:pt>
                <c:pt idx="490">
                  <c:v>-3.2391983056606994</c:v>
                </c:pt>
                <c:pt idx="491">
                  <c:v>-2.6427865071958041</c:v>
                </c:pt>
                <c:pt idx="492">
                  <c:v>-3.0588551081961373</c:v>
                </c:pt>
                <c:pt idx="493">
                  <c:v>-3.289360048858565</c:v>
                </c:pt>
                <c:pt idx="494">
                  <c:v>-3.3826552270513912</c:v>
                </c:pt>
                <c:pt idx="495">
                  <c:v>-3.1182115405876396</c:v>
                </c:pt>
                <c:pt idx="496">
                  <c:v>-1.1572001052586163</c:v>
                </c:pt>
                <c:pt idx="497">
                  <c:v>-0.98204534635189389</c:v>
                </c:pt>
                <c:pt idx="498">
                  <c:v>-1.1729614727239874</c:v>
                </c:pt>
                <c:pt idx="499">
                  <c:v>-0.84952058401370123</c:v>
                </c:pt>
                <c:pt idx="500">
                  <c:v>-0.84903625435507024</c:v>
                </c:pt>
                <c:pt idx="501">
                  <c:v>-0.72341548901543307</c:v>
                </c:pt>
                <c:pt idx="502">
                  <c:v>-0.86311714238778081</c:v>
                </c:pt>
                <c:pt idx="503">
                  <c:v>-1.723574475859875</c:v>
                </c:pt>
                <c:pt idx="504">
                  <c:v>-2.7677249716257513</c:v>
                </c:pt>
                <c:pt idx="505">
                  <c:v>-2.8850247300559704</c:v>
                </c:pt>
                <c:pt idx="506">
                  <c:v>-3.1578256590100011</c:v>
                </c:pt>
                <c:pt idx="507">
                  <c:v>-2.955014065944273</c:v>
                </c:pt>
                <c:pt idx="508">
                  <c:v>-2.9599034722155699</c:v>
                </c:pt>
                <c:pt idx="509">
                  <c:v>-3.1028930482731312</c:v>
                </c:pt>
                <c:pt idx="510">
                  <c:v>-3.9235618406272295</c:v>
                </c:pt>
                <c:pt idx="511">
                  <c:v>-3.3443903773720285</c:v>
                </c:pt>
                <c:pt idx="512">
                  <c:v>-3.3179233578288483</c:v>
                </c:pt>
                <c:pt idx="513">
                  <c:v>-3.0048107825995181</c:v>
                </c:pt>
                <c:pt idx="514">
                  <c:v>-2.6639307216811727</c:v>
                </c:pt>
                <c:pt idx="515">
                  <c:v>-3.6817348667969054</c:v>
                </c:pt>
                <c:pt idx="516">
                  <c:v>-4.225976686907515</c:v>
                </c:pt>
                <c:pt idx="517">
                  <c:v>-4.1117756047612044</c:v>
                </c:pt>
                <c:pt idx="518">
                  <c:v>-4.3310731181262838</c:v>
                </c:pt>
                <c:pt idx="519">
                  <c:v>-4.5678496272806957</c:v>
                </c:pt>
                <c:pt idx="520">
                  <c:v>-4.7793418347768988</c:v>
                </c:pt>
                <c:pt idx="521">
                  <c:v>-4.5545053444499359</c:v>
                </c:pt>
                <c:pt idx="522">
                  <c:v>-2.7103444512793482</c:v>
                </c:pt>
                <c:pt idx="523">
                  <c:v>-2.2189835589785321</c:v>
                </c:pt>
                <c:pt idx="524">
                  <c:v>-2.5877851946253583</c:v>
                </c:pt>
                <c:pt idx="525">
                  <c:v>-1.0475219105706211</c:v>
                </c:pt>
                <c:pt idx="526">
                  <c:v>-4.0212736476482699E-2</c:v>
                </c:pt>
                <c:pt idx="527">
                  <c:v>0.19498584715197914</c:v>
                </c:pt>
                <c:pt idx="528">
                  <c:v>-0.30145123936072438</c:v>
                </c:pt>
                <c:pt idx="529">
                  <c:v>-0.86346795233710749</c:v>
                </c:pt>
                <c:pt idx="530">
                  <c:v>-0.91841071576736921</c:v>
                </c:pt>
                <c:pt idx="531">
                  <c:v>-1.0759617632581799</c:v>
                </c:pt>
                <c:pt idx="532">
                  <c:v>-2.3490118032143954</c:v>
                </c:pt>
                <c:pt idx="533">
                  <c:v>-3.175671370766795</c:v>
                </c:pt>
                <c:pt idx="534">
                  <c:v>-3.2105614850749657</c:v>
                </c:pt>
                <c:pt idx="535">
                  <c:v>-3.6966049336583535</c:v>
                </c:pt>
                <c:pt idx="536">
                  <c:v>-3.8359796680455753</c:v>
                </c:pt>
                <c:pt idx="537">
                  <c:v>-3.547389642912703</c:v>
                </c:pt>
                <c:pt idx="538">
                  <c:v>-3.0126912994196471</c:v>
                </c:pt>
                <c:pt idx="539">
                  <c:v>-3.4107946998852379</c:v>
                </c:pt>
                <c:pt idx="540">
                  <c:v>-3.4810883030932525</c:v>
                </c:pt>
                <c:pt idx="541">
                  <c:v>-3.5485279115150905</c:v>
                </c:pt>
                <c:pt idx="542">
                  <c:v>-3.3830814182955078</c:v>
                </c:pt>
                <c:pt idx="543">
                  <c:v>-3.3411127205611502</c:v>
                </c:pt>
                <c:pt idx="544">
                  <c:v>-2.7545561506603145</c:v>
                </c:pt>
                <c:pt idx="545">
                  <c:v>-2.4317654508265787</c:v>
                </c:pt>
                <c:pt idx="546">
                  <c:v>-1.4393291646827708</c:v>
                </c:pt>
                <c:pt idx="547">
                  <c:v>-1.8992024620137553</c:v>
                </c:pt>
                <c:pt idx="548">
                  <c:v>-1.3004983739136609</c:v>
                </c:pt>
                <c:pt idx="549">
                  <c:v>-0.17517594858179564</c:v>
                </c:pt>
                <c:pt idx="550">
                  <c:v>-0.45479091001380062</c:v>
                </c:pt>
                <c:pt idx="551">
                  <c:v>-0.65865082860405677</c:v>
                </c:pt>
                <c:pt idx="552">
                  <c:v>-0.96744234936777218</c:v>
                </c:pt>
                <c:pt idx="553">
                  <c:v>-1.7168145634096683</c:v>
                </c:pt>
                <c:pt idx="554">
                  <c:v>-2.0271807782999889</c:v>
                </c:pt>
                <c:pt idx="555">
                  <c:v>-2.8792416816368722</c:v>
                </c:pt>
                <c:pt idx="556">
                  <c:v>-4.244729183069345</c:v>
                </c:pt>
                <c:pt idx="557">
                  <c:v>-4.4091145656889479</c:v>
                </c:pt>
                <c:pt idx="558">
                  <c:v>-4.3225821037822731</c:v>
                </c:pt>
                <c:pt idx="559">
                  <c:v>-4.6195299661260076</c:v>
                </c:pt>
                <c:pt idx="560">
                  <c:v>-4.9343754858993076</c:v>
                </c:pt>
                <c:pt idx="561">
                  <c:v>-5.0372525071461194</c:v>
                </c:pt>
                <c:pt idx="562">
                  <c:v>-4.8940476320769948</c:v>
                </c:pt>
                <c:pt idx="563">
                  <c:v>-4.6999360093074296</c:v>
                </c:pt>
                <c:pt idx="564">
                  <c:v>-4.8171960619990859</c:v>
                </c:pt>
                <c:pt idx="565">
                  <c:v>-5.7064226249294814</c:v>
                </c:pt>
                <c:pt idx="566">
                  <c:v>-5.8770121565776998</c:v>
                </c:pt>
                <c:pt idx="567">
                  <c:v>-5.8922882603729745</c:v>
                </c:pt>
                <c:pt idx="568">
                  <c:v>-6.0216227737624308</c:v>
                </c:pt>
                <c:pt idx="569">
                  <c:v>-6.1816038320046873</c:v>
                </c:pt>
                <c:pt idx="570">
                  <c:v>-6.1671645759104985</c:v>
                </c:pt>
                <c:pt idx="571">
                  <c:v>-5.992563275297103</c:v>
                </c:pt>
                <c:pt idx="572">
                  <c:v>-5.8118382148628642</c:v>
                </c:pt>
                <c:pt idx="573">
                  <c:v>-5.3346193993449003</c:v>
                </c:pt>
                <c:pt idx="574">
                  <c:v>-3.9547545400617077</c:v>
                </c:pt>
                <c:pt idx="575">
                  <c:v>-3.8576824509517502</c:v>
                </c:pt>
                <c:pt idx="576">
                  <c:v>-4.0345399764622965</c:v>
                </c:pt>
                <c:pt idx="577">
                  <c:v>-4.2765070706465069</c:v>
                </c:pt>
                <c:pt idx="578">
                  <c:v>-3.8658670540411828</c:v>
                </c:pt>
                <c:pt idx="579">
                  <c:v>-3.6788929251609312</c:v>
                </c:pt>
                <c:pt idx="580">
                  <c:v>-3.6321392641795591</c:v>
                </c:pt>
                <c:pt idx="581">
                  <c:v>-4.1766916439228288</c:v>
                </c:pt>
                <c:pt idx="582">
                  <c:v>-3.1834054407491044</c:v>
                </c:pt>
                <c:pt idx="583">
                  <c:v>-2.9169601888885603</c:v>
                </c:pt>
                <c:pt idx="584">
                  <c:v>-2.6524168640334147</c:v>
                </c:pt>
                <c:pt idx="585">
                  <c:v>-2.4556023528976465</c:v>
                </c:pt>
                <c:pt idx="586">
                  <c:v>-1.9222016449592221</c:v>
                </c:pt>
                <c:pt idx="587">
                  <c:v>-0.96483564020833923</c:v>
                </c:pt>
                <c:pt idx="588">
                  <c:v>-8.6702004167983251E-2</c:v>
                </c:pt>
                <c:pt idx="589">
                  <c:v>0.57778644483509412</c:v>
                </c:pt>
                <c:pt idx="590">
                  <c:v>0.87276235956563908</c:v>
                </c:pt>
                <c:pt idx="591">
                  <c:v>0.72836717223321812</c:v>
                </c:pt>
                <c:pt idx="592">
                  <c:v>0.92304678977937726</c:v>
                </c:pt>
                <c:pt idx="593">
                  <c:v>0.70681556144804092</c:v>
                </c:pt>
                <c:pt idx="594">
                  <c:v>0.91034076135157094</c:v>
                </c:pt>
                <c:pt idx="595">
                  <c:v>0.75286683018360023</c:v>
                </c:pt>
                <c:pt idx="596">
                  <c:v>2.5551642370763666E-2</c:v>
                </c:pt>
                <c:pt idx="597">
                  <c:v>-0.33758404189217522</c:v>
                </c:pt>
                <c:pt idx="598">
                  <c:v>-8.7295973878298128E-2</c:v>
                </c:pt>
                <c:pt idx="599">
                  <c:v>-0.82316410975478704</c:v>
                </c:pt>
                <c:pt idx="600">
                  <c:v>-1.2344499084231322</c:v>
                </c:pt>
                <c:pt idx="601">
                  <c:v>-2.1833260501653262</c:v>
                </c:pt>
                <c:pt idx="602">
                  <c:v>-2.5270539592464587</c:v>
                </c:pt>
                <c:pt idx="603">
                  <c:v>-2.5957210443796117</c:v>
                </c:pt>
                <c:pt idx="604">
                  <c:v>-2.2855261883117453</c:v>
                </c:pt>
                <c:pt idx="605">
                  <c:v>-2.3953559329533056</c:v>
                </c:pt>
                <c:pt idx="606">
                  <c:v>-2.041812802320365</c:v>
                </c:pt>
                <c:pt idx="607">
                  <c:v>-2.0550258389451392</c:v>
                </c:pt>
                <c:pt idx="608">
                  <c:v>-2.2888461702201925</c:v>
                </c:pt>
                <c:pt idx="609">
                  <c:v>-2.3933483679763907</c:v>
                </c:pt>
                <c:pt idx="610">
                  <c:v>-1.8156473752080342</c:v>
                </c:pt>
                <c:pt idx="611">
                  <c:v>-1.4519572964485141</c:v>
                </c:pt>
                <c:pt idx="612">
                  <c:v>-0.92291090186444891</c:v>
                </c:pt>
                <c:pt idx="613">
                  <c:v>-0.66309012851060545</c:v>
                </c:pt>
                <c:pt idx="614">
                  <c:v>-0.53083828688824242</c:v>
                </c:pt>
                <c:pt idx="615">
                  <c:v>-0.18022765105875141</c:v>
                </c:pt>
                <c:pt idx="616">
                  <c:v>0.22177706731111105</c:v>
                </c:pt>
                <c:pt idx="617">
                  <c:v>-0.25374722715805426</c:v>
                </c:pt>
                <c:pt idx="618">
                  <c:v>-0.57130575773730641</c:v>
                </c:pt>
                <c:pt idx="619">
                  <c:v>-1.0719667102669368</c:v>
                </c:pt>
                <c:pt idx="620">
                  <c:v>-1.6412833234612927</c:v>
                </c:pt>
                <c:pt idx="621">
                  <c:v>-1.1258557897383201</c:v>
                </c:pt>
                <c:pt idx="622">
                  <c:v>-1.0638174229813788</c:v>
                </c:pt>
                <c:pt idx="623">
                  <c:v>-0.98786841774123146</c:v>
                </c:pt>
                <c:pt idx="624">
                  <c:v>7.1943210063843868E-2</c:v>
                </c:pt>
                <c:pt idx="625">
                  <c:v>0.84301344391990496</c:v>
                </c:pt>
                <c:pt idx="626">
                  <c:v>1.6897469479450595</c:v>
                </c:pt>
                <c:pt idx="627">
                  <c:v>2.2587280360419726</c:v>
                </c:pt>
                <c:pt idx="628">
                  <c:v>2.3535068026380066</c:v>
                </c:pt>
                <c:pt idx="629">
                  <c:v>2.5634014764867765</c:v>
                </c:pt>
                <c:pt idx="630">
                  <c:v>2.1329853278303363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2293A585-CEE1-441F-AE72-17FAE4E9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371">
        <f ca="1">+TODAY()</f>
        <v>44469</v>
      </c>
      <c r="F8" s="371"/>
      <c r="G8" s="371"/>
      <c r="H8" s="371"/>
      <c r="I8" s="371"/>
      <c r="J8" s="3"/>
      <c r="K8" s="4"/>
    </row>
    <row r="9" spans="2:14" ht="20.25" customHeight="1" x14ac:dyDescent="0.35">
      <c r="B9" s="68" t="s">
        <v>102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62"/>
  <sheetViews>
    <sheetView showGridLines="0" tabSelected="1" zoomScale="90" zoomScaleNormal="90" workbookViewId="0">
      <pane ySplit="99" topLeftCell="A628" activePane="bottomLeft" state="frozen"/>
      <selection pane="bottomLeft" activeCell="A648" sqref="A648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47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381" t="s">
        <v>81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1:33" ht="4.5" customHeight="1" x14ac:dyDescent="0.3">
      <c r="A3" s="28" t="s">
        <v>84</v>
      </c>
    </row>
    <row r="4" spans="1:33" ht="14.25" customHeight="1" x14ac:dyDescent="0.3">
      <c r="C4" s="391" t="s">
        <v>93</v>
      </c>
      <c r="D4" s="386"/>
      <c r="E4" s="386"/>
      <c r="F4" s="386"/>
      <c r="G4" s="140"/>
      <c r="H4" s="373" t="s">
        <v>94</v>
      </c>
      <c r="I4" s="374"/>
      <c r="J4" s="374"/>
      <c r="K4" s="374"/>
      <c r="L4" s="374"/>
      <c r="M4" s="374"/>
      <c r="N4" s="374"/>
      <c r="O4" s="375"/>
      <c r="P4" s="140"/>
      <c r="Q4" s="373" t="s">
        <v>320</v>
      </c>
      <c r="R4" s="374"/>
      <c r="S4" s="374"/>
      <c r="T4" s="374"/>
      <c r="U4" s="374"/>
      <c r="V4" s="374"/>
      <c r="W4" s="374"/>
      <c r="X4" s="374"/>
      <c r="Y4" s="374"/>
      <c r="Z4" s="374"/>
      <c r="AA4" s="140"/>
      <c r="AB4" s="386" t="s">
        <v>124</v>
      </c>
      <c r="AC4" s="386"/>
      <c r="AD4" s="386"/>
      <c r="AE4" s="386"/>
      <c r="AF4" s="386"/>
      <c r="AG4" s="386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376" t="s">
        <v>0</v>
      </c>
      <c r="D6" s="376"/>
      <c r="E6" s="123" t="s">
        <v>245</v>
      </c>
      <c r="F6" s="258" t="s">
        <v>245</v>
      </c>
      <c r="G6" s="31"/>
      <c r="H6" s="123" t="s">
        <v>23</v>
      </c>
      <c r="I6" s="123" t="s">
        <v>24</v>
      </c>
      <c r="J6" s="377" t="s">
        <v>95</v>
      </c>
      <c r="K6" s="378"/>
      <c r="L6" s="378"/>
      <c r="M6" s="378"/>
      <c r="N6" s="378"/>
      <c r="O6" s="379"/>
      <c r="P6" s="31"/>
      <c r="Q6" s="382" t="s">
        <v>159</v>
      </c>
      <c r="R6" s="383"/>
      <c r="S6" s="383"/>
      <c r="T6" s="383"/>
      <c r="U6" s="384"/>
      <c r="V6" s="382" t="s">
        <v>160</v>
      </c>
      <c r="W6" s="383"/>
      <c r="X6" s="383"/>
      <c r="Y6" s="383"/>
      <c r="Z6" s="384"/>
      <c r="AA6" s="31"/>
      <c r="AB6" s="387" t="s">
        <v>150</v>
      </c>
      <c r="AC6" s="387" t="s">
        <v>155</v>
      </c>
      <c r="AD6" s="389" t="s">
        <v>151</v>
      </c>
      <c r="AE6" s="387" t="s">
        <v>152</v>
      </c>
      <c r="AF6" s="387" t="s">
        <v>153</v>
      </c>
      <c r="AG6" s="389" t="s">
        <v>154</v>
      </c>
    </row>
    <row r="7" spans="1:33" ht="17.25" customHeight="1" x14ac:dyDescent="0.3">
      <c r="C7" s="376" t="s">
        <v>287</v>
      </c>
      <c r="D7" s="376"/>
      <c r="E7" s="123" t="s">
        <v>2</v>
      </c>
      <c r="F7" s="258" t="s">
        <v>286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388"/>
      <c r="AC7" s="388"/>
      <c r="AD7" s="390"/>
      <c r="AE7" s="388"/>
      <c r="AF7" s="388"/>
      <c r="AG7" s="390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96</v>
      </c>
      <c r="C68" s="50">
        <v>-4029</v>
      </c>
      <c r="H68" s="49">
        <f>AVERAGE(H85:H87)</f>
        <v>170</v>
      </c>
      <c r="I68" s="47"/>
      <c r="J68" s="120" t="s">
        <v>161</v>
      </c>
      <c r="K68" s="48"/>
      <c r="L68" s="120" t="s">
        <v>162</v>
      </c>
      <c r="M68" s="121"/>
      <c r="N68" s="120" t="s">
        <v>164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385" t="s">
        <v>278</v>
      </c>
      <c r="AC68" s="385"/>
      <c r="AD68" s="385"/>
      <c r="AE68" s="385"/>
      <c r="AF68" s="385"/>
      <c r="AG68" s="385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53">
        <v>43910</v>
      </c>
      <c r="C88" s="145">
        <v>25264</v>
      </c>
      <c r="D88" s="42"/>
      <c r="E88" s="146" t="s">
        <v>252</v>
      </c>
      <c r="F88" s="262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254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55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54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54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54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54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54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54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55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54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54">
        <v>43921</v>
      </c>
      <c r="C99" s="147">
        <v>45849</v>
      </c>
      <c r="E99" s="46">
        <v>3361</v>
      </c>
      <c r="F99" s="263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256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336">
        <v>-73</v>
      </c>
      <c r="AC100" s="336">
        <v>-40</v>
      </c>
      <c r="AD100" s="336">
        <v>-67</v>
      </c>
      <c r="AE100" s="336">
        <v>-76</v>
      </c>
      <c r="AF100" s="336">
        <v>-64</v>
      </c>
      <c r="AG100" s="337">
        <v>33</v>
      </c>
    </row>
    <row r="101" spans="2:33" x14ac:dyDescent="0.3">
      <c r="B101" s="254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336">
        <v>-70</v>
      </c>
      <c r="AC101" s="336">
        <v>-35</v>
      </c>
      <c r="AD101" s="336">
        <v>-57</v>
      </c>
      <c r="AE101" s="336">
        <v>-74</v>
      </c>
      <c r="AF101" s="336">
        <v>-64</v>
      </c>
      <c r="AG101" s="337">
        <v>33</v>
      </c>
    </row>
    <row r="102" spans="2:33" x14ac:dyDescent="0.3">
      <c r="B102" s="254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232">
        <f t="shared" si="6"/>
        <v>6.9692058346839544E-2</v>
      </c>
      <c r="Z102" s="106">
        <f t="shared" si="2"/>
        <v>1</v>
      </c>
      <c r="AA102" s="31"/>
      <c r="AB102" s="336">
        <v>-72</v>
      </c>
      <c r="AC102" s="336">
        <v>-34</v>
      </c>
      <c r="AD102" s="336">
        <v>-61</v>
      </c>
      <c r="AE102" s="336">
        <v>-75</v>
      </c>
      <c r="AF102" s="336">
        <v>-64</v>
      </c>
      <c r="AG102" s="337">
        <v>36</v>
      </c>
    </row>
    <row r="103" spans="2:33" x14ac:dyDescent="0.3">
      <c r="B103" s="254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232">
        <f t="shared" si="6"/>
        <v>0</v>
      </c>
      <c r="Z103" s="117">
        <f t="shared" si="2"/>
        <v>0</v>
      </c>
      <c r="AA103" s="31"/>
      <c r="AB103" s="336">
        <v>-78</v>
      </c>
      <c r="AC103" s="336">
        <v>-44</v>
      </c>
      <c r="AD103" s="336">
        <v>-78</v>
      </c>
      <c r="AE103" s="336">
        <v>-75</v>
      </c>
      <c r="AF103" s="336">
        <v>-55</v>
      </c>
      <c r="AG103" s="337">
        <v>25</v>
      </c>
    </row>
    <row r="104" spans="2:33" x14ac:dyDescent="0.3">
      <c r="B104" s="254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232">
        <f t="shared" si="6"/>
        <v>0</v>
      </c>
      <c r="Z104" s="117">
        <f t="shared" si="2"/>
        <v>0</v>
      </c>
      <c r="AA104" s="31"/>
      <c r="AB104" s="336">
        <v>-84</v>
      </c>
      <c r="AC104" s="336">
        <v>-60</v>
      </c>
      <c r="AD104" s="336">
        <v>-88</v>
      </c>
      <c r="AE104" s="336">
        <v>-82</v>
      </c>
      <c r="AF104" s="336">
        <v>-55</v>
      </c>
      <c r="AG104" s="337">
        <v>23</v>
      </c>
    </row>
    <row r="105" spans="2:33" x14ac:dyDescent="0.3">
      <c r="B105" s="254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232">
        <f t="shared" si="6"/>
        <v>0.20907617504051862</v>
      </c>
      <c r="Z105" s="106">
        <f t="shared" si="2"/>
        <v>3</v>
      </c>
      <c r="AA105" s="31"/>
      <c r="AB105" s="336">
        <v>-72</v>
      </c>
      <c r="AC105" s="336">
        <v>-39</v>
      </c>
      <c r="AD105" s="336">
        <v>-69</v>
      </c>
      <c r="AE105" s="336">
        <v>-77</v>
      </c>
      <c r="AF105" s="336">
        <v>-64</v>
      </c>
      <c r="AG105" s="337">
        <v>33</v>
      </c>
    </row>
    <row r="106" spans="2:33" x14ac:dyDescent="0.3">
      <c r="B106" s="254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232">
        <f t="shared" si="6"/>
        <v>0.20907617504051862</v>
      </c>
      <c r="Z106" s="106">
        <f t="shared" si="2"/>
        <v>3</v>
      </c>
      <c r="AA106" s="31"/>
      <c r="AB106" s="336">
        <v>-68</v>
      </c>
      <c r="AC106" s="336">
        <v>-30</v>
      </c>
      <c r="AD106" s="336">
        <v>-62</v>
      </c>
      <c r="AE106" s="336">
        <v>-74</v>
      </c>
      <c r="AF106" s="336">
        <v>-64</v>
      </c>
      <c r="AG106" s="337">
        <v>32</v>
      </c>
    </row>
    <row r="107" spans="2:33" x14ac:dyDescent="0.3">
      <c r="B107" s="254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232">
        <f t="shared" si="6"/>
        <v>0.27876823338735818</v>
      </c>
      <c r="Z107" s="106">
        <f t="shared" si="2"/>
        <v>12</v>
      </c>
      <c r="AA107" s="31"/>
      <c r="AB107" s="336">
        <v>-67</v>
      </c>
      <c r="AC107" s="336">
        <v>-27</v>
      </c>
      <c r="AD107" s="336">
        <v>-58</v>
      </c>
      <c r="AE107" s="336">
        <v>-72</v>
      </c>
      <c r="AF107" s="336">
        <v>-63</v>
      </c>
      <c r="AG107" s="337">
        <v>30</v>
      </c>
    </row>
    <row r="108" spans="2:33" x14ac:dyDescent="0.3">
      <c r="B108" s="254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232">
        <f t="shared" si="6"/>
        <v>0</v>
      </c>
      <c r="Z108" s="106">
        <f t="shared" si="2"/>
        <v>0</v>
      </c>
      <c r="AA108" s="31"/>
      <c r="AB108" s="336">
        <v>-71</v>
      </c>
      <c r="AC108" s="336">
        <v>-28</v>
      </c>
      <c r="AD108" s="336">
        <v>-68</v>
      </c>
      <c r="AE108" s="336">
        <v>-78</v>
      </c>
      <c r="AF108" s="336">
        <v>-69</v>
      </c>
      <c r="AG108" s="337">
        <v>35</v>
      </c>
    </row>
    <row r="109" spans="2:33" x14ac:dyDescent="0.3">
      <c r="B109" s="254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232">
        <f t="shared" si="6"/>
        <v>0</v>
      </c>
      <c r="Z109" s="106">
        <f t="shared" si="2"/>
        <v>0</v>
      </c>
      <c r="AA109" s="31"/>
      <c r="AB109" s="336">
        <v>-81</v>
      </c>
      <c r="AC109" s="336">
        <v>-45</v>
      </c>
      <c r="AD109" s="336">
        <v>-70</v>
      </c>
      <c r="AE109" s="336">
        <v>-85</v>
      </c>
      <c r="AF109" s="336">
        <v>-84</v>
      </c>
      <c r="AG109" s="337">
        <v>46</v>
      </c>
    </row>
    <row r="110" spans="2:33" x14ac:dyDescent="0.3">
      <c r="B110" s="254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232">
        <f t="shared" si="6"/>
        <v>0</v>
      </c>
      <c r="Z110" s="117">
        <f t="shared" si="2"/>
        <v>0</v>
      </c>
      <c r="AA110" s="31"/>
      <c r="AB110" s="336">
        <v>-78</v>
      </c>
      <c r="AC110" s="336">
        <v>-40</v>
      </c>
      <c r="AD110" s="336">
        <v>-73</v>
      </c>
      <c r="AE110" s="336">
        <v>-77</v>
      </c>
      <c r="AF110" s="336">
        <v>-58</v>
      </c>
      <c r="AG110" s="337">
        <v>26</v>
      </c>
    </row>
    <row r="111" spans="2:33" x14ac:dyDescent="0.3">
      <c r="B111" s="254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232">
        <f t="shared" si="6"/>
        <v>0</v>
      </c>
      <c r="Z111" s="117">
        <f t="shared" si="2"/>
        <v>0</v>
      </c>
      <c r="AA111" s="31"/>
      <c r="AB111" s="336">
        <v>-86</v>
      </c>
      <c r="AC111" s="336">
        <v>-83</v>
      </c>
      <c r="AD111" s="336">
        <v>-79</v>
      </c>
      <c r="AE111" s="336">
        <v>-81</v>
      </c>
      <c r="AF111" s="336">
        <v>-56</v>
      </c>
      <c r="AG111" s="337">
        <v>23</v>
      </c>
    </row>
    <row r="112" spans="2:33" x14ac:dyDescent="0.3">
      <c r="B112" s="254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232">
        <f t="shared" si="6"/>
        <v>0.20907617504051862</v>
      </c>
      <c r="Z112" s="106">
        <f t="shared" si="2"/>
        <v>3</v>
      </c>
      <c r="AA112" s="31"/>
      <c r="AB112" s="336">
        <v>-75</v>
      </c>
      <c r="AC112" s="336">
        <v>-44</v>
      </c>
      <c r="AD112" s="336">
        <v>-67</v>
      </c>
      <c r="AE112" s="336">
        <v>-80</v>
      </c>
      <c r="AF112" s="336">
        <v>-72</v>
      </c>
      <c r="AG112" s="337">
        <v>37</v>
      </c>
    </row>
    <row r="113" spans="2:33" x14ac:dyDescent="0.3">
      <c r="B113" s="254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232">
        <f t="shared" si="6"/>
        <v>0.13938411669367909</v>
      </c>
      <c r="Z113" s="106">
        <f t="shared" si="2"/>
        <v>2</v>
      </c>
      <c r="AA113" s="31"/>
      <c r="AB113" s="336">
        <v>-68</v>
      </c>
      <c r="AC113" s="336">
        <v>-33</v>
      </c>
      <c r="AD113" s="336">
        <v>-61</v>
      </c>
      <c r="AE113" s="336">
        <v>-73</v>
      </c>
      <c r="AF113" s="336">
        <v>-62</v>
      </c>
      <c r="AG113" s="337">
        <v>31</v>
      </c>
    </row>
    <row r="114" spans="2:33" x14ac:dyDescent="0.3">
      <c r="B114" s="254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232">
        <f t="shared" si="6"/>
        <v>0.41815235008103724</v>
      </c>
      <c r="Z114" s="106">
        <f t="shared" si="2"/>
        <v>6</v>
      </c>
      <c r="AA114" s="31"/>
      <c r="AB114" s="336">
        <v>-69</v>
      </c>
      <c r="AC114" s="336">
        <v>-35</v>
      </c>
      <c r="AD114" s="336">
        <v>-62</v>
      </c>
      <c r="AE114" s="336">
        <v>-73</v>
      </c>
      <c r="AF114" s="336">
        <v>-63</v>
      </c>
      <c r="AG114" s="337">
        <v>32</v>
      </c>
    </row>
    <row r="115" spans="2:33" x14ac:dyDescent="0.3">
      <c r="B115" s="254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232">
        <f t="shared" si="6"/>
        <v>0.20907617504051862</v>
      </c>
      <c r="Z115" s="106">
        <f t="shared" si="2"/>
        <v>3</v>
      </c>
      <c r="AA115" s="31"/>
      <c r="AB115" s="336">
        <v>-69</v>
      </c>
      <c r="AC115" s="336">
        <v>-34</v>
      </c>
      <c r="AD115" s="336">
        <v>-64</v>
      </c>
      <c r="AE115" s="336">
        <v>-75</v>
      </c>
      <c r="AF115" s="336">
        <v>-63</v>
      </c>
      <c r="AG115" s="337">
        <v>33</v>
      </c>
    </row>
    <row r="116" spans="2:33" x14ac:dyDescent="0.3">
      <c r="B116" s="254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232">
        <f t="shared" si="6"/>
        <v>0.20907617504051862</v>
      </c>
      <c r="Z116" s="106">
        <f t="shared" si="2"/>
        <v>4</v>
      </c>
      <c r="AA116" s="31"/>
      <c r="AB116" s="336">
        <v>-69</v>
      </c>
      <c r="AC116" s="336">
        <v>-30</v>
      </c>
      <c r="AD116" s="336">
        <v>-58</v>
      </c>
      <c r="AE116" s="336">
        <v>-73</v>
      </c>
      <c r="AF116" s="336">
        <v>-62</v>
      </c>
      <c r="AG116" s="337">
        <v>35</v>
      </c>
    </row>
    <row r="117" spans="2:33" x14ac:dyDescent="0.3">
      <c r="B117" s="254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232">
        <f t="shared" si="6"/>
        <v>0</v>
      </c>
      <c r="Z117" s="117">
        <f t="shared" si="2"/>
        <v>0</v>
      </c>
      <c r="AA117" s="31"/>
      <c r="AB117" s="336">
        <v>-72</v>
      </c>
      <c r="AC117" s="336">
        <v>-40</v>
      </c>
      <c r="AD117" s="336">
        <v>-63</v>
      </c>
      <c r="AE117" s="336">
        <v>-70</v>
      </c>
      <c r="AF117" s="336">
        <v>-49</v>
      </c>
      <c r="AG117" s="337">
        <v>22</v>
      </c>
    </row>
    <row r="118" spans="2:33" x14ac:dyDescent="0.3">
      <c r="B118" s="254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232">
        <f t="shared" si="6"/>
        <v>0</v>
      </c>
      <c r="Z118" s="117">
        <f t="shared" si="2"/>
        <v>0</v>
      </c>
      <c r="AA118" s="31"/>
      <c r="AB118" s="336">
        <v>-78</v>
      </c>
      <c r="AC118" s="336">
        <v>-53</v>
      </c>
      <c r="AD118" s="336">
        <v>-70</v>
      </c>
      <c r="AE118" s="336">
        <v>-75</v>
      </c>
      <c r="AF118" s="336">
        <v>-47</v>
      </c>
      <c r="AG118" s="337">
        <v>20</v>
      </c>
    </row>
    <row r="119" spans="2:33" x14ac:dyDescent="0.3">
      <c r="B119" s="254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232">
        <f t="shared" si="6"/>
        <v>0.13938411669367909</v>
      </c>
      <c r="Z119" s="106">
        <f t="shared" si="2"/>
        <v>2</v>
      </c>
      <c r="AA119" s="31"/>
      <c r="AB119" s="336">
        <v>-69</v>
      </c>
      <c r="AC119" s="336">
        <v>-44</v>
      </c>
      <c r="AD119" s="336">
        <v>-66</v>
      </c>
      <c r="AE119" s="336">
        <v>-77</v>
      </c>
      <c r="AF119" s="336">
        <v>-60</v>
      </c>
      <c r="AG119" s="337">
        <v>32</v>
      </c>
    </row>
    <row r="120" spans="2:33" x14ac:dyDescent="0.3">
      <c r="B120" s="254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232">
        <f t="shared" si="6"/>
        <v>0.27876823338735818</v>
      </c>
      <c r="Z120" s="106">
        <f t="shared" si="2"/>
        <v>4</v>
      </c>
      <c r="AA120" s="31"/>
      <c r="AB120" s="336">
        <v>-66</v>
      </c>
      <c r="AC120" s="336">
        <v>-36</v>
      </c>
      <c r="AD120" s="336">
        <v>-58</v>
      </c>
      <c r="AE120" s="336">
        <v>-74</v>
      </c>
      <c r="AF120" s="336">
        <v>-60</v>
      </c>
      <c r="AG120" s="337">
        <v>31</v>
      </c>
    </row>
    <row r="121" spans="2:33" x14ac:dyDescent="0.3">
      <c r="B121" s="254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232">
        <f t="shared" si="6"/>
        <v>0.13938411669367909</v>
      </c>
      <c r="Z121" s="106">
        <f t="shared" si="2"/>
        <v>2</v>
      </c>
      <c r="AA121" s="31"/>
      <c r="AB121" s="336">
        <v>-67</v>
      </c>
      <c r="AC121" s="336">
        <v>-38</v>
      </c>
      <c r="AD121" s="336">
        <v>-52</v>
      </c>
      <c r="AE121" s="336">
        <v>-73</v>
      </c>
      <c r="AF121" s="336">
        <v>-60</v>
      </c>
      <c r="AG121" s="337">
        <v>30</v>
      </c>
    </row>
    <row r="122" spans="2:33" x14ac:dyDescent="0.3">
      <c r="B122" s="254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232">
        <f t="shared" si="6"/>
        <v>0.4878444084278768</v>
      </c>
      <c r="Z122" s="106">
        <f t="shared" si="2"/>
        <v>8</v>
      </c>
      <c r="AA122" s="31"/>
      <c r="AB122" s="336">
        <v>-65</v>
      </c>
      <c r="AC122" s="336">
        <v>-36</v>
      </c>
      <c r="AD122" s="336">
        <v>-47</v>
      </c>
      <c r="AE122" s="336">
        <v>-73</v>
      </c>
      <c r="AF122" s="336">
        <v>-60</v>
      </c>
      <c r="AG122" s="337">
        <v>30</v>
      </c>
    </row>
    <row r="123" spans="2:33" x14ac:dyDescent="0.3">
      <c r="B123" s="254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232">
        <f t="shared" si="6"/>
        <v>0.20907617504051862</v>
      </c>
      <c r="Z123" s="106">
        <f t="shared" si="2"/>
        <v>9</v>
      </c>
      <c r="AA123" s="31"/>
      <c r="AB123" s="336">
        <v>-68</v>
      </c>
      <c r="AC123" s="336">
        <v>-33</v>
      </c>
      <c r="AD123" s="336">
        <v>-54</v>
      </c>
      <c r="AE123" s="336">
        <v>-73</v>
      </c>
      <c r="AF123" s="336">
        <v>-59</v>
      </c>
      <c r="AG123" s="337">
        <v>33</v>
      </c>
    </row>
    <row r="124" spans="2:33" x14ac:dyDescent="0.3">
      <c r="B124" s="254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232">
        <f t="shared" si="6"/>
        <v>0</v>
      </c>
      <c r="Z124" s="117">
        <f t="shared" si="2"/>
        <v>0</v>
      </c>
      <c r="AA124" s="31"/>
      <c r="AB124" s="336">
        <v>-73</v>
      </c>
      <c r="AC124" s="336">
        <v>-41</v>
      </c>
      <c r="AD124" s="336">
        <v>-64</v>
      </c>
      <c r="AE124" s="336">
        <v>-71</v>
      </c>
      <c r="AF124" s="336">
        <v>-51</v>
      </c>
      <c r="AG124" s="337">
        <v>23</v>
      </c>
    </row>
    <row r="125" spans="2:33" x14ac:dyDescent="0.3">
      <c r="B125" s="254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232">
        <f t="shared" si="6"/>
        <v>0</v>
      </c>
      <c r="Z125" s="117">
        <f t="shared" si="2"/>
        <v>0</v>
      </c>
      <c r="AA125" s="31"/>
      <c r="AB125" s="336">
        <v>-77</v>
      </c>
      <c r="AC125" s="336">
        <v>-50</v>
      </c>
      <c r="AD125" s="336">
        <v>-69</v>
      </c>
      <c r="AE125" s="336">
        <v>-74</v>
      </c>
      <c r="AF125" s="336">
        <v>-45</v>
      </c>
      <c r="AG125" s="337">
        <v>19</v>
      </c>
    </row>
    <row r="126" spans="2:33" x14ac:dyDescent="0.3">
      <c r="B126" s="254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232">
        <f t="shared" si="6"/>
        <v>0.69692058346839547</v>
      </c>
      <c r="Z126" s="106">
        <f t="shared" si="2"/>
        <v>10</v>
      </c>
      <c r="AA126" s="31"/>
      <c r="AB126" s="336">
        <v>-65</v>
      </c>
      <c r="AC126" s="336">
        <v>-37</v>
      </c>
      <c r="AD126" s="336">
        <v>-52</v>
      </c>
      <c r="AE126" s="336">
        <v>-73</v>
      </c>
      <c r="AF126" s="336">
        <v>-58</v>
      </c>
      <c r="AG126" s="337">
        <v>30</v>
      </c>
    </row>
    <row r="127" spans="2:33" x14ac:dyDescent="0.3">
      <c r="B127" s="254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232">
        <f t="shared" ref="Y127:Y128" si="10">X127/$X$68</f>
        <v>0.20907617504051862</v>
      </c>
      <c r="Z127" s="106">
        <f t="shared" ref="Z127:Z128" si="11">V127+X127</f>
        <v>3</v>
      </c>
      <c r="AA127" s="158"/>
      <c r="AB127" s="336">
        <v>-63</v>
      </c>
      <c r="AC127" s="336">
        <v>-31</v>
      </c>
      <c r="AD127" s="336">
        <v>-50</v>
      </c>
      <c r="AE127" s="336">
        <v>-71</v>
      </c>
      <c r="AF127" s="336">
        <v>-58</v>
      </c>
      <c r="AG127" s="337">
        <v>27</v>
      </c>
    </row>
    <row r="128" spans="2:33" x14ac:dyDescent="0.3">
      <c r="B128" s="254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232">
        <f t="shared" si="10"/>
        <v>0.4878444084278768</v>
      </c>
      <c r="Z128" s="106">
        <f t="shared" si="11"/>
        <v>7</v>
      </c>
      <c r="AA128" s="158"/>
      <c r="AB128" s="336">
        <v>-64</v>
      </c>
      <c r="AC128" s="336">
        <v>-32</v>
      </c>
      <c r="AD128" s="336">
        <v>-54</v>
      </c>
      <c r="AE128" s="336">
        <v>-72</v>
      </c>
      <c r="AF128" s="336">
        <v>-58</v>
      </c>
      <c r="AG128" s="337">
        <v>29</v>
      </c>
    </row>
    <row r="129" spans="2:33" x14ac:dyDescent="0.3">
      <c r="B129" s="254">
        <v>43951</v>
      </c>
      <c r="C129" s="261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232">
        <f t="shared" ref="Y129:Y132" si="15">X129/$X$68</f>
        <v>0.20907617504051862</v>
      </c>
      <c r="Z129" s="106">
        <f t="shared" ref="Z129:Z132" si="16">V129+X129</f>
        <v>3</v>
      </c>
      <c r="AA129" s="158"/>
      <c r="AB129" s="336">
        <v>-60</v>
      </c>
      <c r="AC129" s="336">
        <v>-19</v>
      </c>
      <c r="AD129" s="336">
        <v>-42</v>
      </c>
      <c r="AE129" s="336">
        <v>-66</v>
      </c>
      <c r="AF129" s="336">
        <v>-57</v>
      </c>
      <c r="AG129" s="337">
        <v>27</v>
      </c>
    </row>
    <row r="130" spans="2:33" x14ac:dyDescent="0.3">
      <c r="B130" s="254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233">
        <f t="shared" si="15"/>
        <v>0</v>
      </c>
      <c r="Z130" s="125">
        <f t="shared" si="16"/>
        <v>0</v>
      </c>
      <c r="AA130" s="158"/>
      <c r="AB130" s="336">
        <v>-77</v>
      </c>
      <c r="AC130" s="336">
        <v>-44</v>
      </c>
      <c r="AD130" s="336">
        <v>-60</v>
      </c>
      <c r="AE130" s="336">
        <v>-81</v>
      </c>
      <c r="AF130" s="336">
        <v>-81</v>
      </c>
      <c r="AG130" s="337">
        <v>43</v>
      </c>
    </row>
    <row r="131" spans="2:33" x14ac:dyDescent="0.3">
      <c r="B131" s="254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233">
        <f t="shared" si="15"/>
        <v>0</v>
      </c>
      <c r="Z131" s="125">
        <f t="shared" si="16"/>
        <v>0</v>
      </c>
      <c r="AA131" s="158"/>
      <c r="AB131" s="336">
        <v>-71</v>
      </c>
      <c r="AC131" s="336">
        <v>-33</v>
      </c>
      <c r="AD131" s="336">
        <v>-54</v>
      </c>
      <c r="AE131" s="336">
        <v>-67</v>
      </c>
      <c r="AF131" s="336">
        <v>-46</v>
      </c>
      <c r="AG131" s="337">
        <v>22</v>
      </c>
    </row>
    <row r="132" spans="2:33" x14ac:dyDescent="0.3">
      <c r="B132" s="254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233">
        <f t="shared" si="15"/>
        <v>0</v>
      </c>
      <c r="Z132" s="125">
        <f t="shared" si="16"/>
        <v>0</v>
      </c>
      <c r="AA132" s="158"/>
      <c r="AB132" s="336">
        <v>-72</v>
      </c>
      <c r="AC132" s="336">
        <v>-44</v>
      </c>
      <c r="AD132" s="336">
        <v>-51</v>
      </c>
      <c r="AE132" s="336">
        <v>-67</v>
      </c>
      <c r="AF132" s="336">
        <v>-35</v>
      </c>
      <c r="AG132" s="337">
        <v>17</v>
      </c>
    </row>
    <row r="133" spans="2:33" x14ac:dyDescent="0.3">
      <c r="B133" s="254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233">
        <f t="shared" ref="Y133" si="20">X133/$X$68</f>
        <v>0.13938411669367909</v>
      </c>
      <c r="Z133" s="125">
        <f t="shared" ref="Z133" si="21">V133+X133</f>
        <v>2</v>
      </c>
      <c r="AA133" s="158"/>
      <c r="AB133" s="336">
        <v>-58</v>
      </c>
      <c r="AC133" s="336">
        <v>-27</v>
      </c>
      <c r="AD133" s="336">
        <v>-40</v>
      </c>
      <c r="AE133" s="336">
        <v>-65</v>
      </c>
      <c r="AF133" s="336">
        <v>-52</v>
      </c>
      <c r="AG133" s="337">
        <v>26</v>
      </c>
    </row>
    <row r="134" spans="2:33" x14ac:dyDescent="0.3">
      <c r="B134" s="254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233">
        <f t="shared" ref="Y134:Y135" si="25">X134/$X$68</f>
        <v>0.90599675850891404</v>
      </c>
      <c r="Z134" s="125">
        <f t="shared" ref="Z134:Z135" si="26">V134+X134</f>
        <v>13</v>
      </c>
      <c r="AA134" s="158"/>
      <c r="AB134" s="336">
        <v>-57</v>
      </c>
      <c r="AC134" s="336">
        <v>-24</v>
      </c>
      <c r="AD134" s="336">
        <v>-33</v>
      </c>
      <c r="AE134" s="336">
        <v>-64</v>
      </c>
      <c r="AF134" s="336">
        <v>-51</v>
      </c>
      <c r="AG134" s="337">
        <v>25</v>
      </c>
    </row>
    <row r="135" spans="2:33" x14ac:dyDescent="0.3">
      <c r="B135" s="254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233">
        <f t="shared" si="25"/>
        <v>0</v>
      </c>
      <c r="Z135" s="125">
        <f t="shared" si="26"/>
        <v>5</v>
      </c>
      <c r="AA135" s="158"/>
      <c r="AB135" s="336">
        <v>-56</v>
      </c>
      <c r="AC135" s="336">
        <v>-23</v>
      </c>
      <c r="AD135" s="336">
        <v>-21</v>
      </c>
      <c r="AE135" s="336">
        <v>-61</v>
      </c>
      <c r="AF135" s="336">
        <v>-51</v>
      </c>
      <c r="AG135" s="337">
        <v>24</v>
      </c>
    </row>
    <row r="136" spans="2:33" x14ac:dyDescent="0.3">
      <c r="B136" s="254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233">
        <f t="shared" ref="Y136" si="30">X136/$X$68</f>
        <v>0.13938411669367909</v>
      </c>
      <c r="Z136" s="125">
        <f t="shared" ref="Z136" si="31">V136+X136</f>
        <v>2</v>
      </c>
      <c r="AA136" s="158"/>
      <c r="AB136" s="336">
        <v>-55</v>
      </c>
      <c r="AC136" s="336">
        <v>-22</v>
      </c>
      <c r="AD136" s="336">
        <v>-15</v>
      </c>
      <c r="AE136" s="336">
        <v>-62</v>
      </c>
      <c r="AF136" s="336">
        <v>-51</v>
      </c>
      <c r="AG136" s="337">
        <v>25</v>
      </c>
    </row>
    <row r="137" spans="2:33" x14ac:dyDescent="0.3">
      <c r="B137" s="254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233">
        <f t="shared" ref="Y137:Y139" si="35">X137/$X$68</f>
        <v>0.41815235008103724</v>
      </c>
      <c r="Z137" s="125">
        <f t="shared" ref="Z137:Z140" si="36">V137+X137</f>
        <v>6</v>
      </c>
      <c r="AA137" s="158"/>
      <c r="AB137" s="336">
        <v>-58</v>
      </c>
      <c r="AC137" s="336">
        <v>-19</v>
      </c>
      <c r="AD137" s="336">
        <v>-29</v>
      </c>
      <c r="AE137" s="336">
        <v>-62</v>
      </c>
      <c r="AF137" s="336">
        <v>-49</v>
      </c>
      <c r="AG137" s="337">
        <v>27</v>
      </c>
    </row>
    <row r="138" spans="2:33" x14ac:dyDescent="0.3">
      <c r="B138" s="254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234">
        <f t="shared" si="35"/>
        <v>0</v>
      </c>
      <c r="Z138" s="144">
        <f t="shared" si="36"/>
        <v>0</v>
      </c>
      <c r="AA138" s="158"/>
      <c r="AB138" s="336">
        <v>-63</v>
      </c>
      <c r="AC138" s="336">
        <v>-26</v>
      </c>
      <c r="AD138" s="336">
        <v>-54</v>
      </c>
      <c r="AE138" s="336">
        <v>-62</v>
      </c>
      <c r="AF138" s="336">
        <v>-33</v>
      </c>
      <c r="AG138" s="337">
        <v>18</v>
      </c>
    </row>
    <row r="139" spans="2:33" x14ac:dyDescent="0.3">
      <c r="B139" s="254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234">
        <f t="shared" si="35"/>
        <v>0</v>
      </c>
      <c r="Z139" s="144">
        <f t="shared" si="36"/>
        <v>0</v>
      </c>
      <c r="AA139" s="158"/>
      <c r="AB139" s="336">
        <v>-68</v>
      </c>
      <c r="AC139" s="336">
        <v>-36</v>
      </c>
      <c r="AD139" s="336">
        <v>-48</v>
      </c>
      <c r="AE139" s="336">
        <v>-66</v>
      </c>
      <c r="AF139" s="336">
        <v>-32</v>
      </c>
      <c r="AG139" s="337">
        <v>14</v>
      </c>
    </row>
    <row r="140" spans="2:33" x14ac:dyDescent="0.3">
      <c r="B140" s="254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336">
        <v>-56</v>
      </c>
      <c r="AC140" s="336">
        <v>-25</v>
      </c>
      <c r="AD140" s="336">
        <v>-39</v>
      </c>
      <c r="AE140" s="336">
        <v>-63</v>
      </c>
      <c r="AF140" s="336">
        <v>-48</v>
      </c>
      <c r="AG140" s="337">
        <v>25</v>
      </c>
    </row>
    <row r="141" spans="2:33" x14ac:dyDescent="0.3">
      <c r="B141" s="254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336">
        <v>-54</v>
      </c>
      <c r="AC141" s="336">
        <v>-21</v>
      </c>
      <c r="AD141" s="336">
        <v>-28</v>
      </c>
      <c r="AE141" s="336">
        <v>-61</v>
      </c>
      <c r="AF141" s="336">
        <v>-48</v>
      </c>
      <c r="AG141" s="337">
        <v>25</v>
      </c>
    </row>
    <row r="142" spans="2:33" x14ac:dyDescent="0.3">
      <c r="B142" s="254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336">
        <v>-58</v>
      </c>
      <c r="AC142" s="336">
        <v>-27</v>
      </c>
      <c r="AD142" s="336">
        <v>-43</v>
      </c>
      <c r="AE142" s="336">
        <v>-63</v>
      </c>
      <c r="AF142" s="336">
        <v>-48</v>
      </c>
      <c r="AG142" s="337">
        <v>25</v>
      </c>
    </row>
    <row r="143" spans="2:33" x14ac:dyDescent="0.3">
      <c r="B143" s="254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336">
        <v>-56</v>
      </c>
      <c r="AC143" s="336">
        <v>-22</v>
      </c>
      <c r="AD143" s="336">
        <v>-36</v>
      </c>
      <c r="AE143" s="336">
        <v>-62</v>
      </c>
      <c r="AF143" s="336">
        <v>-48</v>
      </c>
      <c r="AG143" s="337">
        <v>24</v>
      </c>
    </row>
    <row r="144" spans="2:33" x14ac:dyDescent="0.3">
      <c r="B144" s="254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336">
        <v>-57</v>
      </c>
      <c r="AC144" s="336">
        <v>-19</v>
      </c>
      <c r="AD144" s="336">
        <v>-27</v>
      </c>
      <c r="AE144" s="336">
        <v>-60</v>
      </c>
      <c r="AF144" s="336">
        <v>-46</v>
      </c>
      <c r="AG144" s="337">
        <v>26</v>
      </c>
    </row>
    <row r="145" spans="2:33" x14ac:dyDescent="0.3">
      <c r="B145" s="254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336">
        <v>-57</v>
      </c>
      <c r="AC145" s="336">
        <v>-21</v>
      </c>
      <c r="AD145" s="336">
        <v>-10</v>
      </c>
      <c r="AE145" s="336">
        <v>-52</v>
      </c>
      <c r="AF145" s="336">
        <v>-26</v>
      </c>
      <c r="AG145" s="337">
        <v>14</v>
      </c>
    </row>
    <row r="146" spans="2:33" x14ac:dyDescent="0.3">
      <c r="B146" s="254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336">
        <v>-62</v>
      </c>
      <c r="AC146" s="336">
        <v>-30</v>
      </c>
      <c r="AD146" s="336">
        <v>-4</v>
      </c>
      <c r="AE146" s="336">
        <v>-57</v>
      </c>
      <c r="AF146" s="336">
        <v>-23</v>
      </c>
      <c r="AG146" s="337">
        <v>10</v>
      </c>
    </row>
    <row r="147" spans="2:33" x14ac:dyDescent="0.3">
      <c r="B147" s="254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336">
        <v>-44</v>
      </c>
      <c r="AC147" s="336">
        <v>-22</v>
      </c>
      <c r="AD147" s="336">
        <v>-1</v>
      </c>
      <c r="AE147" s="336">
        <v>-57</v>
      </c>
      <c r="AF147" s="336">
        <v>-42</v>
      </c>
      <c r="AG147" s="337">
        <v>21</v>
      </c>
    </row>
    <row r="148" spans="2:33" x14ac:dyDescent="0.3">
      <c r="B148" s="254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336">
        <v>-43</v>
      </c>
      <c r="AC148" s="336">
        <v>-20</v>
      </c>
      <c r="AD148" s="336">
        <v>0</v>
      </c>
      <c r="AE148" s="336">
        <v>-56</v>
      </c>
      <c r="AF148" s="336">
        <v>-42</v>
      </c>
      <c r="AG148" s="337">
        <v>21</v>
      </c>
    </row>
    <row r="149" spans="2:33" x14ac:dyDescent="0.3">
      <c r="B149" s="254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336">
        <v>-43</v>
      </c>
      <c r="AC149" s="336">
        <v>-19</v>
      </c>
      <c r="AD149" s="336">
        <v>4</v>
      </c>
      <c r="AE149" s="336">
        <v>-54</v>
      </c>
      <c r="AF149" s="336">
        <v>-42</v>
      </c>
      <c r="AG149" s="337">
        <v>20</v>
      </c>
    </row>
    <row r="150" spans="2:33" x14ac:dyDescent="0.3">
      <c r="B150" s="254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336">
        <v>-41</v>
      </c>
      <c r="AC150" s="336">
        <v>-16</v>
      </c>
      <c r="AD150" s="336">
        <v>13</v>
      </c>
      <c r="AE150" s="336">
        <v>-54</v>
      </c>
      <c r="AF150" s="336">
        <v>-44</v>
      </c>
      <c r="AG150" s="337">
        <v>21</v>
      </c>
    </row>
    <row r="151" spans="2:33" x14ac:dyDescent="0.3">
      <c r="B151" s="254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336">
        <v>-44</v>
      </c>
      <c r="AC151" s="336">
        <v>-15</v>
      </c>
      <c r="AD151" s="336">
        <v>5</v>
      </c>
      <c r="AE151" s="336">
        <v>-55</v>
      </c>
      <c r="AF151" s="336">
        <v>-42</v>
      </c>
      <c r="AG151" s="337">
        <v>21</v>
      </c>
    </row>
    <row r="152" spans="2:33" x14ac:dyDescent="0.3">
      <c r="B152" s="254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336">
        <v>-45</v>
      </c>
      <c r="AC152" s="336">
        <v>-18</v>
      </c>
      <c r="AD152" s="336">
        <v>14</v>
      </c>
      <c r="AE152" s="336">
        <v>-48</v>
      </c>
      <c r="AF152" s="336">
        <v>-18</v>
      </c>
      <c r="AG152" s="337">
        <v>10</v>
      </c>
    </row>
    <row r="153" spans="2:33" x14ac:dyDescent="0.3">
      <c r="B153" s="254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336">
        <v>-49</v>
      </c>
      <c r="AC153" s="336">
        <v>-27</v>
      </c>
      <c r="AD153" s="336">
        <v>19</v>
      </c>
      <c r="AE153" s="336">
        <v>-53</v>
      </c>
      <c r="AF153" s="336">
        <v>-15</v>
      </c>
      <c r="AG153" s="337">
        <v>7</v>
      </c>
    </row>
    <row r="154" spans="2:33" x14ac:dyDescent="0.3">
      <c r="B154" s="254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336">
        <v>-40</v>
      </c>
      <c r="AC154" s="336">
        <v>-18</v>
      </c>
      <c r="AD154" s="336">
        <v>12</v>
      </c>
      <c r="AE154" s="336">
        <v>-55</v>
      </c>
      <c r="AF154" s="336">
        <v>-41</v>
      </c>
      <c r="AG154" s="337">
        <v>19</v>
      </c>
    </row>
    <row r="155" spans="2:33" x14ac:dyDescent="0.3">
      <c r="B155" s="254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336">
        <v>-39</v>
      </c>
      <c r="AC155" s="336">
        <v>-17</v>
      </c>
      <c r="AD155" s="336">
        <v>18</v>
      </c>
      <c r="AE155" s="336">
        <v>-54</v>
      </c>
      <c r="AF155" s="336">
        <v>-39</v>
      </c>
      <c r="AG155" s="337">
        <v>19</v>
      </c>
    </row>
    <row r="156" spans="2:33" x14ac:dyDescent="0.3">
      <c r="B156" s="254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336">
        <v>-38</v>
      </c>
      <c r="AC156" s="336">
        <v>-17</v>
      </c>
      <c r="AD156" s="336">
        <v>31</v>
      </c>
      <c r="AE156" s="336">
        <v>-52</v>
      </c>
      <c r="AF156" s="336">
        <v>-39</v>
      </c>
      <c r="AG156" s="337">
        <v>18</v>
      </c>
    </row>
    <row r="157" spans="2:33" x14ac:dyDescent="0.3">
      <c r="B157" s="254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336">
        <v>-36</v>
      </c>
      <c r="AC157" s="336">
        <v>-12</v>
      </c>
      <c r="AD157" s="336">
        <v>32</v>
      </c>
      <c r="AE157" s="336">
        <v>-52</v>
      </c>
      <c r="AF157" s="336">
        <v>-39</v>
      </c>
      <c r="AG157" s="337">
        <v>18</v>
      </c>
    </row>
    <row r="158" spans="2:33" x14ac:dyDescent="0.3">
      <c r="B158" s="254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336">
        <v>-39</v>
      </c>
      <c r="AC158" s="336">
        <v>-11</v>
      </c>
      <c r="AD158" s="336">
        <v>23</v>
      </c>
      <c r="AE158" s="336">
        <v>-51</v>
      </c>
      <c r="AF158" s="336">
        <v>-38</v>
      </c>
      <c r="AG158" s="337">
        <v>18</v>
      </c>
    </row>
    <row r="159" spans="2:33" x14ac:dyDescent="0.3">
      <c r="B159" s="254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336">
        <v>-41</v>
      </c>
      <c r="AC159" s="336">
        <v>-14</v>
      </c>
      <c r="AD159" s="336">
        <v>13</v>
      </c>
      <c r="AE159" s="336">
        <v>-45</v>
      </c>
      <c r="AF159" s="336">
        <v>-10</v>
      </c>
      <c r="AG159" s="337">
        <v>8</v>
      </c>
    </row>
    <row r="160" spans="2:33" x14ac:dyDescent="0.3">
      <c r="B160" s="254">
        <v>43982</v>
      </c>
      <c r="C160" s="261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336">
        <v>-45</v>
      </c>
      <c r="AC160" s="336">
        <v>-22</v>
      </c>
      <c r="AD160" s="336">
        <v>-2</v>
      </c>
      <c r="AE160" s="336">
        <v>-50</v>
      </c>
      <c r="AF160" s="336">
        <v>-5</v>
      </c>
      <c r="AG160" s="337">
        <v>6</v>
      </c>
    </row>
    <row r="161" spans="2:33" x14ac:dyDescent="0.3">
      <c r="B161" s="254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336">
        <v>-29</v>
      </c>
      <c r="AC161" s="336">
        <v>-8</v>
      </c>
      <c r="AD161" s="336">
        <v>7</v>
      </c>
      <c r="AE161" s="336">
        <v>-46</v>
      </c>
      <c r="AF161" s="336">
        <v>-35</v>
      </c>
      <c r="AG161" s="337">
        <v>16</v>
      </c>
    </row>
    <row r="162" spans="2:33" x14ac:dyDescent="0.3">
      <c r="B162" s="254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336">
        <v>-32</v>
      </c>
      <c r="AC162" s="336">
        <v>-12</v>
      </c>
      <c r="AD162" s="336">
        <v>0</v>
      </c>
      <c r="AE162" s="336">
        <v>-47</v>
      </c>
      <c r="AF162" s="336">
        <v>-34</v>
      </c>
      <c r="AG162" s="337">
        <v>17</v>
      </c>
    </row>
    <row r="163" spans="2:33" x14ac:dyDescent="0.3">
      <c r="B163" s="254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336">
        <v>-32</v>
      </c>
      <c r="AC163" s="336">
        <v>-12</v>
      </c>
      <c r="AD163" s="336">
        <v>8</v>
      </c>
      <c r="AE163" s="336">
        <v>-45</v>
      </c>
      <c r="AF163" s="336">
        <v>-34</v>
      </c>
      <c r="AG163" s="337">
        <v>16</v>
      </c>
    </row>
    <row r="164" spans="2:33" x14ac:dyDescent="0.3">
      <c r="B164" s="254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336">
        <v>-31</v>
      </c>
      <c r="AC164" s="336">
        <v>-11</v>
      </c>
      <c r="AD164" s="336">
        <v>6</v>
      </c>
      <c r="AE164" s="336">
        <v>-45</v>
      </c>
      <c r="AF164" s="336">
        <v>-34</v>
      </c>
      <c r="AG164" s="337">
        <v>16</v>
      </c>
    </row>
    <row r="165" spans="2:33" x14ac:dyDescent="0.3">
      <c r="B165" s="254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336">
        <v>-33</v>
      </c>
      <c r="AC165" s="336">
        <v>-10</v>
      </c>
      <c r="AD165" s="336">
        <v>9</v>
      </c>
      <c r="AE165" s="336">
        <v>-46</v>
      </c>
      <c r="AF165" s="336">
        <v>-33</v>
      </c>
      <c r="AG165" s="337">
        <v>17</v>
      </c>
    </row>
    <row r="166" spans="2:33" x14ac:dyDescent="0.3">
      <c r="B166" s="254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336">
        <v>-35</v>
      </c>
      <c r="AC166" s="336">
        <v>-13</v>
      </c>
      <c r="AD166" s="336">
        <v>5</v>
      </c>
      <c r="AE166" s="336">
        <v>-39</v>
      </c>
      <c r="AF166" s="336">
        <v>-7</v>
      </c>
      <c r="AG166" s="337">
        <v>8</v>
      </c>
    </row>
    <row r="167" spans="2:33" x14ac:dyDescent="0.3">
      <c r="B167" s="254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336">
        <v>-38</v>
      </c>
      <c r="AC167" s="336">
        <v>-19</v>
      </c>
      <c r="AD167" s="336">
        <v>-5</v>
      </c>
      <c r="AE167" s="336">
        <v>-47</v>
      </c>
      <c r="AF167" s="336">
        <v>-2</v>
      </c>
      <c r="AG167" s="337">
        <v>7</v>
      </c>
    </row>
    <row r="168" spans="2:33" x14ac:dyDescent="0.3">
      <c r="B168" s="254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336">
        <v>-28</v>
      </c>
      <c r="AC168" s="336">
        <v>-8</v>
      </c>
      <c r="AD168" s="336">
        <v>8</v>
      </c>
      <c r="AE168" s="336">
        <v>-47</v>
      </c>
      <c r="AF168" s="336">
        <v>-35</v>
      </c>
      <c r="AG168" s="337">
        <v>16</v>
      </c>
    </row>
    <row r="169" spans="2:33" x14ac:dyDescent="0.3">
      <c r="B169" s="254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336">
        <v>-23</v>
      </c>
      <c r="AC169" s="336">
        <v>-2</v>
      </c>
      <c r="AD169" s="336">
        <v>21</v>
      </c>
      <c r="AE169" s="336">
        <v>-43</v>
      </c>
      <c r="AF169" s="336">
        <v>-35</v>
      </c>
      <c r="AG169" s="337">
        <v>13</v>
      </c>
    </row>
    <row r="170" spans="2:33" x14ac:dyDescent="0.3">
      <c r="B170" s="254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336">
        <v>-27</v>
      </c>
      <c r="AC170" s="336">
        <v>-8</v>
      </c>
      <c r="AD170" s="336">
        <v>92</v>
      </c>
      <c r="AE170" s="336">
        <v>-56</v>
      </c>
      <c r="AF170" s="336">
        <v>-67</v>
      </c>
      <c r="AG170" s="337">
        <v>19</v>
      </c>
    </row>
    <row r="171" spans="2:33" x14ac:dyDescent="0.3">
      <c r="B171" s="254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336">
        <v>-35</v>
      </c>
      <c r="AC171" s="336">
        <v>-14</v>
      </c>
      <c r="AD171" s="336">
        <v>36</v>
      </c>
      <c r="AE171" s="336">
        <v>-64</v>
      </c>
      <c r="AF171" s="336">
        <v>-71</v>
      </c>
      <c r="AG171" s="337">
        <v>26</v>
      </c>
    </row>
    <row r="172" spans="2:33" x14ac:dyDescent="0.3">
      <c r="B172" s="254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336">
        <v>-32</v>
      </c>
      <c r="AC172" s="336">
        <v>-5</v>
      </c>
      <c r="AD172" s="336">
        <v>7</v>
      </c>
      <c r="AE172" s="336">
        <v>-51</v>
      </c>
      <c r="AF172" s="336">
        <v>-46</v>
      </c>
      <c r="AG172" s="337">
        <v>20</v>
      </c>
    </row>
    <row r="173" spans="2:33" x14ac:dyDescent="0.3">
      <c r="B173" s="254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336">
        <v>-35</v>
      </c>
      <c r="AC173" s="336">
        <v>-16</v>
      </c>
      <c r="AD173" s="336">
        <v>19</v>
      </c>
      <c r="AE173" s="336">
        <v>-45</v>
      </c>
      <c r="AF173" s="336">
        <v>-6</v>
      </c>
      <c r="AG173" s="337">
        <v>8</v>
      </c>
    </row>
    <row r="174" spans="2:33" x14ac:dyDescent="0.3">
      <c r="B174" s="254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336">
        <v>-37</v>
      </c>
      <c r="AC174" s="336">
        <v>-22</v>
      </c>
      <c r="AD174" s="336">
        <v>8</v>
      </c>
      <c r="AE174" s="336">
        <v>-46</v>
      </c>
      <c r="AF174" s="336">
        <v>5</v>
      </c>
      <c r="AG174" s="337">
        <v>4</v>
      </c>
    </row>
    <row r="175" spans="2:33" x14ac:dyDescent="0.3">
      <c r="B175" s="254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336">
        <v>-28</v>
      </c>
      <c r="AC175" s="336">
        <v>-13</v>
      </c>
      <c r="AD175" s="336">
        <v>3</v>
      </c>
      <c r="AE175" s="336">
        <v>-46</v>
      </c>
      <c r="AF175" s="336">
        <v>-32</v>
      </c>
      <c r="AG175" s="337">
        <v>15</v>
      </c>
    </row>
    <row r="176" spans="2:33" x14ac:dyDescent="0.3">
      <c r="B176" s="254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336">
        <v>-25</v>
      </c>
      <c r="AC176" s="336">
        <v>-8</v>
      </c>
      <c r="AD176" s="336">
        <v>0</v>
      </c>
      <c r="AE176" s="336">
        <v>-44</v>
      </c>
      <c r="AF176" s="336">
        <v>-32</v>
      </c>
      <c r="AG176" s="337">
        <v>15</v>
      </c>
    </row>
    <row r="177" spans="2:33" x14ac:dyDescent="0.3">
      <c r="B177" s="254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336">
        <v>-26</v>
      </c>
      <c r="AC177" s="336">
        <v>-11</v>
      </c>
      <c r="AD177" s="336">
        <v>12</v>
      </c>
      <c r="AE177" s="336">
        <v>-43</v>
      </c>
      <c r="AF177" s="336">
        <v>-31</v>
      </c>
      <c r="AG177" s="337">
        <v>14</v>
      </c>
    </row>
    <row r="178" spans="2:33" x14ac:dyDescent="0.3">
      <c r="B178" s="254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336">
        <v>-26</v>
      </c>
      <c r="AC178" s="336">
        <v>-11</v>
      </c>
      <c r="AD178" s="336">
        <v>16</v>
      </c>
      <c r="AE178" s="336">
        <v>-44</v>
      </c>
      <c r="AF178" s="336">
        <v>-32</v>
      </c>
      <c r="AG178" s="337">
        <v>14</v>
      </c>
    </row>
    <row r="179" spans="2:33" x14ac:dyDescent="0.3">
      <c r="B179" s="254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336">
        <v>-28</v>
      </c>
      <c r="AC179" s="336">
        <v>-10</v>
      </c>
      <c r="AD179" s="336">
        <v>16</v>
      </c>
      <c r="AE179" s="336">
        <v>-44</v>
      </c>
      <c r="AF179" s="336">
        <v>-31</v>
      </c>
      <c r="AG179" s="337">
        <v>14</v>
      </c>
    </row>
    <row r="180" spans="2:33" x14ac:dyDescent="0.3">
      <c r="B180" s="254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336">
        <v>-30</v>
      </c>
      <c r="AC180" s="336">
        <v>-13</v>
      </c>
      <c r="AD180" s="336">
        <v>31</v>
      </c>
      <c r="AE180" s="336">
        <v>-39</v>
      </c>
      <c r="AF180" s="336">
        <v>-1</v>
      </c>
      <c r="AG180" s="337">
        <v>5</v>
      </c>
    </row>
    <row r="181" spans="2:33" x14ac:dyDescent="0.3">
      <c r="B181" s="254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336">
        <v>-34</v>
      </c>
      <c r="AC181" s="336">
        <v>-19</v>
      </c>
      <c r="AD181" s="336">
        <v>24</v>
      </c>
      <c r="AE181" s="336">
        <v>-43</v>
      </c>
      <c r="AF181" s="336">
        <v>5</v>
      </c>
      <c r="AG181" s="337">
        <v>4</v>
      </c>
    </row>
    <row r="182" spans="2:33" x14ac:dyDescent="0.3">
      <c r="B182" s="254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336">
        <v>-27</v>
      </c>
      <c r="AC182" s="336">
        <v>-12</v>
      </c>
      <c r="AD182" s="336">
        <v>27</v>
      </c>
      <c r="AE182" s="336">
        <v>-45</v>
      </c>
      <c r="AF182" s="336">
        <v>-33</v>
      </c>
      <c r="AG182" s="337">
        <v>14</v>
      </c>
    </row>
    <row r="183" spans="2:33" ht="15" customHeight="1" x14ac:dyDescent="0.3">
      <c r="B183" s="254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336">
        <v>-26</v>
      </c>
      <c r="AC183" s="336">
        <v>-7</v>
      </c>
      <c r="AD183" s="336">
        <v>16</v>
      </c>
      <c r="AE183" s="336">
        <v>-44</v>
      </c>
      <c r="AF183" s="336">
        <v>-32</v>
      </c>
      <c r="AG183" s="337">
        <v>13</v>
      </c>
    </row>
    <row r="184" spans="2:33" ht="15" customHeight="1" x14ac:dyDescent="0.3">
      <c r="B184" s="254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336">
        <v>-26</v>
      </c>
      <c r="AC184" s="336">
        <v>-7</v>
      </c>
      <c r="AD184" s="336">
        <v>16</v>
      </c>
      <c r="AE184" s="336">
        <v>-44</v>
      </c>
      <c r="AF184" s="336">
        <v>-32</v>
      </c>
      <c r="AG184" s="337">
        <v>13</v>
      </c>
    </row>
    <row r="185" spans="2:33" ht="15" customHeight="1" x14ac:dyDescent="0.3">
      <c r="B185" s="254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336">
        <v>-29</v>
      </c>
      <c r="AC185" s="336">
        <v>-14</v>
      </c>
      <c r="AD185" s="336">
        <v>23</v>
      </c>
      <c r="AE185" s="336">
        <v>-48</v>
      </c>
      <c r="AF185" s="336">
        <v>-40</v>
      </c>
      <c r="AG185" s="337">
        <v>16</v>
      </c>
    </row>
    <row r="186" spans="2:33" ht="15" customHeight="1" x14ac:dyDescent="0.3">
      <c r="B186" s="254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336">
        <v>-26</v>
      </c>
      <c r="AC186" s="336">
        <v>-10</v>
      </c>
      <c r="AD186" s="336">
        <v>16</v>
      </c>
      <c r="AE186" s="336">
        <v>-44</v>
      </c>
      <c r="AF186" s="336">
        <v>-32</v>
      </c>
      <c r="AG186" s="337">
        <v>15</v>
      </c>
    </row>
    <row r="187" spans="2:33" ht="15" customHeight="1" x14ac:dyDescent="0.3">
      <c r="B187" s="254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336">
        <v>-29</v>
      </c>
      <c r="AC187" s="336">
        <v>-10</v>
      </c>
      <c r="AD187" s="336">
        <v>12</v>
      </c>
      <c r="AE187" s="336">
        <v>-44</v>
      </c>
      <c r="AF187" s="336">
        <v>-31</v>
      </c>
      <c r="AG187" s="337">
        <v>14</v>
      </c>
    </row>
    <row r="188" spans="2:33" ht="15" customHeight="1" x14ac:dyDescent="0.3">
      <c r="B188" s="254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336">
        <v>-32</v>
      </c>
      <c r="AC188" s="336">
        <v>-13</v>
      </c>
      <c r="AD188" s="336">
        <v>11</v>
      </c>
      <c r="AE188" s="336">
        <v>-41</v>
      </c>
      <c r="AF188" s="336">
        <v>-4</v>
      </c>
      <c r="AG188" s="337">
        <v>7</v>
      </c>
    </row>
    <row r="189" spans="2:33" ht="15" customHeight="1" x14ac:dyDescent="0.3">
      <c r="B189" s="254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336">
        <v>-24</v>
      </c>
      <c r="AC189" s="336">
        <v>-12</v>
      </c>
      <c r="AD189" s="336">
        <v>24</v>
      </c>
      <c r="AE189" s="336">
        <v>-45</v>
      </c>
      <c r="AF189" s="336">
        <v>-33</v>
      </c>
      <c r="AG189" s="337">
        <v>13</v>
      </c>
    </row>
    <row r="190" spans="2:33" ht="15" customHeight="1" x14ac:dyDescent="0.3">
      <c r="B190" s="254">
        <v>44012</v>
      </c>
      <c r="C190" s="261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336">
        <v>-20</v>
      </c>
      <c r="AC190" s="336">
        <v>-5</v>
      </c>
      <c r="AD190" s="336">
        <v>22</v>
      </c>
      <c r="AE190" s="336">
        <v>-42</v>
      </c>
      <c r="AF190" s="336">
        <v>-31</v>
      </c>
      <c r="AG190" s="337">
        <v>12</v>
      </c>
    </row>
    <row r="191" spans="2:33" ht="15" customHeight="1" x14ac:dyDescent="0.3">
      <c r="B191" s="254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336">
        <v>-19</v>
      </c>
      <c r="AC191" s="336">
        <v>-5</v>
      </c>
      <c r="AD191" s="336">
        <v>30</v>
      </c>
      <c r="AE191" s="336">
        <v>-39</v>
      </c>
      <c r="AF191" s="336">
        <v>-31</v>
      </c>
      <c r="AG191" s="337">
        <v>11</v>
      </c>
    </row>
    <row r="192" spans="2:33" ht="15" customHeight="1" x14ac:dyDescent="0.3">
      <c r="B192" s="254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336">
        <v>-18</v>
      </c>
      <c r="AC192" s="336">
        <v>-4</v>
      </c>
      <c r="AD192" s="336">
        <v>33</v>
      </c>
      <c r="AE192" s="336">
        <v>-39</v>
      </c>
      <c r="AF192" s="336">
        <v>-31</v>
      </c>
      <c r="AG192" s="337">
        <v>12</v>
      </c>
    </row>
    <row r="193" spans="2:33" ht="15" customHeight="1" x14ac:dyDescent="0.3">
      <c r="B193" s="254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336">
        <v>-22</v>
      </c>
      <c r="AC193" s="336">
        <v>-4</v>
      </c>
      <c r="AD193" s="336">
        <v>29</v>
      </c>
      <c r="AE193" s="336">
        <v>-39</v>
      </c>
      <c r="AF193" s="336">
        <v>-30</v>
      </c>
      <c r="AG193" s="337">
        <v>12</v>
      </c>
    </row>
    <row r="194" spans="2:33" ht="15" customHeight="1" x14ac:dyDescent="0.3">
      <c r="B194" s="254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336">
        <v>-25</v>
      </c>
      <c r="AC194" s="336">
        <v>-8</v>
      </c>
      <c r="AD194" s="336">
        <v>44</v>
      </c>
      <c r="AE194" s="336">
        <v>-34</v>
      </c>
      <c r="AF194" s="336">
        <v>-3</v>
      </c>
      <c r="AG194" s="337">
        <v>4</v>
      </c>
    </row>
    <row r="195" spans="2:33" ht="15" customHeight="1" x14ac:dyDescent="0.3">
      <c r="B195" s="254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336">
        <v>-29</v>
      </c>
      <c r="AC195" s="336">
        <v>-15</v>
      </c>
      <c r="AD195" s="336">
        <v>43</v>
      </c>
      <c r="AE195" s="336">
        <v>-38</v>
      </c>
      <c r="AF195" s="336">
        <v>3</v>
      </c>
      <c r="AG195" s="337">
        <v>1</v>
      </c>
    </row>
    <row r="196" spans="2:33" ht="15" customHeight="1" x14ac:dyDescent="0.3">
      <c r="B196" s="254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336">
        <v>-20</v>
      </c>
      <c r="AC196" s="336">
        <v>-5</v>
      </c>
      <c r="AD196" s="336">
        <v>51</v>
      </c>
      <c r="AE196" s="336">
        <v>-41</v>
      </c>
      <c r="AF196" s="336">
        <v>-32</v>
      </c>
      <c r="AG196" s="337">
        <v>11</v>
      </c>
    </row>
    <row r="197" spans="2:33" ht="15" customHeight="1" x14ac:dyDescent="0.3">
      <c r="B197" s="254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336">
        <v>-18</v>
      </c>
      <c r="AC197" s="336">
        <v>-2</v>
      </c>
      <c r="AD197" s="336">
        <v>46</v>
      </c>
      <c r="AE197" s="336">
        <v>-38</v>
      </c>
      <c r="AF197" s="336">
        <v>-32</v>
      </c>
      <c r="AG197" s="337">
        <v>11</v>
      </c>
    </row>
    <row r="198" spans="2:33" ht="15" customHeight="1" x14ac:dyDescent="0.3">
      <c r="B198" s="254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336">
        <v>-17</v>
      </c>
      <c r="AC198" s="336">
        <v>-2</v>
      </c>
      <c r="AD198" s="336">
        <v>44</v>
      </c>
      <c r="AE198" s="336">
        <v>-37</v>
      </c>
      <c r="AF198" s="336">
        <v>-31</v>
      </c>
      <c r="AG198" s="337">
        <v>11</v>
      </c>
    </row>
    <row r="199" spans="2:33" ht="15" customHeight="1" x14ac:dyDescent="0.3">
      <c r="B199" s="254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336">
        <v>-16</v>
      </c>
      <c r="AC199" s="336">
        <v>-3</v>
      </c>
      <c r="AD199" s="336">
        <v>50</v>
      </c>
      <c r="AE199" s="336">
        <v>-39</v>
      </c>
      <c r="AF199" s="336">
        <v>-31</v>
      </c>
      <c r="AG199" s="337">
        <v>11</v>
      </c>
    </row>
    <row r="200" spans="2:33" ht="15" customHeight="1" x14ac:dyDescent="0.3">
      <c r="B200" s="254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336">
        <v>-22</v>
      </c>
      <c r="AC200" s="336">
        <v>-4</v>
      </c>
      <c r="AD200" s="336">
        <v>49</v>
      </c>
      <c r="AE200" s="336">
        <v>-38</v>
      </c>
      <c r="AF200" s="336">
        <v>-30</v>
      </c>
      <c r="AG200" s="337">
        <v>11</v>
      </c>
    </row>
    <row r="201" spans="2:33" ht="15" customHeight="1" x14ac:dyDescent="0.3">
      <c r="B201" s="254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336">
        <v>-26</v>
      </c>
      <c r="AC201" s="336">
        <v>-8</v>
      </c>
      <c r="AD201" s="336">
        <v>56</v>
      </c>
      <c r="AE201" s="336">
        <v>-34</v>
      </c>
      <c r="AF201" s="336">
        <v>-3</v>
      </c>
      <c r="AG201" s="337">
        <v>3</v>
      </c>
    </row>
    <row r="202" spans="2:33" ht="15" customHeight="1" x14ac:dyDescent="0.3">
      <c r="B202" s="254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336">
        <v>-28</v>
      </c>
      <c r="AC202" s="336">
        <v>-13</v>
      </c>
      <c r="AD202" s="336">
        <v>46</v>
      </c>
      <c r="AE202" s="336">
        <v>-37</v>
      </c>
      <c r="AF202" s="336">
        <v>3</v>
      </c>
      <c r="AG202" s="337">
        <v>1</v>
      </c>
    </row>
    <row r="203" spans="2:33" ht="15" customHeight="1" x14ac:dyDescent="0.3">
      <c r="B203" s="254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336">
        <v>-18</v>
      </c>
      <c r="AC203" s="336">
        <v>-4</v>
      </c>
      <c r="AD203" s="336">
        <v>62</v>
      </c>
      <c r="AE203" s="336">
        <v>-40</v>
      </c>
      <c r="AF203" s="336">
        <v>-31</v>
      </c>
      <c r="AG203" s="337">
        <v>11</v>
      </c>
    </row>
    <row r="204" spans="2:33" ht="15" customHeight="1" x14ac:dyDescent="0.3">
      <c r="B204" s="254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336">
        <v>-17</v>
      </c>
      <c r="AC204" s="336">
        <v>-3</v>
      </c>
      <c r="AD204" s="336">
        <v>49</v>
      </c>
      <c r="AE204" s="336">
        <v>-39</v>
      </c>
      <c r="AF204" s="336">
        <v>-32</v>
      </c>
      <c r="AG204" s="337">
        <v>11</v>
      </c>
    </row>
    <row r="205" spans="2:33" ht="15" customHeight="1" x14ac:dyDescent="0.3">
      <c r="B205" s="254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336">
        <v>-15</v>
      </c>
      <c r="AC205" s="336">
        <v>-5</v>
      </c>
      <c r="AD205" s="336">
        <v>68</v>
      </c>
      <c r="AE205" s="336">
        <v>-36</v>
      </c>
      <c r="AF205" s="336">
        <v>-30</v>
      </c>
      <c r="AG205" s="337">
        <v>10</v>
      </c>
    </row>
    <row r="206" spans="2:33" ht="15" customHeight="1" x14ac:dyDescent="0.3">
      <c r="B206" s="254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336">
        <v>-15</v>
      </c>
      <c r="AC206" s="336">
        <v>-3</v>
      </c>
      <c r="AD206" s="336">
        <v>79</v>
      </c>
      <c r="AE206" s="336">
        <v>-38</v>
      </c>
      <c r="AF206" s="336">
        <v>-31</v>
      </c>
      <c r="AG206" s="337">
        <v>10</v>
      </c>
    </row>
    <row r="207" spans="2:33" ht="15" customHeight="1" x14ac:dyDescent="0.3">
      <c r="B207" s="254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336">
        <v>-20</v>
      </c>
      <c r="AC207" s="336">
        <v>-2</v>
      </c>
      <c r="AD207" s="336">
        <v>72</v>
      </c>
      <c r="AE207" s="336">
        <v>-38</v>
      </c>
      <c r="AF207" s="336">
        <v>-30</v>
      </c>
      <c r="AG207" s="337">
        <v>9</v>
      </c>
    </row>
    <row r="208" spans="2:33" ht="15" customHeight="1" x14ac:dyDescent="0.3">
      <c r="B208" s="254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336">
        <v>-24</v>
      </c>
      <c r="AC208" s="336">
        <v>-6</v>
      </c>
      <c r="AD208" s="336">
        <v>68</v>
      </c>
      <c r="AE208" s="336">
        <v>-32</v>
      </c>
      <c r="AF208" s="336">
        <v>-4</v>
      </c>
      <c r="AG208" s="337">
        <v>2</v>
      </c>
    </row>
    <row r="209" spans="2:33" ht="15" customHeight="1" x14ac:dyDescent="0.3">
      <c r="B209" s="254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336">
        <v>-25</v>
      </c>
      <c r="AC209" s="336">
        <v>-12</v>
      </c>
      <c r="AD209" s="336">
        <v>47</v>
      </c>
      <c r="AE209" s="336">
        <v>-35</v>
      </c>
      <c r="AF209" s="336">
        <v>2</v>
      </c>
      <c r="AG209" s="337">
        <v>1</v>
      </c>
    </row>
    <row r="210" spans="2:33" ht="15" customHeight="1" x14ac:dyDescent="0.3">
      <c r="B210" s="254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336">
        <v>-14</v>
      </c>
      <c r="AC210" s="336">
        <v>-1</v>
      </c>
      <c r="AD210" s="336">
        <v>62</v>
      </c>
      <c r="AE210" s="336">
        <v>-39</v>
      </c>
      <c r="AF210" s="336">
        <v>-33</v>
      </c>
      <c r="AG210" s="337">
        <v>11</v>
      </c>
    </row>
    <row r="211" spans="2:33" ht="15" customHeight="1" x14ac:dyDescent="0.3">
      <c r="B211" s="254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336">
        <v>-14</v>
      </c>
      <c r="AC211" s="336">
        <v>-2</v>
      </c>
      <c r="AD211" s="336">
        <v>58</v>
      </c>
      <c r="AE211" s="336">
        <v>-39</v>
      </c>
      <c r="AF211" s="336">
        <v>-33</v>
      </c>
      <c r="AG211" s="337">
        <v>11</v>
      </c>
    </row>
    <row r="212" spans="2:33" ht="15" customHeight="1" x14ac:dyDescent="0.3">
      <c r="B212" s="254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336">
        <v>-14</v>
      </c>
      <c r="AC212" s="336">
        <v>-3</v>
      </c>
      <c r="AD212" s="336">
        <v>82</v>
      </c>
      <c r="AE212" s="336">
        <v>-36</v>
      </c>
      <c r="AF212" s="336">
        <v>-31</v>
      </c>
      <c r="AG212" s="337">
        <v>10</v>
      </c>
    </row>
    <row r="213" spans="2:33" ht="15" customHeight="1" x14ac:dyDescent="0.3">
      <c r="B213" s="254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336">
        <v>-12</v>
      </c>
      <c r="AC213" s="336">
        <v>0</v>
      </c>
      <c r="AD213" s="336">
        <v>82</v>
      </c>
      <c r="AE213" s="336">
        <v>-36</v>
      </c>
      <c r="AF213" s="336">
        <v>-31</v>
      </c>
      <c r="AG213" s="337">
        <v>10</v>
      </c>
    </row>
    <row r="214" spans="2:33" ht="15" customHeight="1" x14ac:dyDescent="0.3">
      <c r="B214" s="254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336">
        <v>-18</v>
      </c>
      <c r="AC214" s="336">
        <v>-1</v>
      </c>
      <c r="AD214" s="336">
        <v>67</v>
      </c>
      <c r="AE214" s="336">
        <v>-38</v>
      </c>
      <c r="AF214" s="336">
        <v>-30</v>
      </c>
      <c r="AG214" s="337">
        <v>10</v>
      </c>
    </row>
    <row r="215" spans="2:33" ht="15" customHeight="1" x14ac:dyDescent="0.3">
      <c r="B215" s="254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336">
        <v>-21</v>
      </c>
      <c r="AC215" s="336">
        <v>-5</v>
      </c>
      <c r="AD215" s="336">
        <v>64</v>
      </c>
      <c r="AE215" s="336">
        <v>-30</v>
      </c>
      <c r="AF215" s="336">
        <v>-4</v>
      </c>
      <c r="AG215" s="337">
        <v>2</v>
      </c>
    </row>
    <row r="216" spans="2:33" ht="15" customHeight="1" x14ac:dyDescent="0.3">
      <c r="B216" s="254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336">
        <v>-23</v>
      </c>
      <c r="AC216" s="336">
        <v>-12</v>
      </c>
      <c r="AD216" s="336">
        <v>54</v>
      </c>
      <c r="AE216" s="336">
        <v>-33</v>
      </c>
      <c r="AF216" s="336">
        <v>2</v>
      </c>
      <c r="AG216" s="337">
        <v>0</v>
      </c>
    </row>
    <row r="217" spans="2:33" ht="15" customHeight="1" x14ac:dyDescent="0.3">
      <c r="B217" s="254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336">
        <v>-13</v>
      </c>
      <c r="AC217" s="336">
        <v>0</v>
      </c>
      <c r="AD217" s="336">
        <v>70</v>
      </c>
      <c r="AE217" s="336">
        <v>-38</v>
      </c>
      <c r="AF217" s="336">
        <v>-34</v>
      </c>
      <c r="AG217" s="337">
        <v>11</v>
      </c>
    </row>
    <row r="218" spans="2:33" ht="15" customHeight="1" x14ac:dyDescent="0.3">
      <c r="B218" s="254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336">
        <v>-11</v>
      </c>
      <c r="AC218" s="336">
        <v>2</v>
      </c>
      <c r="AD218" s="336">
        <v>68</v>
      </c>
      <c r="AE218" s="336">
        <v>-37</v>
      </c>
      <c r="AF218" s="336">
        <v>-33</v>
      </c>
      <c r="AG218" s="337">
        <v>10</v>
      </c>
    </row>
    <row r="219" spans="2:33" ht="15" customHeight="1" x14ac:dyDescent="0.3">
      <c r="B219" s="254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336">
        <v>-10</v>
      </c>
      <c r="AC219" s="336">
        <v>0</v>
      </c>
      <c r="AD219" s="336">
        <v>92</v>
      </c>
      <c r="AE219" s="336">
        <v>-35</v>
      </c>
      <c r="AF219" s="336">
        <v>-33</v>
      </c>
      <c r="AG219" s="337">
        <v>9</v>
      </c>
    </row>
    <row r="220" spans="2:33" ht="15" customHeight="1" x14ac:dyDescent="0.3">
      <c r="B220" s="254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336">
        <v>-8</v>
      </c>
      <c r="AC220" s="336">
        <v>3</v>
      </c>
      <c r="AD220" s="336">
        <v>83</v>
      </c>
      <c r="AE220" s="336">
        <v>-35</v>
      </c>
      <c r="AF220" s="336">
        <v>-34</v>
      </c>
      <c r="AG220" s="337">
        <v>9</v>
      </c>
    </row>
    <row r="221" spans="2:33" ht="15" customHeight="1" x14ac:dyDescent="0.3">
      <c r="B221" s="254">
        <v>44043</v>
      </c>
      <c r="C221" s="261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336">
        <v>-13</v>
      </c>
      <c r="AC221" s="336">
        <v>4</v>
      </c>
      <c r="AD221" s="336">
        <v>73</v>
      </c>
      <c r="AE221" s="336">
        <v>-34</v>
      </c>
      <c r="AF221" s="336">
        <v>-33</v>
      </c>
      <c r="AG221" s="337">
        <v>9</v>
      </c>
    </row>
    <row r="222" spans="2:33" ht="15" customHeight="1" x14ac:dyDescent="0.3">
      <c r="B222" s="254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336">
        <v>-17</v>
      </c>
      <c r="AC222" s="336">
        <v>0</v>
      </c>
      <c r="AD222" s="336">
        <v>65</v>
      </c>
      <c r="AE222" s="336">
        <v>-25</v>
      </c>
      <c r="AF222" s="336">
        <v>-6</v>
      </c>
      <c r="AG222" s="337">
        <v>1</v>
      </c>
    </row>
    <row r="223" spans="2:33" ht="15" customHeight="1" x14ac:dyDescent="0.3">
      <c r="B223" s="254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336">
        <v>-16</v>
      </c>
      <c r="AC223" s="336">
        <v>-4</v>
      </c>
      <c r="AD223" s="336">
        <v>55</v>
      </c>
      <c r="AE223" s="336">
        <v>-28</v>
      </c>
      <c r="AF223" s="336">
        <v>1</v>
      </c>
      <c r="AG223" s="337">
        <v>0</v>
      </c>
    </row>
    <row r="224" spans="2:33" ht="15" customHeight="1" x14ac:dyDescent="0.3">
      <c r="B224" s="254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336">
        <v>-4</v>
      </c>
      <c r="AC224" s="336">
        <v>9</v>
      </c>
      <c r="AD224" s="336">
        <v>87</v>
      </c>
      <c r="AE224" s="336">
        <v>-34</v>
      </c>
      <c r="AF224" s="336">
        <v>-37</v>
      </c>
      <c r="AG224" s="337">
        <v>10</v>
      </c>
    </row>
    <row r="225" spans="2:33" ht="15" customHeight="1" x14ac:dyDescent="0.3">
      <c r="B225" s="254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336">
        <v>-3</v>
      </c>
      <c r="AC225" s="336">
        <v>9</v>
      </c>
      <c r="AD225" s="336">
        <v>101</v>
      </c>
      <c r="AE225" s="336">
        <v>-33</v>
      </c>
      <c r="AF225" s="336">
        <v>-37</v>
      </c>
      <c r="AG225" s="337">
        <v>10</v>
      </c>
    </row>
    <row r="226" spans="2:33" ht="15" customHeight="1" x14ac:dyDescent="0.3">
      <c r="B226" s="254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336">
        <v>-2</v>
      </c>
      <c r="AC226" s="336">
        <v>7</v>
      </c>
      <c r="AD226" s="336">
        <v>120</v>
      </c>
      <c r="AE226" s="336">
        <v>-32</v>
      </c>
      <c r="AF226" s="336">
        <v>-37</v>
      </c>
      <c r="AG226" s="337">
        <v>9</v>
      </c>
    </row>
    <row r="227" spans="2:33" ht="15" customHeight="1" x14ac:dyDescent="0.3">
      <c r="B227" s="254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336">
        <v>-1</v>
      </c>
      <c r="AC227" s="336">
        <v>7</v>
      </c>
      <c r="AD227" s="336">
        <v>129</v>
      </c>
      <c r="AE227" s="336">
        <v>-33</v>
      </c>
      <c r="AF227" s="336">
        <v>-37</v>
      </c>
      <c r="AG227" s="337">
        <v>9</v>
      </c>
    </row>
    <row r="228" spans="2:33" ht="15" customHeight="1" x14ac:dyDescent="0.3">
      <c r="B228" s="254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336">
        <v>-9</v>
      </c>
      <c r="AC228" s="336">
        <v>4</v>
      </c>
      <c r="AD228" s="336">
        <v>97</v>
      </c>
      <c r="AE228" s="336">
        <v>-33</v>
      </c>
      <c r="AF228" s="336">
        <v>-37</v>
      </c>
      <c r="AG228" s="337">
        <v>9</v>
      </c>
    </row>
    <row r="229" spans="2:33" ht="15" customHeight="1" x14ac:dyDescent="0.3">
      <c r="B229" s="254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336">
        <v>-12</v>
      </c>
      <c r="AC229" s="336">
        <v>-2</v>
      </c>
      <c r="AD229" s="336">
        <v>87</v>
      </c>
      <c r="AE229" s="336">
        <v>-24</v>
      </c>
      <c r="AF229" s="336">
        <v>-8</v>
      </c>
      <c r="AG229" s="337">
        <v>1</v>
      </c>
    </row>
    <row r="230" spans="2:33" ht="15" customHeight="1" x14ac:dyDescent="0.3">
      <c r="B230" s="254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336">
        <v>-12</v>
      </c>
      <c r="AC230" s="336">
        <v>-4</v>
      </c>
      <c r="AD230" s="336">
        <v>67</v>
      </c>
      <c r="AE230" s="336">
        <v>-26</v>
      </c>
      <c r="AF230" s="336">
        <v>0</v>
      </c>
      <c r="AG230" s="337">
        <v>-1</v>
      </c>
    </row>
    <row r="231" spans="2:33" ht="15" customHeight="1" x14ac:dyDescent="0.3">
      <c r="B231" s="254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336">
        <v>2</v>
      </c>
      <c r="AC231" s="336">
        <v>12</v>
      </c>
      <c r="AD231" s="336">
        <v>110</v>
      </c>
      <c r="AE231" s="336">
        <v>-33</v>
      </c>
      <c r="AF231" s="336">
        <v>-40</v>
      </c>
      <c r="AG231" s="337">
        <v>10</v>
      </c>
    </row>
    <row r="232" spans="2:33" ht="15" customHeight="1" x14ac:dyDescent="0.3">
      <c r="B232" s="254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336">
        <v>1</v>
      </c>
      <c r="AC232" s="336">
        <v>10</v>
      </c>
      <c r="AD232" s="336">
        <v>104</v>
      </c>
      <c r="AE232" s="336">
        <v>-33</v>
      </c>
      <c r="AF232" s="336">
        <v>-40</v>
      </c>
      <c r="AG232" s="337">
        <v>10</v>
      </c>
    </row>
    <row r="233" spans="2:33" ht="15" customHeight="1" x14ac:dyDescent="0.3">
      <c r="B233" s="254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336">
        <v>3</v>
      </c>
      <c r="AC233" s="336">
        <v>9</v>
      </c>
      <c r="AD233" s="336">
        <v>108</v>
      </c>
      <c r="AE233" s="336">
        <v>-32</v>
      </c>
      <c r="AF233" s="336">
        <v>-40</v>
      </c>
      <c r="AG233" s="337">
        <v>10</v>
      </c>
    </row>
    <row r="234" spans="2:33" ht="15" customHeight="1" x14ac:dyDescent="0.3">
      <c r="B234" s="254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336">
        <v>2</v>
      </c>
      <c r="AC234" s="336">
        <v>7</v>
      </c>
      <c r="AD234" s="336">
        <v>140</v>
      </c>
      <c r="AE234" s="336">
        <v>-32</v>
      </c>
      <c r="AF234" s="336">
        <v>-40</v>
      </c>
      <c r="AG234" s="337">
        <v>9</v>
      </c>
    </row>
    <row r="235" spans="2:33" ht="15" customHeight="1" x14ac:dyDescent="0.3">
      <c r="B235" s="254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336">
        <v>-6</v>
      </c>
      <c r="AC235" s="336">
        <v>8</v>
      </c>
      <c r="AD235" s="336">
        <v>111</v>
      </c>
      <c r="AE235" s="336">
        <v>-32</v>
      </c>
      <c r="AF235" s="336">
        <v>-39</v>
      </c>
      <c r="AG235" s="337">
        <v>9</v>
      </c>
    </row>
    <row r="236" spans="2:33" ht="15" customHeight="1" x14ac:dyDescent="0.3">
      <c r="B236" s="254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336">
        <v>-13</v>
      </c>
      <c r="AC236" s="336">
        <v>-2</v>
      </c>
      <c r="AD236" s="336">
        <v>93</v>
      </c>
      <c r="AE236" s="336">
        <v>-24</v>
      </c>
      <c r="AF236" s="336">
        <v>-20</v>
      </c>
      <c r="AG236" s="337">
        <v>1</v>
      </c>
    </row>
    <row r="237" spans="2:33" ht="15" customHeight="1" x14ac:dyDescent="0.3">
      <c r="B237" s="254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336">
        <v>-12</v>
      </c>
      <c r="AC237" s="336">
        <v>-4</v>
      </c>
      <c r="AD237" s="336">
        <v>60</v>
      </c>
      <c r="AE237" s="336">
        <v>-24</v>
      </c>
      <c r="AF237" s="336">
        <v>0</v>
      </c>
      <c r="AG237" s="337">
        <v>-1</v>
      </c>
    </row>
    <row r="238" spans="2:33" ht="15" customHeight="1" x14ac:dyDescent="0.3">
      <c r="B238" s="254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336">
        <v>-1</v>
      </c>
      <c r="AC238" s="336">
        <v>12</v>
      </c>
      <c r="AD238" s="336">
        <v>93</v>
      </c>
      <c r="AE238" s="336">
        <v>-35</v>
      </c>
      <c r="AF238" s="336">
        <v>-44</v>
      </c>
      <c r="AG238" s="337">
        <v>11</v>
      </c>
    </row>
    <row r="239" spans="2:33" ht="15" customHeight="1" x14ac:dyDescent="0.3">
      <c r="B239" s="254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336">
        <v>0</v>
      </c>
      <c r="AC239" s="336">
        <v>10</v>
      </c>
      <c r="AD239" s="336">
        <v>108</v>
      </c>
      <c r="AE239" s="336">
        <v>-34</v>
      </c>
      <c r="AF239" s="336">
        <v>-42</v>
      </c>
      <c r="AG239" s="337">
        <v>11</v>
      </c>
    </row>
    <row r="240" spans="2:33" ht="15" customHeight="1" x14ac:dyDescent="0.3">
      <c r="B240" s="254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336">
        <v>-1</v>
      </c>
      <c r="AC240" s="336">
        <v>8</v>
      </c>
      <c r="AD240" s="336">
        <v>124</v>
      </c>
      <c r="AE240" s="336">
        <v>-33</v>
      </c>
      <c r="AF240" s="336">
        <v>-43</v>
      </c>
      <c r="AG240" s="337">
        <v>10</v>
      </c>
    </row>
    <row r="241" spans="2:33" ht="15" customHeight="1" x14ac:dyDescent="0.3">
      <c r="B241" s="254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336">
        <v>-3</v>
      </c>
      <c r="AC241" s="336">
        <v>6</v>
      </c>
      <c r="AD241" s="336">
        <v>97</v>
      </c>
      <c r="AE241" s="336">
        <v>-36</v>
      </c>
      <c r="AF241" s="336">
        <v>-44</v>
      </c>
      <c r="AG241" s="337">
        <v>11</v>
      </c>
    </row>
    <row r="242" spans="2:33" ht="15" customHeight="1" x14ac:dyDescent="0.3">
      <c r="B242" s="254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336">
        <v>-10</v>
      </c>
      <c r="AC242" s="336">
        <v>4</v>
      </c>
      <c r="AD242" s="336">
        <v>111</v>
      </c>
      <c r="AE242" s="336">
        <v>-34</v>
      </c>
      <c r="AF242" s="336">
        <v>-43</v>
      </c>
      <c r="AG242" s="337">
        <v>11</v>
      </c>
    </row>
    <row r="243" spans="2:33" ht="15" customHeight="1" x14ac:dyDescent="0.3">
      <c r="B243" s="254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336">
        <v>-15</v>
      </c>
      <c r="AC243" s="336">
        <v>-5</v>
      </c>
      <c r="AD243" s="336">
        <v>96</v>
      </c>
      <c r="AE243" s="336">
        <v>-23</v>
      </c>
      <c r="AF243" s="336">
        <v>-10</v>
      </c>
      <c r="AG243" s="337">
        <v>1</v>
      </c>
    </row>
    <row r="244" spans="2:33" ht="15" customHeight="1" x14ac:dyDescent="0.3">
      <c r="B244" s="254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336">
        <v>-16</v>
      </c>
      <c r="AC244" s="336">
        <v>-9</v>
      </c>
      <c r="AD244" s="336">
        <v>76</v>
      </c>
      <c r="AE244" s="336">
        <v>-26</v>
      </c>
      <c r="AF244" s="336">
        <v>2</v>
      </c>
      <c r="AG244" s="337">
        <v>-2</v>
      </c>
    </row>
    <row r="245" spans="2:33" ht="15" customHeight="1" x14ac:dyDescent="0.3">
      <c r="B245" s="254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336">
        <v>-5</v>
      </c>
      <c r="AC245" s="336">
        <v>5</v>
      </c>
      <c r="AD245" s="336">
        <v>132</v>
      </c>
      <c r="AE245" s="336">
        <v>-36</v>
      </c>
      <c r="AF245" s="336">
        <v>-42</v>
      </c>
      <c r="AG245" s="337">
        <v>9</v>
      </c>
    </row>
    <row r="246" spans="2:33" ht="15" customHeight="1" x14ac:dyDescent="0.3">
      <c r="B246" s="254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336">
        <v>-4</v>
      </c>
      <c r="AC246" s="336">
        <v>6</v>
      </c>
      <c r="AD246" s="336">
        <v>129</v>
      </c>
      <c r="AE246" s="336">
        <v>-34</v>
      </c>
      <c r="AF246" s="336">
        <v>-42</v>
      </c>
      <c r="AG246" s="337">
        <v>9</v>
      </c>
    </row>
    <row r="247" spans="2:33" ht="15" customHeight="1" x14ac:dyDescent="0.3">
      <c r="B247" s="254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336">
        <v>-5</v>
      </c>
      <c r="AC247" s="336">
        <v>4</v>
      </c>
      <c r="AD247" s="336">
        <v>137</v>
      </c>
      <c r="AE247" s="336">
        <v>-33</v>
      </c>
      <c r="AF247" s="336">
        <v>-41</v>
      </c>
      <c r="AG247" s="337">
        <v>9</v>
      </c>
    </row>
    <row r="248" spans="2:33" ht="15" customHeight="1" x14ac:dyDescent="0.3">
      <c r="B248" s="254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336">
        <v>-4</v>
      </c>
      <c r="AC248" s="336">
        <v>4</v>
      </c>
      <c r="AD248" s="336">
        <v>126</v>
      </c>
      <c r="AE248" s="336">
        <v>-34</v>
      </c>
      <c r="AF248" s="336">
        <v>-41</v>
      </c>
      <c r="AG248" s="337">
        <v>9</v>
      </c>
    </row>
    <row r="249" spans="2:33" ht="15" customHeight="1" x14ac:dyDescent="0.3">
      <c r="B249" s="254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336">
        <v>-12</v>
      </c>
      <c r="AC249" s="336">
        <v>4</v>
      </c>
      <c r="AD249" s="336">
        <v>88</v>
      </c>
      <c r="AE249" s="336">
        <v>-34</v>
      </c>
      <c r="AF249" s="336">
        <v>-41</v>
      </c>
      <c r="AG249" s="337">
        <v>10</v>
      </c>
    </row>
    <row r="250" spans="2:33" ht="15" customHeight="1" x14ac:dyDescent="0.3">
      <c r="B250" s="254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336">
        <v>-16</v>
      </c>
      <c r="AC250" s="336">
        <v>-5</v>
      </c>
      <c r="AD250" s="336">
        <v>63</v>
      </c>
      <c r="AE250" s="336">
        <v>-25</v>
      </c>
      <c r="AF250" s="336">
        <v>-10</v>
      </c>
      <c r="AG250" s="337">
        <v>1</v>
      </c>
    </row>
    <row r="251" spans="2:33" ht="15" customHeight="1" x14ac:dyDescent="0.3">
      <c r="B251" s="254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336">
        <v>-16</v>
      </c>
      <c r="AC251" s="336">
        <v>-9</v>
      </c>
      <c r="AD251" s="336">
        <v>50</v>
      </c>
      <c r="AE251" s="336">
        <v>-26</v>
      </c>
      <c r="AF251" s="336">
        <v>3</v>
      </c>
      <c r="AG251" s="337">
        <v>-1</v>
      </c>
    </row>
    <row r="252" spans="2:33" ht="15" customHeight="1" x14ac:dyDescent="0.3">
      <c r="B252" s="254">
        <v>44074</v>
      </c>
      <c r="C252" s="261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336">
        <v>-6</v>
      </c>
      <c r="AC252" s="336">
        <v>6</v>
      </c>
      <c r="AD252" s="336">
        <v>78</v>
      </c>
      <c r="AE252" s="336">
        <v>-33</v>
      </c>
      <c r="AF252" s="336">
        <v>-37</v>
      </c>
      <c r="AG252" s="337">
        <v>9</v>
      </c>
    </row>
    <row r="253" spans="2:33" ht="15" customHeight="1" x14ac:dyDescent="0.3">
      <c r="B253" s="254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336">
        <v>-5</v>
      </c>
      <c r="AC253" s="336">
        <v>8</v>
      </c>
      <c r="AD253" s="336">
        <v>68</v>
      </c>
      <c r="AE253" s="336">
        <v>-30</v>
      </c>
      <c r="AF253" s="336">
        <v>-34</v>
      </c>
      <c r="AG253" s="337">
        <v>8</v>
      </c>
    </row>
    <row r="254" spans="2:33" ht="15" customHeight="1" x14ac:dyDescent="0.3">
      <c r="B254" s="254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336">
        <v>-6</v>
      </c>
      <c r="AC254" s="336">
        <v>3</v>
      </c>
      <c r="AD254" s="336">
        <v>92</v>
      </c>
      <c r="AE254" s="336">
        <v>-30</v>
      </c>
      <c r="AF254" s="336">
        <v>-33</v>
      </c>
      <c r="AG254" s="337">
        <v>7</v>
      </c>
    </row>
    <row r="255" spans="2:33" ht="15" customHeight="1" x14ac:dyDescent="0.3">
      <c r="B255" s="254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336">
        <v>-5</v>
      </c>
      <c r="AC255" s="336">
        <v>2</v>
      </c>
      <c r="AD255" s="336">
        <v>102</v>
      </c>
      <c r="AE255" s="336">
        <v>-31</v>
      </c>
      <c r="AF255" s="336">
        <v>-34</v>
      </c>
      <c r="AG255" s="337">
        <v>7</v>
      </c>
    </row>
    <row r="256" spans="2:33" ht="15" customHeight="1" x14ac:dyDescent="0.3">
      <c r="B256" s="254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336">
        <v>-12</v>
      </c>
      <c r="AC256" s="336">
        <v>1</v>
      </c>
      <c r="AD256" s="336">
        <v>78</v>
      </c>
      <c r="AE256" s="336">
        <v>-31</v>
      </c>
      <c r="AF256" s="336">
        <v>-33</v>
      </c>
      <c r="AG256" s="337">
        <v>8</v>
      </c>
    </row>
    <row r="257" spans="2:33" ht="15" customHeight="1" x14ac:dyDescent="0.3">
      <c r="B257" s="254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336">
        <v>-15</v>
      </c>
      <c r="AC257" s="336">
        <v>-5</v>
      </c>
      <c r="AD257" s="336">
        <v>73</v>
      </c>
      <c r="AE257" s="336">
        <v>-22</v>
      </c>
      <c r="AF257" s="336">
        <v>-8</v>
      </c>
      <c r="AG257" s="337">
        <v>1</v>
      </c>
    </row>
    <row r="258" spans="2:33" ht="15" customHeight="1" x14ac:dyDescent="0.3">
      <c r="B258" s="254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336">
        <v>-16</v>
      </c>
      <c r="AC258" s="336">
        <v>-7</v>
      </c>
      <c r="AD258" s="336">
        <v>61</v>
      </c>
      <c r="AE258" s="336">
        <v>-25</v>
      </c>
      <c r="AF258" s="336">
        <v>1</v>
      </c>
      <c r="AG258" s="337">
        <v>-2</v>
      </c>
    </row>
    <row r="259" spans="2:33" ht="15" customHeight="1" x14ac:dyDescent="0.3">
      <c r="B259" s="254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336">
        <v>-8</v>
      </c>
      <c r="AC259" s="336">
        <v>3</v>
      </c>
      <c r="AD259" s="336">
        <v>78</v>
      </c>
      <c r="AE259" s="336">
        <v>-32</v>
      </c>
      <c r="AF259" s="336">
        <v>-33</v>
      </c>
      <c r="AG259" s="337">
        <v>8</v>
      </c>
    </row>
    <row r="260" spans="2:33" ht="15" customHeight="1" x14ac:dyDescent="0.3">
      <c r="B260" s="254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336">
        <v>-6</v>
      </c>
      <c r="AC260" s="336">
        <v>6</v>
      </c>
      <c r="AD260" s="336">
        <v>73</v>
      </c>
      <c r="AE260" s="336">
        <v>-30</v>
      </c>
      <c r="AF260" s="336">
        <v>-32</v>
      </c>
      <c r="AG260" s="337">
        <v>8</v>
      </c>
    </row>
    <row r="261" spans="2:33" ht="15" customHeight="1" x14ac:dyDescent="0.3">
      <c r="B261" s="254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336">
        <v>-8</v>
      </c>
      <c r="AC261" s="336">
        <v>3</v>
      </c>
      <c r="AD261" s="336">
        <v>80</v>
      </c>
      <c r="AE261" s="336">
        <v>-29</v>
      </c>
      <c r="AF261" s="336">
        <v>-31</v>
      </c>
      <c r="AG261" s="337">
        <v>7</v>
      </c>
    </row>
    <row r="262" spans="2:33" ht="15" customHeight="1" x14ac:dyDescent="0.3">
      <c r="B262" s="254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336">
        <v>-6</v>
      </c>
      <c r="AC262" s="336">
        <v>3</v>
      </c>
      <c r="AD262" s="336">
        <v>83</v>
      </c>
      <c r="AE262" s="336">
        <v>-29</v>
      </c>
      <c r="AF262" s="336">
        <v>-31</v>
      </c>
      <c r="AG262" s="337">
        <v>6</v>
      </c>
    </row>
    <row r="263" spans="2:33" ht="15" customHeight="1" x14ac:dyDescent="0.3">
      <c r="B263" s="254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336">
        <v>-12</v>
      </c>
      <c r="AC263" s="336">
        <v>0</v>
      </c>
      <c r="AD263" s="336">
        <v>68</v>
      </c>
      <c r="AE263" s="336">
        <v>-29</v>
      </c>
      <c r="AF263" s="336">
        <v>-31</v>
      </c>
      <c r="AG263" s="337">
        <v>6</v>
      </c>
    </row>
    <row r="264" spans="2:33" ht="15" customHeight="1" x14ac:dyDescent="0.3">
      <c r="B264" s="254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336">
        <v>-16</v>
      </c>
      <c r="AC264" s="336">
        <v>-5</v>
      </c>
      <c r="AD264" s="336">
        <v>65</v>
      </c>
      <c r="AE264" s="336">
        <v>-23</v>
      </c>
      <c r="AF264" s="336">
        <v>-6</v>
      </c>
      <c r="AG264" s="337">
        <v>0</v>
      </c>
    </row>
    <row r="265" spans="2:33" ht="15" customHeight="1" x14ac:dyDescent="0.3">
      <c r="B265" s="254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336">
        <v>-18</v>
      </c>
      <c r="AC265" s="336">
        <v>-8</v>
      </c>
      <c r="AD265" s="336">
        <v>35</v>
      </c>
      <c r="AE265" s="336">
        <v>-27</v>
      </c>
      <c r="AF265" s="336">
        <v>1</v>
      </c>
      <c r="AG265" s="337">
        <v>-1</v>
      </c>
    </row>
    <row r="266" spans="2:33" ht="15" customHeight="1" x14ac:dyDescent="0.3">
      <c r="B266" s="254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336">
        <v>-10</v>
      </c>
      <c r="AC266" s="336">
        <v>1</v>
      </c>
      <c r="AD266" s="336">
        <v>45</v>
      </c>
      <c r="AE266" s="336">
        <v>-31</v>
      </c>
      <c r="AF266" s="336">
        <v>-27</v>
      </c>
      <c r="AG266" s="337">
        <v>8</v>
      </c>
    </row>
    <row r="267" spans="2:33" ht="15" customHeight="1" x14ac:dyDescent="0.3">
      <c r="B267" s="254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336">
        <v>-10</v>
      </c>
      <c r="AC267" s="336">
        <v>2</v>
      </c>
      <c r="AD267" s="336">
        <v>38</v>
      </c>
      <c r="AE267" s="336">
        <v>-30</v>
      </c>
      <c r="AF267" s="336">
        <v>-27</v>
      </c>
      <c r="AG267" s="337">
        <v>8</v>
      </c>
    </row>
    <row r="268" spans="2:33" ht="15" customHeight="1" x14ac:dyDescent="0.3">
      <c r="B268" s="254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336">
        <v>-7</v>
      </c>
      <c r="AC268" s="336">
        <v>5</v>
      </c>
      <c r="AD268" s="336">
        <v>44</v>
      </c>
      <c r="AE268" s="336">
        <v>-27</v>
      </c>
      <c r="AF268" s="336">
        <v>-27</v>
      </c>
      <c r="AG268" s="337">
        <v>7</v>
      </c>
    </row>
    <row r="269" spans="2:33" ht="15" customHeight="1" x14ac:dyDescent="0.3">
      <c r="B269" s="254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336">
        <v>-10</v>
      </c>
      <c r="AC269" s="336">
        <v>2</v>
      </c>
      <c r="AD269" s="336">
        <v>26</v>
      </c>
      <c r="AE269" s="336">
        <v>-30</v>
      </c>
      <c r="AF269" s="336">
        <v>-28</v>
      </c>
      <c r="AG269" s="337">
        <v>7</v>
      </c>
    </row>
    <row r="270" spans="2:33" ht="15" customHeight="1" x14ac:dyDescent="0.3">
      <c r="B270" s="254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336">
        <v>-20</v>
      </c>
      <c r="AC270" s="336">
        <v>-4</v>
      </c>
      <c r="AD270" s="336">
        <v>2</v>
      </c>
      <c r="AE270" s="336">
        <v>-32</v>
      </c>
      <c r="AF270" s="336">
        <v>-27</v>
      </c>
      <c r="AG270" s="337">
        <v>8</v>
      </c>
    </row>
    <row r="271" spans="2:33" ht="15" customHeight="1" x14ac:dyDescent="0.3">
      <c r="B271" s="254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336">
        <v>-21</v>
      </c>
      <c r="AC271" s="336">
        <v>-5</v>
      </c>
      <c r="AD271" s="336">
        <v>-4</v>
      </c>
      <c r="AE271" s="336">
        <v>-30</v>
      </c>
      <c r="AF271" s="336">
        <v>-7</v>
      </c>
      <c r="AG271" s="337">
        <v>6</v>
      </c>
    </row>
    <row r="272" spans="2:33" ht="15" customHeight="1" x14ac:dyDescent="0.3">
      <c r="B272" s="254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336">
        <v>-21</v>
      </c>
      <c r="AC272" s="336">
        <v>-7</v>
      </c>
      <c r="AD272" s="336">
        <v>0</v>
      </c>
      <c r="AE272" s="336">
        <v>-31</v>
      </c>
      <c r="AF272" s="336">
        <v>0</v>
      </c>
      <c r="AG272" s="337">
        <v>5</v>
      </c>
    </row>
    <row r="273" spans="2:33" ht="15" customHeight="1" x14ac:dyDescent="0.3">
      <c r="B273" s="254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336">
        <v>-12</v>
      </c>
      <c r="AC273" s="336">
        <v>0</v>
      </c>
      <c r="AD273" s="336">
        <v>29</v>
      </c>
      <c r="AE273" s="336">
        <v>-30</v>
      </c>
      <c r="AF273" s="336">
        <v>-27</v>
      </c>
      <c r="AG273" s="337">
        <v>7</v>
      </c>
    </row>
    <row r="274" spans="2:33" ht="15" customHeight="1" x14ac:dyDescent="0.3">
      <c r="B274" s="254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336">
        <v>-14</v>
      </c>
      <c r="AC274" s="336">
        <v>2</v>
      </c>
      <c r="AD274" s="336">
        <v>17</v>
      </c>
      <c r="AE274" s="336">
        <v>-29</v>
      </c>
      <c r="AF274" s="336">
        <v>-25</v>
      </c>
      <c r="AG274" s="337">
        <v>7</v>
      </c>
    </row>
    <row r="275" spans="2:33" ht="15" customHeight="1" x14ac:dyDescent="0.3">
      <c r="B275" s="254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336">
        <v>-15</v>
      </c>
      <c r="AC275" s="336">
        <v>2</v>
      </c>
      <c r="AD275" s="336">
        <v>17</v>
      </c>
      <c r="AE275" s="336">
        <v>-28</v>
      </c>
      <c r="AF275" s="336">
        <v>-23</v>
      </c>
      <c r="AG275" s="337">
        <v>7</v>
      </c>
    </row>
    <row r="276" spans="2:33" ht="15" customHeight="1" x14ac:dyDescent="0.3">
      <c r="B276" s="254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336">
        <v>-15</v>
      </c>
      <c r="AC276" s="336">
        <v>1</v>
      </c>
      <c r="AD276" s="336">
        <v>20</v>
      </c>
      <c r="AE276" s="336">
        <v>-29</v>
      </c>
      <c r="AF276" s="336">
        <v>-24</v>
      </c>
      <c r="AG276" s="337">
        <v>7</v>
      </c>
    </row>
    <row r="277" spans="2:33" ht="15" customHeight="1" x14ac:dyDescent="0.3">
      <c r="B277" s="254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336">
        <v>-19</v>
      </c>
      <c r="AC277" s="336">
        <v>0</v>
      </c>
      <c r="AD277" s="336">
        <v>12</v>
      </c>
      <c r="AE277" s="336">
        <v>-29</v>
      </c>
      <c r="AF277" s="336">
        <v>-23</v>
      </c>
      <c r="AG277" s="337">
        <v>7</v>
      </c>
    </row>
    <row r="278" spans="2:33" ht="15" customHeight="1" x14ac:dyDescent="0.3">
      <c r="B278" s="254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235">
        <f t="shared" si="176"/>
        <v>0</v>
      </c>
      <c r="Z278" s="125">
        <f t="shared" si="177"/>
        <v>0</v>
      </c>
      <c r="AA278" s="31"/>
      <c r="AB278" s="336">
        <v>-22</v>
      </c>
      <c r="AC278" s="336">
        <v>-4</v>
      </c>
      <c r="AD278" s="336">
        <v>5</v>
      </c>
      <c r="AE278" s="336">
        <v>-27</v>
      </c>
      <c r="AF278" s="336">
        <v>-4</v>
      </c>
      <c r="AG278" s="337">
        <v>5</v>
      </c>
    </row>
    <row r="279" spans="2:33" ht="15" customHeight="1" x14ac:dyDescent="0.3">
      <c r="B279" s="254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235">
        <f t="shared" si="176"/>
        <v>0</v>
      </c>
      <c r="Z279" s="125">
        <f t="shared" si="177"/>
        <v>0</v>
      </c>
      <c r="AA279" s="31"/>
      <c r="AB279" s="336">
        <v>-23</v>
      </c>
      <c r="AC279" s="336">
        <v>-9</v>
      </c>
      <c r="AD279" s="336">
        <v>1</v>
      </c>
      <c r="AE279" s="336">
        <v>-30</v>
      </c>
      <c r="AF279" s="336">
        <v>-1</v>
      </c>
      <c r="AG279" s="337">
        <v>5</v>
      </c>
    </row>
    <row r="280" spans="2:33" ht="15" customHeight="1" x14ac:dyDescent="0.3">
      <c r="B280" s="254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336">
        <v>-16</v>
      </c>
      <c r="AC280" s="336">
        <v>3</v>
      </c>
      <c r="AD280" s="336">
        <v>11</v>
      </c>
      <c r="AE280" s="336">
        <v>-31</v>
      </c>
      <c r="AF280" s="336">
        <v>-21</v>
      </c>
      <c r="AG280" s="337">
        <v>8</v>
      </c>
    </row>
    <row r="281" spans="2:33" ht="15" customHeight="1" x14ac:dyDescent="0.3">
      <c r="B281" s="254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336">
        <v>-14</v>
      </c>
      <c r="AC281" s="336">
        <v>4</v>
      </c>
      <c r="AD281" s="336">
        <v>14</v>
      </c>
      <c r="AE281" s="336">
        <v>-27</v>
      </c>
      <c r="AF281" s="336">
        <v>-21</v>
      </c>
      <c r="AG281" s="337">
        <v>7</v>
      </c>
    </row>
    <row r="282" spans="2:33" ht="15" customHeight="1" x14ac:dyDescent="0.3">
      <c r="B282" s="254">
        <v>44104</v>
      </c>
      <c r="C282" s="261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336">
        <v>-12</v>
      </c>
      <c r="AC282" s="336">
        <v>7</v>
      </c>
      <c r="AD282" s="336">
        <v>17</v>
      </c>
      <c r="AE282" s="336">
        <v>-23</v>
      </c>
      <c r="AF282" s="336">
        <v>-21</v>
      </c>
      <c r="AG282" s="337">
        <v>5</v>
      </c>
    </row>
    <row r="283" spans="2:33" ht="15" customHeight="1" x14ac:dyDescent="0.3">
      <c r="B283" s="254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336">
        <v>-12</v>
      </c>
      <c r="AC283" s="336">
        <v>7</v>
      </c>
      <c r="AD283" s="336">
        <v>13</v>
      </c>
      <c r="AE283" s="336">
        <v>-25</v>
      </c>
      <c r="AF283" s="336">
        <v>-19</v>
      </c>
      <c r="AG283" s="337">
        <v>6</v>
      </c>
    </row>
    <row r="284" spans="2:33" ht="15" customHeight="1" x14ac:dyDescent="0.3">
      <c r="B284" s="254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336">
        <v>-19</v>
      </c>
      <c r="AC284" s="336">
        <v>3</v>
      </c>
      <c r="AD284" s="336">
        <v>-9</v>
      </c>
      <c r="AE284" s="336">
        <v>-26</v>
      </c>
      <c r="AF284" s="336">
        <v>-20</v>
      </c>
      <c r="AG284" s="337">
        <v>7</v>
      </c>
    </row>
    <row r="285" spans="2:33" ht="15" customHeight="1" x14ac:dyDescent="0.3">
      <c r="B285" s="254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235">
        <f t="shared" ref="Y285:Y294" si="186">X285/$X$68</f>
        <v>0</v>
      </c>
      <c r="Z285" s="144">
        <f t="shared" ref="Z285:Z294" si="187">V285+X285</f>
        <v>0</v>
      </c>
      <c r="AA285" s="31"/>
      <c r="AB285" s="336">
        <v>-17</v>
      </c>
      <c r="AC285" s="336">
        <v>1</v>
      </c>
      <c r="AD285" s="336">
        <v>8</v>
      </c>
      <c r="AE285" s="336">
        <v>-23</v>
      </c>
      <c r="AF285" s="336">
        <v>-7</v>
      </c>
      <c r="AG285" s="337">
        <v>3</v>
      </c>
    </row>
    <row r="286" spans="2:33" ht="15" customHeight="1" x14ac:dyDescent="0.3">
      <c r="B286" s="254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235">
        <f t="shared" si="186"/>
        <v>0</v>
      </c>
      <c r="Z286" s="144">
        <f t="shared" si="187"/>
        <v>0</v>
      </c>
      <c r="AA286" s="31"/>
      <c r="AB286" s="336">
        <v>-17</v>
      </c>
      <c r="AC286" s="336">
        <v>-6</v>
      </c>
      <c r="AD286" s="336">
        <v>3</v>
      </c>
      <c r="AE286" s="336">
        <v>-30</v>
      </c>
      <c r="AF286" s="336">
        <v>-6</v>
      </c>
      <c r="AG286" s="337">
        <v>4</v>
      </c>
    </row>
    <row r="287" spans="2:33" ht="15" customHeight="1" x14ac:dyDescent="0.3">
      <c r="B287" s="254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336">
        <v>-21</v>
      </c>
      <c r="AC287" s="336">
        <v>-5</v>
      </c>
      <c r="AD287" s="336">
        <v>32</v>
      </c>
      <c r="AE287" s="336">
        <v>-50</v>
      </c>
      <c r="AF287" s="336">
        <v>-73</v>
      </c>
      <c r="AG287" s="337">
        <v>20</v>
      </c>
    </row>
    <row r="288" spans="2:33" ht="15" customHeight="1" x14ac:dyDescent="0.3">
      <c r="B288" s="254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336">
        <v>-15</v>
      </c>
      <c r="AC288" s="336">
        <v>4</v>
      </c>
      <c r="AD288" s="336">
        <v>7</v>
      </c>
      <c r="AE288" s="336">
        <v>-24</v>
      </c>
      <c r="AF288" s="336">
        <v>-21</v>
      </c>
      <c r="AG288" s="337">
        <v>6</v>
      </c>
    </row>
    <row r="289" spans="2:33" ht="15" customHeight="1" x14ac:dyDescent="0.3">
      <c r="B289" s="254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336">
        <v>-14</v>
      </c>
      <c r="AC289" s="336">
        <v>2</v>
      </c>
      <c r="AD289" s="336">
        <v>23</v>
      </c>
      <c r="AE289" s="336">
        <v>-23</v>
      </c>
      <c r="AF289" s="336">
        <v>-18</v>
      </c>
      <c r="AG289" s="337">
        <v>6</v>
      </c>
    </row>
    <row r="290" spans="2:33" ht="15" customHeight="1" x14ac:dyDescent="0.3">
      <c r="B290" s="254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336">
        <v>-12</v>
      </c>
      <c r="AC290" s="336">
        <v>5</v>
      </c>
      <c r="AD290" s="336">
        <v>23</v>
      </c>
      <c r="AE290" s="336">
        <v>-25</v>
      </c>
      <c r="AF290" s="336">
        <v>-19</v>
      </c>
      <c r="AG290" s="337">
        <v>6</v>
      </c>
    </row>
    <row r="291" spans="2:33" ht="15" customHeight="1" x14ac:dyDescent="0.3">
      <c r="B291" s="254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336">
        <v>-18</v>
      </c>
      <c r="AC291" s="336">
        <v>1</v>
      </c>
      <c r="AD291" s="336">
        <v>15</v>
      </c>
      <c r="AE291" s="336">
        <v>-25</v>
      </c>
      <c r="AF291" s="336">
        <v>-18</v>
      </c>
      <c r="AG291" s="337">
        <v>6</v>
      </c>
    </row>
    <row r="292" spans="2:33" ht="15" customHeight="1" x14ac:dyDescent="0.3">
      <c r="B292" s="254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235">
        <f t="shared" si="186"/>
        <v>0</v>
      </c>
      <c r="Z292" s="144">
        <f t="shared" si="187"/>
        <v>0</v>
      </c>
      <c r="AA292" s="31"/>
      <c r="AB292" s="336">
        <v>-19</v>
      </c>
      <c r="AC292" s="336">
        <v>-4</v>
      </c>
      <c r="AD292" s="336">
        <v>23</v>
      </c>
      <c r="AE292" s="336">
        <v>-24</v>
      </c>
      <c r="AF292" s="336">
        <v>-4</v>
      </c>
      <c r="AG292" s="337">
        <v>5</v>
      </c>
    </row>
    <row r="293" spans="2:33" ht="15" customHeight="1" x14ac:dyDescent="0.3">
      <c r="B293" s="254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235">
        <f t="shared" si="186"/>
        <v>0</v>
      </c>
      <c r="Z293" s="144">
        <f t="shared" si="187"/>
        <v>0</v>
      </c>
      <c r="AA293" s="31"/>
      <c r="AB293" s="336">
        <v>-21</v>
      </c>
      <c r="AC293" s="336">
        <v>-7</v>
      </c>
      <c r="AD293" s="336">
        <v>15</v>
      </c>
      <c r="AE293" s="336">
        <v>-28</v>
      </c>
      <c r="AF293" s="336">
        <v>-2</v>
      </c>
      <c r="AG293" s="337">
        <v>5</v>
      </c>
    </row>
    <row r="294" spans="2:33" ht="15" customHeight="1" x14ac:dyDescent="0.3">
      <c r="B294" s="254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336">
        <v>-15</v>
      </c>
      <c r="AC294" s="336">
        <v>2</v>
      </c>
      <c r="AD294" s="336">
        <v>19</v>
      </c>
      <c r="AE294" s="336">
        <v>-28</v>
      </c>
      <c r="AF294" s="336">
        <v>-18</v>
      </c>
      <c r="AG294" s="337">
        <v>7</v>
      </c>
    </row>
    <row r="295" spans="2:33" ht="15" customHeight="1" x14ac:dyDescent="0.3">
      <c r="B295" s="254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336">
        <v>-17</v>
      </c>
      <c r="AC295" s="336">
        <v>1</v>
      </c>
      <c r="AD295" s="336">
        <v>4</v>
      </c>
      <c r="AE295" s="336">
        <v>-27</v>
      </c>
      <c r="AF295" s="336">
        <v>-17</v>
      </c>
      <c r="AG295" s="337">
        <v>7</v>
      </c>
    </row>
    <row r="296" spans="2:33" ht="15" customHeight="1" x14ac:dyDescent="0.3">
      <c r="B296" s="254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336">
        <v>-17</v>
      </c>
      <c r="AC296" s="336">
        <v>1</v>
      </c>
      <c r="AD296" s="336">
        <v>7</v>
      </c>
      <c r="AE296" s="336">
        <v>-25</v>
      </c>
      <c r="AF296" s="336">
        <v>-16</v>
      </c>
      <c r="AG296" s="337">
        <v>7</v>
      </c>
    </row>
    <row r="297" spans="2:33" ht="15" customHeight="1" x14ac:dyDescent="0.3">
      <c r="B297" s="254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336">
        <v>-16</v>
      </c>
      <c r="AC297" s="336">
        <v>3</v>
      </c>
      <c r="AD297" s="336">
        <v>9</v>
      </c>
      <c r="AE297" s="336">
        <v>-26</v>
      </c>
      <c r="AF297" s="336">
        <v>-16</v>
      </c>
      <c r="AG297" s="337">
        <v>7</v>
      </c>
    </row>
    <row r="298" spans="2:33" ht="15" customHeight="1" x14ac:dyDescent="0.3">
      <c r="B298" s="254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336">
        <v>-20</v>
      </c>
      <c r="AC298" s="336">
        <v>4</v>
      </c>
      <c r="AD298" s="336">
        <v>4</v>
      </c>
      <c r="AE298" s="336">
        <v>-26</v>
      </c>
      <c r="AF298" s="336">
        <v>-15</v>
      </c>
      <c r="AG298" s="337">
        <v>7</v>
      </c>
    </row>
    <row r="299" spans="2:33" ht="15" customHeight="1" x14ac:dyDescent="0.3">
      <c r="B299" s="254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235">
        <f t="shared" si="192"/>
        <v>0</v>
      </c>
      <c r="Z299" s="144">
        <f t="shared" si="193"/>
        <v>0</v>
      </c>
      <c r="AA299" s="31"/>
      <c r="AB299" s="336">
        <v>-24</v>
      </c>
      <c r="AC299" s="336">
        <v>-3</v>
      </c>
      <c r="AD299" s="336">
        <v>-3</v>
      </c>
      <c r="AE299" s="336">
        <v>-28</v>
      </c>
      <c r="AF299" s="336">
        <v>-5</v>
      </c>
      <c r="AG299" s="337">
        <v>7</v>
      </c>
    </row>
    <row r="300" spans="2:33" ht="15" customHeight="1" x14ac:dyDescent="0.3">
      <c r="B300" s="254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235">
        <f t="shared" si="192"/>
        <v>0</v>
      </c>
      <c r="Z300" s="144">
        <f t="shared" si="193"/>
        <v>0</v>
      </c>
      <c r="AA300" s="31"/>
      <c r="AB300" s="336">
        <v>-27</v>
      </c>
      <c r="AC300" s="336">
        <v>-10</v>
      </c>
      <c r="AD300" s="336">
        <v>-5</v>
      </c>
      <c r="AE300" s="336">
        <v>-33</v>
      </c>
      <c r="AF300" s="336">
        <v>-4</v>
      </c>
      <c r="AG300" s="337">
        <v>6</v>
      </c>
    </row>
    <row r="301" spans="2:33" ht="15" customHeight="1" x14ac:dyDescent="0.3">
      <c r="B301" s="254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336">
        <v>-28</v>
      </c>
      <c r="AC301" s="336">
        <v>-5</v>
      </c>
      <c r="AD301" s="336">
        <v>-26</v>
      </c>
      <c r="AE301" s="336">
        <v>-35</v>
      </c>
      <c r="AF301" s="336">
        <v>-17</v>
      </c>
      <c r="AG301" s="337">
        <v>10</v>
      </c>
    </row>
    <row r="302" spans="2:33" ht="15" customHeight="1" x14ac:dyDescent="0.3">
      <c r="B302" s="254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336">
        <v>-28</v>
      </c>
      <c r="AC302" s="336">
        <v>-6</v>
      </c>
      <c r="AD302" s="336">
        <v>-37</v>
      </c>
      <c r="AE302" s="336">
        <v>-36</v>
      </c>
      <c r="AF302" s="336">
        <v>-18</v>
      </c>
      <c r="AG302" s="337">
        <v>11</v>
      </c>
    </row>
    <row r="303" spans="2:33" ht="15" customHeight="1" x14ac:dyDescent="0.3">
      <c r="B303" s="254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336">
        <v>-19</v>
      </c>
      <c r="AC303" s="336">
        <v>3</v>
      </c>
      <c r="AD303" s="336">
        <v>-10</v>
      </c>
      <c r="AE303" s="336">
        <v>-29</v>
      </c>
      <c r="AF303" s="336">
        <v>-15</v>
      </c>
      <c r="AG303" s="337">
        <v>9</v>
      </c>
    </row>
    <row r="304" spans="2:33" ht="15" customHeight="1" x14ac:dyDescent="0.3">
      <c r="B304" s="254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336">
        <v>-17</v>
      </c>
      <c r="AC304" s="336">
        <v>2</v>
      </c>
      <c r="AD304" s="336">
        <v>0</v>
      </c>
      <c r="AE304" s="336">
        <v>-29</v>
      </c>
      <c r="AF304" s="336">
        <v>-15</v>
      </c>
      <c r="AG304" s="337">
        <v>8</v>
      </c>
    </row>
    <row r="305" spans="2:33" ht="15" customHeight="1" x14ac:dyDescent="0.3">
      <c r="B305" s="254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336">
        <v>-21</v>
      </c>
      <c r="AC305" s="336">
        <v>5</v>
      </c>
      <c r="AD305" s="336">
        <v>-2</v>
      </c>
      <c r="AE305" s="336">
        <v>-27</v>
      </c>
      <c r="AF305" s="336">
        <v>-15</v>
      </c>
      <c r="AG305" s="337">
        <v>8</v>
      </c>
    </row>
    <row r="306" spans="2:33" ht="15" customHeight="1" x14ac:dyDescent="0.3">
      <c r="B306" s="254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235">
        <f t="shared" si="197"/>
        <v>0</v>
      </c>
      <c r="Z306" s="144">
        <f t="shared" si="198"/>
        <v>0</v>
      </c>
      <c r="AA306" s="31"/>
      <c r="AB306" s="336">
        <v>-26</v>
      </c>
      <c r="AC306" s="336">
        <v>-3</v>
      </c>
      <c r="AD306" s="336">
        <v>-19</v>
      </c>
      <c r="AE306" s="336">
        <v>-32</v>
      </c>
      <c r="AF306" s="336">
        <v>-6</v>
      </c>
      <c r="AG306" s="337">
        <v>8</v>
      </c>
    </row>
    <row r="307" spans="2:33" ht="15" customHeight="1" x14ac:dyDescent="0.3">
      <c r="B307" s="254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235">
        <f t="shared" si="197"/>
        <v>0</v>
      </c>
      <c r="Z307" s="144">
        <f t="shared" si="198"/>
        <v>0</v>
      </c>
      <c r="AA307" s="31"/>
      <c r="AB307" s="336">
        <v>-35</v>
      </c>
      <c r="AC307" s="336">
        <v>-14</v>
      </c>
      <c r="AD307" s="336">
        <v>-47</v>
      </c>
      <c r="AE307" s="336">
        <v>-41</v>
      </c>
      <c r="AF307" s="336">
        <v>-8</v>
      </c>
      <c r="AG307" s="337">
        <v>9</v>
      </c>
    </row>
    <row r="308" spans="2:33" ht="15" customHeight="1" x14ac:dyDescent="0.3">
      <c r="B308" s="254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336">
        <v>-20</v>
      </c>
      <c r="AC308" s="336">
        <v>0</v>
      </c>
      <c r="AD308" s="336">
        <v>-7</v>
      </c>
      <c r="AE308" s="336">
        <v>-32</v>
      </c>
      <c r="AF308" s="336">
        <v>-16</v>
      </c>
      <c r="AG308" s="337">
        <v>9</v>
      </c>
    </row>
    <row r="309" spans="2:33" ht="15" customHeight="1" x14ac:dyDescent="0.3">
      <c r="B309" s="254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336">
        <v>-21</v>
      </c>
      <c r="AC309" s="336">
        <v>0</v>
      </c>
      <c r="AD309" s="336">
        <v>-18</v>
      </c>
      <c r="AE309" s="336">
        <v>-31</v>
      </c>
      <c r="AF309" s="336">
        <v>-16</v>
      </c>
      <c r="AG309" s="337">
        <v>9</v>
      </c>
    </row>
    <row r="310" spans="2:33" ht="15" customHeight="1" x14ac:dyDescent="0.3">
      <c r="B310" s="254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336">
        <v>-17</v>
      </c>
      <c r="AC310" s="336">
        <v>3</v>
      </c>
      <c r="AD310" s="336">
        <v>-4</v>
      </c>
      <c r="AE310" s="336">
        <v>-29</v>
      </c>
      <c r="AF310" s="336">
        <v>-15</v>
      </c>
      <c r="AG310" s="337">
        <v>8</v>
      </c>
    </row>
    <row r="311" spans="2:33" ht="15" customHeight="1" x14ac:dyDescent="0.3">
      <c r="B311" s="254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336">
        <v>-15</v>
      </c>
      <c r="AC311" s="336">
        <v>6</v>
      </c>
      <c r="AD311" s="336">
        <v>6</v>
      </c>
      <c r="AE311" s="336">
        <v>-27</v>
      </c>
      <c r="AF311" s="336">
        <v>-15</v>
      </c>
      <c r="AG311" s="337">
        <v>7</v>
      </c>
    </row>
    <row r="312" spans="2:33" ht="15" customHeight="1" x14ac:dyDescent="0.3">
      <c r="B312" s="254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336">
        <v>-26</v>
      </c>
      <c r="AC312" s="336">
        <v>2</v>
      </c>
      <c r="AD312" s="336">
        <v>-10</v>
      </c>
      <c r="AE312" s="336">
        <v>-36</v>
      </c>
      <c r="AF312" s="336">
        <v>-17</v>
      </c>
      <c r="AG312" s="337">
        <v>11</v>
      </c>
    </row>
    <row r="313" spans="2:33" ht="15" customHeight="1" x14ac:dyDescent="0.3">
      <c r="B313" s="254">
        <v>44135</v>
      </c>
      <c r="C313" s="260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336">
        <v>-35</v>
      </c>
      <c r="AC313" s="336">
        <v>-6</v>
      </c>
      <c r="AD313" s="336">
        <v>-27</v>
      </c>
      <c r="AE313" s="336">
        <v>-43</v>
      </c>
      <c r="AF313" s="336">
        <v>-8</v>
      </c>
      <c r="AG313" s="337">
        <v>12</v>
      </c>
    </row>
    <row r="314" spans="2:33" ht="15" customHeight="1" x14ac:dyDescent="0.3">
      <c r="B314" s="254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336">
        <v>-44</v>
      </c>
      <c r="AC314" s="336">
        <v>-20</v>
      </c>
      <c r="AD314" s="336">
        <v>-47</v>
      </c>
      <c r="AE314" s="336">
        <v>-51</v>
      </c>
      <c r="AF314" s="336">
        <v>-13</v>
      </c>
      <c r="AG314" s="337">
        <v>13</v>
      </c>
    </row>
    <row r="315" spans="2:33" ht="15" customHeight="1" x14ac:dyDescent="0.3">
      <c r="B315" s="254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336">
        <v>-27</v>
      </c>
      <c r="AC315" s="336">
        <v>-3</v>
      </c>
      <c r="AD315" s="336">
        <v>-23</v>
      </c>
      <c r="AE315" s="336">
        <v>-40</v>
      </c>
      <c r="AF315" s="336">
        <v>-18</v>
      </c>
      <c r="AG315" s="337">
        <v>12</v>
      </c>
    </row>
    <row r="316" spans="2:33" ht="15" customHeight="1" x14ac:dyDescent="0.3">
      <c r="B316" s="254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336">
        <v>-20</v>
      </c>
      <c r="AC316" s="336">
        <v>1</v>
      </c>
      <c r="AD316" s="336">
        <v>-18</v>
      </c>
      <c r="AE316" s="336">
        <v>-34</v>
      </c>
      <c r="AF316" s="336">
        <v>-17</v>
      </c>
      <c r="AG316" s="337">
        <v>10</v>
      </c>
    </row>
    <row r="317" spans="2:33" ht="15" customHeight="1" x14ac:dyDescent="0.3">
      <c r="B317" s="254">
        <v>44139</v>
      </c>
      <c r="C317" s="221"/>
      <c r="D317" s="221"/>
      <c r="E317" s="46"/>
      <c r="F317" s="46"/>
      <c r="G317" s="221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336">
        <v>-21</v>
      </c>
      <c r="AC317" s="336">
        <v>0</v>
      </c>
      <c r="AD317" s="336">
        <v>-17</v>
      </c>
      <c r="AE317" s="336">
        <v>-33</v>
      </c>
      <c r="AF317" s="336">
        <v>-17</v>
      </c>
      <c r="AG317" s="337">
        <v>10</v>
      </c>
    </row>
    <row r="318" spans="2:33" ht="15" customHeight="1" x14ac:dyDescent="0.3">
      <c r="B318" s="254">
        <v>44140</v>
      </c>
      <c r="C318" s="221"/>
      <c r="D318" s="221"/>
      <c r="E318" s="46"/>
      <c r="F318" s="46"/>
      <c r="G318" s="221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336">
        <v>-22</v>
      </c>
      <c r="AC318" s="336">
        <v>-1</v>
      </c>
      <c r="AD318" s="336">
        <v>-23</v>
      </c>
      <c r="AE318" s="336">
        <v>-36</v>
      </c>
      <c r="AF318" s="336">
        <v>-18</v>
      </c>
      <c r="AG318" s="337">
        <v>11</v>
      </c>
    </row>
    <row r="319" spans="2:33" ht="15" customHeight="1" x14ac:dyDescent="0.3">
      <c r="B319" s="254">
        <v>44141</v>
      </c>
      <c r="C319" s="221"/>
      <c r="D319" s="221"/>
      <c r="E319" s="46"/>
      <c r="F319" s="46"/>
      <c r="G319" s="221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336">
        <v>-30</v>
      </c>
      <c r="AC319" s="336">
        <v>-3</v>
      </c>
      <c r="AD319" s="336">
        <v>-36</v>
      </c>
      <c r="AE319" s="336">
        <v>-39</v>
      </c>
      <c r="AF319" s="336">
        <v>-19</v>
      </c>
      <c r="AG319" s="337">
        <v>13</v>
      </c>
    </row>
    <row r="320" spans="2:33" ht="15" customHeight="1" x14ac:dyDescent="0.3">
      <c r="B320" s="254">
        <v>44142</v>
      </c>
      <c r="C320" s="221"/>
      <c r="D320" s="221"/>
      <c r="E320" s="46"/>
      <c r="F320" s="46"/>
      <c r="G320" s="221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235">
        <f t="shared" si="207"/>
        <v>0</v>
      </c>
      <c r="Z320" s="144">
        <f t="shared" si="208"/>
        <v>0</v>
      </c>
      <c r="AA320" s="31"/>
      <c r="AB320" s="336">
        <v>-30</v>
      </c>
      <c r="AC320" s="336">
        <v>-5</v>
      </c>
      <c r="AD320" s="336">
        <v>-37</v>
      </c>
      <c r="AE320" s="336">
        <v>-39</v>
      </c>
      <c r="AF320" s="336">
        <v>-10</v>
      </c>
      <c r="AG320" s="337">
        <v>10</v>
      </c>
    </row>
    <row r="321" spans="2:33" ht="15" customHeight="1" x14ac:dyDescent="0.3">
      <c r="B321" s="254">
        <v>44143</v>
      </c>
      <c r="C321" s="221"/>
      <c r="D321" s="221"/>
      <c r="E321" s="46"/>
      <c r="F321" s="46"/>
      <c r="G321" s="221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235">
        <f t="shared" si="207"/>
        <v>0</v>
      </c>
      <c r="Z321" s="144">
        <f t="shared" si="208"/>
        <v>0</v>
      </c>
      <c r="AA321" s="31"/>
      <c r="AB321" s="336">
        <v>-37</v>
      </c>
      <c r="AC321" s="336">
        <v>-16</v>
      </c>
      <c r="AD321" s="336">
        <v>-48</v>
      </c>
      <c r="AE321" s="336">
        <v>-46</v>
      </c>
      <c r="AF321" s="336">
        <v>-12</v>
      </c>
      <c r="AG321" s="337">
        <v>10</v>
      </c>
    </row>
    <row r="322" spans="2:33" ht="15" customHeight="1" x14ac:dyDescent="0.3">
      <c r="B322" s="254">
        <v>44144</v>
      </c>
      <c r="C322" s="221"/>
      <c r="D322" s="221"/>
      <c r="E322" s="46"/>
      <c r="F322" s="46"/>
      <c r="G322" s="221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336">
        <v>-24</v>
      </c>
      <c r="AC322" s="336">
        <v>-1</v>
      </c>
      <c r="AD322" s="336">
        <v>-19</v>
      </c>
      <c r="AE322" s="336">
        <v>-38</v>
      </c>
      <c r="AF322" s="336">
        <v>-19</v>
      </c>
      <c r="AG322" s="337">
        <v>12</v>
      </c>
    </row>
    <row r="323" spans="2:33" ht="15" customHeight="1" x14ac:dyDescent="0.3">
      <c r="B323" s="254">
        <v>44145</v>
      </c>
      <c r="C323" s="226"/>
      <c r="D323" s="226"/>
      <c r="E323" s="46"/>
      <c r="F323" s="46"/>
      <c r="G323" s="226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336">
        <v>-22</v>
      </c>
      <c r="AC323" s="336">
        <v>0</v>
      </c>
      <c r="AD323" s="336">
        <v>-15</v>
      </c>
      <c r="AE323" s="336">
        <v>-35</v>
      </c>
      <c r="AF323" s="336">
        <v>-18</v>
      </c>
      <c r="AG323" s="337">
        <v>11</v>
      </c>
    </row>
    <row r="324" spans="2:33" ht="15" customHeight="1" x14ac:dyDescent="0.3">
      <c r="B324" s="254">
        <v>44146</v>
      </c>
      <c r="C324" s="226"/>
      <c r="D324" s="226"/>
      <c r="E324" s="46"/>
      <c r="F324" s="46"/>
      <c r="G324" s="226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336">
        <v>-22</v>
      </c>
      <c r="AC324" s="336">
        <v>1</v>
      </c>
      <c r="AD324" s="336">
        <v>-12</v>
      </c>
      <c r="AE324" s="336">
        <v>-34</v>
      </c>
      <c r="AF324" s="336">
        <v>-19</v>
      </c>
      <c r="AG324" s="337">
        <v>11</v>
      </c>
    </row>
    <row r="325" spans="2:33" ht="15" customHeight="1" x14ac:dyDescent="0.3">
      <c r="B325" s="254">
        <v>44147</v>
      </c>
      <c r="C325" s="226"/>
      <c r="D325" s="226"/>
      <c r="E325" s="46"/>
      <c r="F325" s="46"/>
      <c r="G325" s="226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336">
        <v>-20</v>
      </c>
      <c r="AC325" s="336">
        <v>1</v>
      </c>
      <c r="AD325" s="336">
        <v>-8</v>
      </c>
      <c r="AE325" s="336">
        <v>-36</v>
      </c>
      <c r="AF325" s="336">
        <v>-19</v>
      </c>
      <c r="AG325" s="337">
        <v>11</v>
      </c>
    </row>
    <row r="326" spans="2:33" ht="15" customHeight="1" x14ac:dyDescent="0.3">
      <c r="B326" s="254">
        <v>44148</v>
      </c>
      <c r="C326" s="226"/>
      <c r="D326" s="226"/>
      <c r="E326" s="46"/>
      <c r="F326" s="46"/>
      <c r="G326" s="226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336">
        <v>-24</v>
      </c>
      <c r="AC326" s="336">
        <v>11</v>
      </c>
      <c r="AD326" s="336">
        <v>-18</v>
      </c>
      <c r="AE326" s="336">
        <v>-35</v>
      </c>
      <c r="AF326" s="336">
        <v>-19</v>
      </c>
      <c r="AG326" s="337">
        <v>11</v>
      </c>
    </row>
    <row r="327" spans="2:33" ht="15" customHeight="1" x14ac:dyDescent="0.3">
      <c r="B327" s="254">
        <v>44149</v>
      </c>
      <c r="C327" s="226"/>
      <c r="D327" s="226"/>
      <c r="E327" s="46"/>
      <c r="F327" s="46"/>
      <c r="G327" s="226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235">
        <f t="shared" si="212"/>
        <v>0</v>
      </c>
      <c r="Z327" s="144">
        <f t="shared" si="213"/>
        <v>0</v>
      </c>
      <c r="AA327" s="31"/>
      <c r="AB327" s="336">
        <v>-56</v>
      </c>
      <c r="AC327" s="336">
        <v>-33</v>
      </c>
      <c r="AD327" s="336">
        <v>-55</v>
      </c>
      <c r="AE327" s="336">
        <v>-60</v>
      </c>
      <c r="AF327" s="336">
        <v>-23</v>
      </c>
      <c r="AG327" s="337">
        <v>18</v>
      </c>
    </row>
    <row r="328" spans="2:33" ht="15" customHeight="1" x14ac:dyDescent="0.3">
      <c r="B328" s="254">
        <v>44150</v>
      </c>
      <c r="C328" s="221"/>
      <c r="D328" s="221"/>
      <c r="E328" s="46"/>
      <c r="F328" s="46"/>
      <c r="G328" s="221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235">
        <f t="shared" si="212"/>
        <v>0</v>
      </c>
      <c r="Z328" s="144">
        <f t="shared" si="213"/>
        <v>0</v>
      </c>
      <c r="AA328" s="31"/>
      <c r="AB328" s="336">
        <v>-57</v>
      </c>
      <c r="AC328" s="336">
        <v>-40</v>
      </c>
      <c r="AD328" s="336">
        <v>-56</v>
      </c>
      <c r="AE328" s="336">
        <v>-62</v>
      </c>
      <c r="AF328" s="336">
        <v>-26</v>
      </c>
      <c r="AG328" s="337">
        <v>16</v>
      </c>
    </row>
    <row r="329" spans="2:33" ht="15" customHeight="1" x14ac:dyDescent="0.3">
      <c r="B329" s="254">
        <v>44151</v>
      </c>
      <c r="C329" s="226"/>
      <c r="D329" s="226"/>
      <c r="E329" s="46"/>
      <c r="F329" s="46"/>
      <c r="G329" s="226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336">
        <v>-23</v>
      </c>
      <c r="AC329" s="336">
        <v>1</v>
      </c>
      <c r="AD329" s="336">
        <v>-14</v>
      </c>
      <c r="AE329" s="336">
        <v>-37</v>
      </c>
      <c r="AF329" s="336">
        <v>-18</v>
      </c>
      <c r="AG329" s="337">
        <v>11</v>
      </c>
    </row>
    <row r="330" spans="2:33" ht="15" customHeight="1" x14ac:dyDescent="0.3">
      <c r="B330" s="254">
        <v>44152</v>
      </c>
      <c r="C330" s="221"/>
      <c r="D330" s="221"/>
      <c r="E330" s="46"/>
      <c r="F330" s="46"/>
      <c r="G330" s="221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336">
        <v>-22</v>
      </c>
      <c r="AC330" s="336">
        <v>-1</v>
      </c>
      <c r="AD330" s="336">
        <v>-16</v>
      </c>
      <c r="AE330" s="336">
        <v>-36</v>
      </c>
      <c r="AF330" s="336">
        <v>-18</v>
      </c>
      <c r="AG330" s="337">
        <v>11</v>
      </c>
    </row>
    <row r="331" spans="2:33" ht="15" customHeight="1" x14ac:dyDescent="0.3">
      <c r="B331" s="254">
        <v>44153</v>
      </c>
      <c r="C331" s="227"/>
      <c r="D331" s="227"/>
      <c r="E331" s="46"/>
      <c r="F331" s="46"/>
      <c r="G331" s="227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336">
        <v>-22</v>
      </c>
      <c r="AC331" s="336">
        <v>-3</v>
      </c>
      <c r="AD331" s="336">
        <v>-13</v>
      </c>
      <c r="AE331" s="336">
        <v>-35</v>
      </c>
      <c r="AF331" s="336">
        <v>-18</v>
      </c>
      <c r="AG331" s="337">
        <v>11</v>
      </c>
    </row>
    <row r="332" spans="2:33" ht="15" customHeight="1" x14ac:dyDescent="0.3">
      <c r="B332" s="254">
        <v>44154</v>
      </c>
      <c r="C332" s="227"/>
      <c r="D332" s="227"/>
      <c r="E332" s="46"/>
      <c r="F332" s="46"/>
      <c r="G332" s="227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336">
        <v>-19</v>
      </c>
      <c r="AC332" s="336">
        <v>1</v>
      </c>
      <c r="AD332" s="336">
        <v>-9</v>
      </c>
      <c r="AE332" s="336">
        <v>-36</v>
      </c>
      <c r="AF332" s="336">
        <v>-19</v>
      </c>
      <c r="AG332" s="337">
        <v>11</v>
      </c>
    </row>
    <row r="333" spans="2:33" ht="15" customHeight="1" x14ac:dyDescent="0.3">
      <c r="B333" s="254">
        <v>44155</v>
      </c>
      <c r="C333" s="227"/>
      <c r="D333" s="227"/>
      <c r="E333" s="46"/>
      <c r="F333" s="46"/>
      <c r="G333" s="227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336">
        <v>-22</v>
      </c>
      <c r="AC333" s="336">
        <v>9</v>
      </c>
      <c r="AD333" s="336">
        <v>-16</v>
      </c>
      <c r="AE333" s="336">
        <v>-35</v>
      </c>
      <c r="AF333" s="336">
        <v>-18</v>
      </c>
      <c r="AG333" s="337">
        <v>11</v>
      </c>
    </row>
    <row r="334" spans="2:33" ht="15" customHeight="1" x14ac:dyDescent="0.3">
      <c r="B334" s="254">
        <v>44156</v>
      </c>
      <c r="C334" s="227"/>
      <c r="D334" s="227"/>
      <c r="E334" s="46"/>
      <c r="F334" s="46"/>
      <c r="G334" s="227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235">
        <f t="shared" si="217"/>
        <v>0</v>
      </c>
      <c r="Z334" s="144">
        <f t="shared" si="218"/>
        <v>0</v>
      </c>
      <c r="AA334" s="31"/>
      <c r="AB334" s="336">
        <v>-53</v>
      </c>
      <c r="AC334" s="336">
        <v>-31</v>
      </c>
      <c r="AD334" s="336">
        <v>-43</v>
      </c>
      <c r="AE334" s="336">
        <v>-56</v>
      </c>
      <c r="AF334" s="336">
        <v>-23</v>
      </c>
      <c r="AG334" s="337">
        <v>17</v>
      </c>
    </row>
    <row r="335" spans="2:33" ht="15" customHeight="1" x14ac:dyDescent="0.3">
      <c r="B335" s="254">
        <v>44157</v>
      </c>
      <c r="C335" s="227"/>
      <c r="D335" s="227"/>
      <c r="E335" s="46"/>
      <c r="F335" s="46"/>
      <c r="G335" s="227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235">
        <f t="shared" si="217"/>
        <v>0</v>
      </c>
      <c r="Z335" s="144">
        <f t="shared" si="218"/>
        <v>0</v>
      </c>
      <c r="AA335" s="31"/>
      <c r="AB335" s="336">
        <v>-53</v>
      </c>
      <c r="AC335" s="336">
        <v>-35</v>
      </c>
      <c r="AD335" s="336">
        <v>-45</v>
      </c>
      <c r="AE335" s="336">
        <v>-58</v>
      </c>
      <c r="AF335" s="336">
        <v>-26</v>
      </c>
      <c r="AG335" s="337">
        <v>15</v>
      </c>
    </row>
    <row r="336" spans="2:33" ht="15" customHeight="1" x14ac:dyDescent="0.3">
      <c r="B336" s="254">
        <v>44158</v>
      </c>
      <c r="C336" s="227"/>
      <c r="D336" s="227"/>
      <c r="E336" s="46"/>
      <c r="F336" s="46"/>
      <c r="G336" s="227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336">
        <v>-20</v>
      </c>
      <c r="AC336" s="336">
        <v>4</v>
      </c>
      <c r="AD336" s="336">
        <v>-18</v>
      </c>
      <c r="AE336" s="336">
        <v>-38</v>
      </c>
      <c r="AF336" s="336">
        <v>-18</v>
      </c>
      <c r="AG336" s="337">
        <v>10</v>
      </c>
    </row>
    <row r="337" spans="2:33" ht="15" customHeight="1" x14ac:dyDescent="0.3">
      <c r="B337" s="254">
        <v>44159</v>
      </c>
      <c r="C337" s="228"/>
      <c r="D337" s="228"/>
      <c r="E337" s="46"/>
      <c r="F337" s="46"/>
      <c r="G337" s="228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336">
        <v>-20</v>
      </c>
      <c r="AC337" s="336">
        <v>2</v>
      </c>
      <c r="AD337" s="336">
        <v>-23</v>
      </c>
      <c r="AE337" s="336">
        <v>-37</v>
      </c>
      <c r="AF337" s="336">
        <v>-18</v>
      </c>
      <c r="AG337" s="337">
        <v>11</v>
      </c>
    </row>
    <row r="338" spans="2:33" ht="15" customHeight="1" x14ac:dyDescent="0.3">
      <c r="B338" s="254">
        <v>44160</v>
      </c>
      <c r="C338" s="228"/>
      <c r="D338" s="228"/>
      <c r="E338" s="46"/>
      <c r="F338" s="46"/>
      <c r="G338" s="228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336">
        <v>-23</v>
      </c>
      <c r="AC338" s="336">
        <v>-2</v>
      </c>
      <c r="AD338" s="336">
        <v>-33</v>
      </c>
      <c r="AE338" s="336">
        <v>-39</v>
      </c>
      <c r="AF338" s="336">
        <v>-18</v>
      </c>
      <c r="AG338" s="337">
        <v>12</v>
      </c>
    </row>
    <row r="339" spans="2:33" ht="15" customHeight="1" x14ac:dyDescent="0.3">
      <c r="B339" s="254">
        <v>44161</v>
      </c>
      <c r="C339" s="228"/>
      <c r="D339" s="228"/>
      <c r="E339" s="46"/>
      <c r="F339" s="46"/>
      <c r="G339" s="228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336">
        <v>-19</v>
      </c>
      <c r="AC339" s="336">
        <v>3</v>
      </c>
      <c r="AD339" s="336">
        <v>-24</v>
      </c>
      <c r="AE339" s="336">
        <v>-37</v>
      </c>
      <c r="AF339" s="336">
        <v>-18</v>
      </c>
      <c r="AG339" s="337">
        <v>11</v>
      </c>
    </row>
    <row r="340" spans="2:33" ht="15" customHeight="1" x14ac:dyDescent="0.3">
      <c r="B340" s="254">
        <v>44162</v>
      </c>
      <c r="C340" s="228"/>
      <c r="D340" s="228"/>
      <c r="E340" s="46"/>
      <c r="F340" s="46"/>
      <c r="G340" s="228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336">
        <v>-19</v>
      </c>
      <c r="AC340" s="336">
        <v>10</v>
      </c>
      <c r="AD340" s="336">
        <v>-21</v>
      </c>
      <c r="AE340" s="336">
        <v>-33</v>
      </c>
      <c r="AF340" s="336">
        <v>-18</v>
      </c>
      <c r="AG340" s="337">
        <v>9</v>
      </c>
    </row>
    <row r="341" spans="2:33" ht="15" customHeight="1" x14ac:dyDescent="0.3">
      <c r="B341" s="254">
        <v>44163</v>
      </c>
      <c r="C341" s="228"/>
      <c r="D341" s="228"/>
      <c r="E341" s="46"/>
      <c r="F341" s="46"/>
      <c r="G341" s="228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336">
        <v>-50</v>
      </c>
      <c r="AC341" s="336">
        <v>-28</v>
      </c>
      <c r="AD341" s="336">
        <v>-54</v>
      </c>
      <c r="AE341" s="336">
        <v>-57</v>
      </c>
      <c r="AF341" s="336">
        <v>-20</v>
      </c>
      <c r="AG341" s="337">
        <v>17</v>
      </c>
    </row>
    <row r="342" spans="2:33" ht="15" customHeight="1" x14ac:dyDescent="0.3">
      <c r="B342" s="254">
        <v>44164</v>
      </c>
      <c r="C342" s="227"/>
      <c r="D342" s="227"/>
      <c r="E342" s="46"/>
      <c r="F342" s="46"/>
      <c r="G342" s="227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336">
        <v>-51</v>
      </c>
      <c r="AC342" s="336">
        <v>-33</v>
      </c>
      <c r="AD342" s="336">
        <v>-60</v>
      </c>
      <c r="AE342" s="336">
        <v>-62</v>
      </c>
      <c r="AF342" s="336">
        <v>-24</v>
      </c>
      <c r="AG342" s="337">
        <v>16</v>
      </c>
    </row>
    <row r="343" spans="2:33" ht="15" customHeight="1" x14ac:dyDescent="0.3">
      <c r="B343" s="254">
        <v>44165</v>
      </c>
      <c r="C343" s="260">
        <v>49477</v>
      </c>
      <c r="D343" s="228"/>
      <c r="E343" s="46"/>
      <c r="F343" s="46"/>
      <c r="G343" s="228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336">
        <v>-30</v>
      </c>
      <c r="AC343" s="336">
        <v>-7</v>
      </c>
      <c r="AD343" s="336">
        <v>-30</v>
      </c>
      <c r="AE343" s="336">
        <v>-55</v>
      </c>
      <c r="AF343" s="336">
        <v>-49</v>
      </c>
      <c r="AG343" s="337">
        <v>22</v>
      </c>
    </row>
    <row r="344" spans="2:33" ht="15" customHeight="1" x14ac:dyDescent="0.3">
      <c r="B344" s="254">
        <v>44166</v>
      </c>
      <c r="C344" s="228"/>
      <c r="D344" s="228"/>
      <c r="E344" s="46"/>
      <c r="F344" s="46"/>
      <c r="G344" s="228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336">
        <v>-44</v>
      </c>
      <c r="AC344" s="336">
        <v>-24</v>
      </c>
      <c r="AD344" s="336">
        <v>-21</v>
      </c>
      <c r="AE344" s="336">
        <v>-67</v>
      </c>
      <c r="AF344" s="336">
        <v>-75</v>
      </c>
      <c r="AG344" s="337">
        <v>33</v>
      </c>
    </row>
    <row r="345" spans="2:33" ht="15" customHeight="1" x14ac:dyDescent="0.3">
      <c r="B345" s="254">
        <v>44167</v>
      </c>
      <c r="C345" s="227"/>
      <c r="D345" s="227"/>
      <c r="E345" s="46"/>
      <c r="F345" s="46"/>
      <c r="G345" s="227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336">
        <v>-11</v>
      </c>
      <c r="AC345" s="336">
        <v>15</v>
      </c>
      <c r="AD345" s="336">
        <v>-11</v>
      </c>
      <c r="AE345" s="336">
        <v>-28</v>
      </c>
      <c r="AF345" s="336">
        <v>-15</v>
      </c>
      <c r="AG345" s="337">
        <v>8</v>
      </c>
    </row>
    <row r="346" spans="2:33" ht="15" customHeight="1" x14ac:dyDescent="0.3">
      <c r="B346" s="254">
        <v>44168</v>
      </c>
      <c r="C346" s="229"/>
      <c r="D346" s="229"/>
      <c r="E346" s="46"/>
      <c r="F346" s="46"/>
      <c r="G346" s="229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336">
        <v>-12</v>
      </c>
      <c r="AC346" s="336">
        <v>11</v>
      </c>
      <c r="AD346" s="336">
        <v>-15</v>
      </c>
      <c r="AE346" s="336">
        <v>-33</v>
      </c>
      <c r="AF346" s="336">
        <v>-16</v>
      </c>
      <c r="AG346" s="337">
        <v>9</v>
      </c>
    </row>
    <row r="347" spans="2:33" ht="15" customHeight="1" x14ac:dyDescent="0.3">
      <c r="B347" s="254">
        <v>44169</v>
      </c>
      <c r="C347" s="229"/>
      <c r="D347" s="229"/>
      <c r="E347" s="46"/>
      <c r="F347" s="46"/>
      <c r="G347" s="229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336">
        <v>-24</v>
      </c>
      <c r="AC347" s="336">
        <v>7</v>
      </c>
      <c r="AD347" s="336">
        <v>-39</v>
      </c>
      <c r="AE347" s="336">
        <v>-37</v>
      </c>
      <c r="AF347" s="336">
        <v>-17</v>
      </c>
      <c r="AG347" s="337">
        <v>11</v>
      </c>
    </row>
    <row r="348" spans="2:33" ht="15" customHeight="1" x14ac:dyDescent="0.3">
      <c r="B348" s="254">
        <v>44170</v>
      </c>
      <c r="C348" s="229"/>
      <c r="D348" s="229"/>
      <c r="E348" s="46"/>
      <c r="F348" s="46"/>
      <c r="G348" s="229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336">
        <v>-48</v>
      </c>
      <c r="AC348" s="336">
        <v>-24</v>
      </c>
      <c r="AD348" s="336">
        <v>-54</v>
      </c>
      <c r="AE348" s="336">
        <v>-56</v>
      </c>
      <c r="AF348" s="336">
        <v>-18</v>
      </c>
      <c r="AG348" s="337">
        <v>17</v>
      </c>
    </row>
    <row r="349" spans="2:33" ht="15" customHeight="1" x14ac:dyDescent="0.3">
      <c r="B349" s="254">
        <v>44171</v>
      </c>
      <c r="C349" s="229"/>
      <c r="D349" s="229"/>
      <c r="E349" s="46"/>
      <c r="F349" s="46"/>
      <c r="G349" s="229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336">
        <v>-50</v>
      </c>
      <c r="AC349" s="336">
        <v>-32</v>
      </c>
      <c r="AD349" s="336">
        <v>-64</v>
      </c>
      <c r="AE349" s="336">
        <v>-61</v>
      </c>
      <c r="AF349" s="336">
        <v>-22</v>
      </c>
      <c r="AG349" s="337">
        <v>16</v>
      </c>
    </row>
    <row r="350" spans="2:33" ht="15" customHeight="1" x14ac:dyDescent="0.3">
      <c r="B350" s="254">
        <v>44172</v>
      </c>
      <c r="C350" s="229"/>
      <c r="D350" s="229"/>
      <c r="E350" s="46"/>
      <c r="F350" s="46"/>
      <c r="G350" s="229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336">
        <v>-28</v>
      </c>
      <c r="AC350" s="336">
        <v>-6</v>
      </c>
      <c r="AD350" s="336">
        <v>-37</v>
      </c>
      <c r="AE350" s="336">
        <v>-56</v>
      </c>
      <c r="AF350" s="336">
        <v>-49</v>
      </c>
      <c r="AG350" s="337">
        <v>22</v>
      </c>
    </row>
    <row r="351" spans="2:33" ht="15" customHeight="1" x14ac:dyDescent="0.3">
      <c r="B351" s="254">
        <v>44173</v>
      </c>
      <c r="C351" s="229"/>
      <c r="D351" s="229"/>
      <c r="E351" s="46"/>
      <c r="F351" s="46"/>
      <c r="G351" s="229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336">
        <v>-45</v>
      </c>
      <c r="AC351" s="336">
        <v>-24</v>
      </c>
      <c r="AD351" s="336">
        <v>-42</v>
      </c>
      <c r="AE351" s="336">
        <v>-69</v>
      </c>
      <c r="AF351" s="336">
        <v>-75</v>
      </c>
      <c r="AG351" s="337">
        <v>34</v>
      </c>
    </row>
    <row r="352" spans="2:33" ht="15" customHeight="1" x14ac:dyDescent="0.3">
      <c r="B352" s="254">
        <v>44174</v>
      </c>
      <c r="C352" s="229"/>
      <c r="D352" s="229"/>
      <c r="E352" s="46"/>
      <c r="F352" s="46"/>
      <c r="G352" s="229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336">
        <v>-12</v>
      </c>
      <c r="AC352" s="336">
        <v>12</v>
      </c>
      <c r="AD352" s="336">
        <v>-21</v>
      </c>
      <c r="AE352" s="336">
        <v>-30</v>
      </c>
      <c r="AF352" s="336">
        <v>-15</v>
      </c>
      <c r="AG352" s="337">
        <v>8</v>
      </c>
    </row>
    <row r="353" spans="2:33" ht="15" customHeight="1" x14ac:dyDescent="0.3">
      <c r="B353" s="254">
        <v>44175</v>
      </c>
      <c r="C353" s="236"/>
      <c r="D353" s="236"/>
      <c r="E353" s="46"/>
      <c r="F353" s="46"/>
      <c r="G353" s="236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336">
        <v>-17</v>
      </c>
      <c r="AC353" s="336">
        <v>4</v>
      </c>
      <c r="AD353" s="336">
        <v>-32</v>
      </c>
      <c r="AE353" s="336">
        <v>-36</v>
      </c>
      <c r="AF353" s="336">
        <v>-16</v>
      </c>
      <c r="AG353" s="337">
        <v>10</v>
      </c>
    </row>
    <row r="354" spans="2:33" ht="15" customHeight="1" x14ac:dyDescent="0.3">
      <c r="B354" s="254">
        <v>44176</v>
      </c>
      <c r="C354" s="236"/>
      <c r="D354" s="236"/>
      <c r="E354" s="46"/>
      <c r="F354" s="46"/>
      <c r="G354" s="236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336">
        <v>-22</v>
      </c>
      <c r="AC354" s="336">
        <v>6</v>
      </c>
      <c r="AD354" s="336">
        <v>-34</v>
      </c>
      <c r="AE354" s="336">
        <v>-35</v>
      </c>
      <c r="AF354" s="336">
        <v>-17</v>
      </c>
      <c r="AG354" s="337">
        <v>11</v>
      </c>
    </row>
    <row r="355" spans="2:33" ht="15" customHeight="1" x14ac:dyDescent="0.3">
      <c r="B355" s="254">
        <v>44177</v>
      </c>
      <c r="C355" s="236"/>
      <c r="D355" s="236"/>
      <c r="E355" s="46"/>
      <c r="F355" s="46"/>
      <c r="G355" s="236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336">
        <v>-39</v>
      </c>
      <c r="AC355" s="336">
        <v>-18</v>
      </c>
      <c r="AD355" s="336">
        <v>-40</v>
      </c>
      <c r="AE355" s="336">
        <v>-46</v>
      </c>
      <c r="AF355" s="336">
        <v>-12</v>
      </c>
      <c r="AG355" s="337">
        <v>13</v>
      </c>
    </row>
    <row r="356" spans="2:33" ht="15" customHeight="1" x14ac:dyDescent="0.3">
      <c r="B356" s="254">
        <v>44178</v>
      </c>
      <c r="C356" s="236"/>
      <c r="D356" s="236"/>
      <c r="E356" s="46"/>
      <c r="F356" s="46"/>
      <c r="G356" s="236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336">
        <v>-42</v>
      </c>
      <c r="AC356" s="336">
        <v>-25</v>
      </c>
      <c r="AD356" s="336">
        <v>-55</v>
      </c>
      <c r="AE356" s="336">
        <v>-51</v>
      </c>
      <c r="AF356" s="336">
        <v>-16</v>
      </c>
      <c r="AG356" s="337">
        <v>12</v>
      </c>
    </row>
    <row r="357" spans="2:33" ht="15" customHeight="1" x14ac:dyDescent="0.3">
      <c r="B357" s="254">
        <v>44179</v>
      </c>
      <c r="C357" s="236"/>
      <c r="D357" s="236"/>
      <c r="E357" s="46"/>
      <c r="F357" s="46"/>
      <c r="G357" s="236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336">
        <v>-15</v>
      </c>
      <c r="AC357" s="336">
        <v>6</v>
      </c>
      <c r="AD357" s="336">
        <v>-28</v>
      </c>
      <c r="AE357" s="336">
        <v>-35</v>
      </c>
      <c r="AF357" s="336">
        <v>-16</v>
      </c>
      <c r="AG357" s="337">
        <v>10</v>
      </c>
    </row>
    <row r="358" spans="2:33" ht="15" customHeight="1" x14ac:dyDescent="0.3">
      <c r="B358" s="254">
        <v>44180</v>
      </c>
      <c r="C358" s="237"/>
      <c r="D358" s="237"/>
      <c r="E358" s="46"/>
      <c r="F358" s="46"/>
      <c r="G358" s="237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336">
        <v>-13</v>
      </c>
      <c r="AC358" s="336">
        <v>7</v>
      </c>
      <c r="AD358" s="336">
        <v>-22</v>
      </c>
      <c r="AE358" s="336">
        <v>-32</v>
      </c>
      <c r="AF358" s="336">
        <v>-16</v>
      </c>
      <c r="AG358" s="337">
        <v>9</v>
      </c>
    </row>
    <row r="359" spans="2:33" ht="15" customHeight="1" x14ac:dyDescent="0.3">
      <c r="B359" s="254">
        <v>44181</v>
      </c>
      <c r="C359" s="237"/>
      <c r="D359" s="237"/>
      <c r="E359" s="46"/>
      <c r="F359" s="46"/>
      <c r="G359" s="237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336">
        <v>-13</v>
      </c>
      <c r="AC359" s="336">
        <v>8</v>
      </c>
      <c r="AD359" s="336">
        <v>-23</v>
      </c>
      <c r="AE359" s="336">
        <v>-32</v>
      </c>
      <c r="AF359" s="336">
        <v>-15</v>
      </c>
      <c r="AG359" s="337">
        <v>9</v>
      </c>
    </row>
    <row r="360" spans="2:33" ht="15" customHeight="1" x14ac:dyDescent="0.3">
      <c r="B360" s="254">
        <v>44182</v>
      </c>
      <c r="C360" s="237"/>
      <c r="D360" s="237"/>
      <c r="E360" s="46"/>
      <c r="F360" s="46"/>
      <c r="G360" s="237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336">
        <v>-8</v>
      </c>
      <c r="AC360" s="336">
        <v>12</v>
      </c>
      <c r="AD360" s="336">
        <v>-7</v>
      </c>
      <c r="AE360" s="336">
        <v>-29</v>
      </c>
      <c r="AF360" s="336">
        <v>-16</v>
      </c>
      <c r="AG360" s="337">
        <v>8</v>
      </c>
    </row>
    <row r="361" spans="2:33" ht="15" customHeight="1" x14ac:dyDescent="0.3">
      <c r="B361" s="254">
        <v>44183</v>
      </c>
      <c r="C361" s="237"/>
      <c r="D361" s="237"/>
      <c r="E361" s="46"/>
      <c r="F361" s="46"/>
      <c r="G361" s="237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336">
        <v>-15</v>
      </c>
      <c r="AC361" s="336">
        <v>11</v>
      </c>
      <c r="AD361" s="336">
        <v>-21</v>
      </c>
      <c r="AE361" s="336">
        <v>-28</v>
      </c>
      <c r="AF361" s="336">
        <v>-16</v>
      </c>
      <c r="AG361" s="337">
        <v>9</v>
      </c>
    </row>
    <row r="362" spans="2:33" ht="15" customHeight="1" x14ac:dyDescent="0.3">
      <c r="B362" s="254">
        <v>44184</v>
      </c>
      <c r="C362" s="236"/>
      <c r="D362" s="236"/>
      <c r="E362" s="46"/>
      <c r="F362" s="46"/>
      <c r="G362" s="236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336">
        <v>-36</v>
      </c>
      <c r="AC362" s="336">
        <v>-15</v>
      </c>
      <c r="AD362" s="336">
        <v>-39</v>
      </c>
      <c r="AE362" s="336">
        <v>-39</v>
      </c>
      <c r="AF362" s="336">
        <v>-13</v>
      </c>
      <c r="AG362" s="337">
        <v>12</v>
      </c>
    </row>
    <row r="363" spans="2:33" ht="15" customHeight="1" x14ac:dyDescent="0.3">
      <c r="B363" s="254">
        <v>44185</v>
      </c>
      <c r="C363" s="237"/>
      <c r="D363" s="237"/>
      <c r="E363" s="46"/>
      <c r="F363" s="46"/>
      <c r="G363" s="237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336">
        <v>-34</v>
      </c>
      <c r="AC363" s="336">
        <v>-17</v>
      </c>
      <c r="AD363" s="336">
        <v>-36</v>
      </c>
      <c r="AE363" s="336">
        <v>-42</v>
      </c>
      <c r="AF363" s="336">
        <v>-13</v>
      </c>
      <c r="AG363" s="337">
        <v>11</v>
      </c>
    </row>
    <row r="364" spans="2:33" ht="15" customHeight="1" x14ac:dyDescent="0.3">
      <c r="B364" s="254">
        <v>44186</v>
      </c>
      <c r="C364" s="237"/>
      <c r="D364" s="237"/>
      <c r="E364" s="46"/>
      <c r="F364" s="46"/>
      <c r="G364" s="237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336">
        <v>-1</v>
      </c>
      <c r="AC364" s="336">
        <v>24</v>
      </c>
      <c r="AD364" s="336">
        <v>-12</v>
      </c>
      <c r="AE364" s="336">
        <v>-32</v>
      </c>
      <c r="AF364" s="336">
        <v>-30</v>
      </c>
      <c r="AG364" s="337">
        <v>11</v>
      </c>
    </row>
    <row r="365" spans="2:33" ht="15" customHeight="1" x14ac:dyDescent="0.3">
      <c r="B365" s="254">
        <v>44187</v>
      </c>
      <c r="C365" s="238"/>
      <c r="D365" s="238"/>
      <c r="E365" s="46"/>
      <c r="F365" s="46"/>
      <c r="G365" s="238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336">
        <v>2</v>
      </c>
      <c r="AC365" s="336">
        <v>27</v>
      </c>
      <c r="AD365" s="336">
        <v>0</v>
      </c>
      <c r="AE365" s="336">
        <v>-29</v>
      </c>
      <c r="AF365" s="336">
        <v>-32</v>
      </c>
      <c r="AG365" s="337">
        <v>10</v>
      </c>
    </row>
    <row r="366" spans="2:33" ht="15" customHeight="1" x14ac:dyDescent="0.3">
      <c r="B366" s="254">
        <v>44188</v>
      </c>
      <c r="C366" s="238"/>
      <c r="D366" s="238"/>
      <c r="E366" s="46"/>
      <c r="F366" s="46"/>
      <c r="G366" s="238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336">
        <v>3</v>
      </c>
      <c r="AC366" s="336">
        <v>41</v>
      </c>
      <c r="AD366" s="336">
        <v>-7</v>
      </c>
      <c r="AE366" s="336">
        <v>-30</v>
      </c>
      <c r="AF366" s="336">
        <v>-35</v>
      </c>
      <c r="AG366" s="337">
        <v>10</v>
      </c>
    </row>
    <row r="367" spans="2:33" ht="15" customHeight="1" x14ac:dyDescent="0.3">
      <c r="B367" s="254">
        <v>44189</v>
      </c>
      <c r="C367" s="238"/>
      <c r="D367" s="238"/>
      <c r="E367" s="46"/>
      <c r="F367" s="46"/>
      <c r="G367" s="238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336">
        <v>-16</v>
      </c>
      <c r="AC367" s="336">
        <v>19</v>
      </c>
      <c r="AD367" s="336">
        <v>-9</v>
      </c>
      <c r="AE367" s="336">
        <v>-49</v>
      </c>
      <c r="AF367" s="336">
        <v>-64</v>
      </c>
      <c r="AG367" s="337">
        <v>16</v>
      </c>
    </row>
    <row r="368" spans="2:33" ht="15" customHeight="1" x14ac:dyDescent="0.3">
      <c r="B368" s="254">
        <v>44190</v>
      </c>
      <c r="C368" s="238"/>
      <c r="D368" s="238"/>
      <c r="E368" s="46"/>
      <c r="F368" s="46"/>
      <c r="G368" s="238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336">
        <v>-77</v>
      </c>
      <c r="AC368" s="336">
        <v>-84</v>
      </c>
      <c r="AD368" s="336">
        <v>-26</v>
      </c>
      <c r="AE368" s="336">
        <v>-76</v>
      </c>
      <c r="AF368" s="336">
        <v>-86</v>
      </c>
      <c r="AG368" s="337">
        <v>30</v>
      </c>
    </row>
    <row r="369" spans="2:33" ht="15" customHeight="1" x14ac:dyDescent="0.3">
      <c r="B369" s="254">
        <v>44191</v>
      </c>
      <c r="C369" s="238"/>
      <c r="D369" s="238"/>
      <c r="E369" s="46"/>
      <c r="F369" s="46"/>
      <c r="G369" s="238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336">
        <v>-44</v>
      </c>
      <c r="AC369" s="336">
        <v>-31</v>
      </c>
      <c r="AD369" s="336">
        <v>-17</v>
      </c>
      <c r="AE369" s="336">
        <v>-47</v>
      </c>
      <c r="AF369" s="336">
        <v>-32</v>
      </c>
      <c r="AG369" s="336">
        <v>14</v>
      </c>
    </row>
    <row r="370" spans="2:33" ht="15" customHeight="1" x14ac:dyDescent="0.3">
      <c r="B370" s="254">
        <v>44192</v>
      </c>
      <c r="C370" s="238"/>
      <c r="D370" s="238"/>
      <c r="E370" s="46"/>
      <c r="F370" s="46"/>
      <c r="G370" s="238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336">
        <v>-45</v>
      </c>
      <c r="AC370" s="336">
        <v>-32</v>
      </c>
      <c r="AD370" s="336">
        <v>-43</v>
      </c>
      <c r="AE370" s="336">
        <v>-49</v>
      </c>
      <c r="AF370" s="336">
        <v>-19</v>
      </c>
      <c r="AG370" s="336">
        <v>12</v>
      </c>
    </row>
    <row r="371" spans="2:33" ht="15" customHeight="1" x14ac:dyDescent="0.3">
      <c r="B371" s="254">
        <v>44193</v>
      </c>
      <c r="C371" s="238"/>
      <c r="D371" s="238"/>
      <c r="E371" s="46"/>
      <c r="F371" s="46"/>
      <c r="G371" s="238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336">
        <v>-8</v>
      </c>
      <c r="AC371" s="336">
        <v>11</v>
      </c>
      <c r="AD371" s="336">
        <v>-15</v>
      </c>
      <c r="AE371" s="336">
        <v>-40</v>
      </c>
      <c r="AF371" s="336">
        <v>-42</v>
      </c>
      <c r="AG371" s="336">
        <v>16</v>
      </c>
    </row>
    <row r="372" spans="2:33" ht="15" customHeight="1" x14ac:dyDescent="0.3">
      <c r="B372" s="254">
        <v>44194</v>
      </c>
      <c r="C372" s="239"/>
      <c r="D372" s="239"/>
      <c r="E372" s="46"/>
      <c r="F372" s="46"/>
      <c r="G372" s="239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336">
        <v>-7</v>
      </c>
      <c r="AC372" s="336">
        <v>13</v>
      </c>
      <c r="AD372" s="336">
        <v>-14</v>
      </c>
      <c r="AE372" s="336">
        <v>-39</v>
      </c>
      <c r="AF372" s="336">
        <v>-42</v>
      </c>
      <c r="AG372" s="336">
        <v>16</v>
      </c>
    </row>
    <row r="373" spans="2:33" ht="15" customHeight="1" x14ac:dyDescent="0.3">
      <c r="B373" s="254">
        <v>44195</v>
      </c>
      <c r="C373" s="239"/>
      <c r="D373" s="239"/>
      <c r="E373" s="46"/>
      <c r="F373" s="46"/>
      <c r="G373" s="239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336">
        <v>-1</v>
      </c>
      <c r="AC373" s="336">
        <v>35</v>
      </c>
      <c r="AD373" s="336">
        <v>4</v>
      </c>
      <c r="AE373" s="336">
        <v>-35</v>
      </c>
      <c r="AF373" s="336">
        <v>-41</v>
      </c>
      <c r="AG373" s="336">
        <v>13</v>
      </c>
    </row>
    <row r="374" spans="2:33" ht="15" customHeight="1" x14ac:dyDescent="0.3">
      <c r="B374" s="254">
        <v>44196</v>
      </c>
      <c r="C374" s="260">
        <v>43906</v>
      </c>
      <c r="D374" s="239"/>
      <c r="E374" s="46"/>
      <c r="F374" s="46"/>
      <c r="G374" s="239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336">
        <v>-19</v>
      </c>
      <c r="AC374" s="336">
        <v>29</v>
      </c>
      <c r="AD374" s="336">
        <v>-19</v>
      </c>
      <c r="AE374" s="336">
        <v>-51</v>
      </c>
      <c r="AF374" s="336">
        <v>-57</v>
      </c>
      <c r="AG374" s="336">
        <v>19</v>
      </c>
    </row>
    <row r="375" spans="2:33" ht="15" customHeight="1" x14ac:dyDescent="0.3">
      <c r="B375" s="254">
        <v>44197</v>
      </c>
      <c r="C375" s="239"/>
      <c r="D375" s="239"/>
      <c r="E375" s="46"/>
      <c r="F375" s="46"/>
      <c r="G375" s="239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336">
        <v>-83</v>
      </c>
      <c r="AC375" s="336">
        <v>-87</v>
      </c>
      <c r="AD375" s="336">
        <v>-51</v>
      </c>
      <c r="AE375" s="336">
        <v>-81</v>
      </c>
      <c r="AF375" s="336">
        <v>-87</v>
      </c>
      <c r="AG375" s="336">
        <v>40</v>
      </c>
    </row>
    <row r="376" spans="2:33" ht="15" customHeight="1" x14ac:dyDescent="0.3">
      <c r="B376" s="254">
        <v>44198</v>
      </c>
      <c r="C376" s="239"/>
      <c r="D376" s="239"/>
      <c r="E376" s="46"/>
      <c r="F376" s="46"/>
      <c r="G376" s="239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336">
        <v>-58</v>
      </c>
      <c r="AC376" s="336">
        <v>-36</v>
      </c>
      <c r="AD376" s="336">
        <v>-42</v>
      </c>
      <c r="AE376" s="336">
        <v>-54</v>
      </c>
      <c r="AF376" s="336">
        <v>-36</v>
      </c>
      <c r="AG376" s="336">
        <v>20</v>
      </c>
    </row>
    <row r="377" spans="2:33" ht="15" customHeight="1" x14ac:dyDescent="0.3">
      <c r="B377" s="254">
        <v>44199</v>
      </c>
      <c r="C377" s="239"/>
      <c r="D377" s="239"/>
      <c r="E377" s="46"/>
      <c r="F377" s="46"/>
      <c r="G377" s="239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336">
        <v>-54</v>
      </c>
      <c r="AC377" s="336">
        <v>-36</v>
      </c>
      <c r="AD377" s="336">
        <v>-48</v>
      </c>
      <c r="AE377" s="336">
        <v>-48</v>
      </c>
      <c r="AF377" s="336">
        <v>-22</v>
      </c>
      <c r="AG377" s="336">
        <v>15</v>
      </c>
    </row>
    <row r="378" spans="2:33" ht="15" customHeight="1" x14ac:dyDescent="0.3">
      <c r="B378" s="254">
        <v>44200</v>
      </c>
      <c r="C378" s="239"/>
      <c r="D378" s="239"/>
      <c r="E378" s="46"/>
      <c r="F378" s="46"/>
      <c r="G378" s="239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336">
        <v>-15</v>
      </c>
      <c r="AC378" s="336">
        <v>12</v>
      </c>
      <c r="AD378" s="336">
        <v>-23</v>
      </c>
      <c r="AE378" s="336">
        <v>-34</v>
      </c>
      <c r="AF378" s="336">
        <v>-18</v>
      </c>
      <c r="AG378" s="336">
        <v>10</v>
      </c>
    </row>
    <row r="379" spans="2:33" ht="15" customHeight="1" x14ac:dyDescent="0.3">
      <c r="B379" s="254">
        <v>44201</v>
      </c>
      <c r="C379" s="240"/>
      <c r="D379" s="240"/>
      <c r="E379" s="46"/>
      <c r="F379" s="46"/>
      <c r="G379" s="240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336">
        <v>-17</v>
      </c>
      <c r="AC379" s="336">
        <v>6</v>
      </c>
      <c r="AD379" s="336">
        <v>-21</v>
      </c>
      <c r="AE379" s="336">
        <v>-34</v>
      </c>
      <c r="AF379" s="336">
        <v>-17</v>
      </c>
      <c r="AG379" s="336">
        <v>10</v>
      </c>
    </row>
    <row r="380" spans="2:33" ht="15" customHeight="1" x14ac:dyDescent="0.3">
      <c r="B380" s="254">
        <v>44202</v>
      </c>
      <c r="C380" s="240"/>
      <c r="D380" s="240"/>
      <c r="E380" s="46"/>
      <c r="F380" s="46"/>
      <c r="G380" s="240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336">
        <v>-18</v>
      </c>
      <c r="AC380" s="336">
        <v>4</v>
      </c>
      <c r="AD380" s="336">
        <v>-23</v>
      </c>
      <c r="AE380" s="336">
        <v>-34</v>
      </c>
      <c r="AF380" s="336">
        <v>-17</v>
      </c>
      <c r="AG380" s="336">
        <v>11</v>
      </c>
    </row>
    <row r="381" spans="2:33" ht="15" customHeight="1" x14ac:dyDescent="0.3">
      <c r="B381" s="254">
        <v>44203</v>
      </c>
      <c r="C381" s="240"/>
      <c r="D381" s="240"/>
      <c r="E381" s="46"/>
      <c r="F381" s="46"/>
      <c r="G381" s="240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336">
        <v>-18</v>
      </c>
      <c r="AC381" s="336">
        <v>3</v>
      </c>
      <c r="AD381" s="336">
        <v>-21</v>
      </c>
      <c r="AE381" s="336">
        <v>-36</v>
      </c>
      <c r="AF381" s="336">
        <v>-17</v>
      </c>
      <c r="AG381" s="336">
        <v>11</v>
      </c>
    </row>
    <row r="382" spans="2:33" ht="15" customHeight="1" x14ac:dyDescent="0.3">
      <c r="B382" s="254">
        <v>44204</v>
      </c>
      <c r="C382" s="240"/>
      <c r="D382" s="240"/>
      <c r="E382" s="46"/>
      <c r="F382" s="46"/>
      <c r="G382" s="240"/>
      <c r="H382" s="241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336">
        <v>-23</v>
      </c>
      <c r="AC382" s="336">
        <v>10</v>
      </c>
      <c r="AD382" s="336">
        <v>-31</v>
      </c>
      <c r="AE382" s="336">
        <v>-37</v>
      </c>
      <c r="AF382" s="336">
        <v>-17</v>
      </c>
      <c r="AG382" s="336">
        <v>12</v>
      </c>
    </row>
    <row r="383" spans="2:33" ht="15" customHeight="1" x14ac:dyDescent="0.3">
      <c r="B383" s="254">
        <v>44205</v>
      </c>
      <c r="C383" s="240"/>
      <c r="D383" s="240"/>
      <c r="E383" s="46"/>
      <c r="F383" s="46"/>
      <c r="G383" s="240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336">
        <v>-57</v>
      </c>
      <c r="AC383" s="336">
        <v>-34</v>
      </c>
      <c r="AD383" s="336">
        <v>-58</v>
      </c>
      <c r="AE383" s="336">
        <v>-56</v>
      </c>
      <c r="AF383" s="336">
        <v>-23</v>
      </c>
      <c r="AG383" s="336">
        <v>19</v>
      </c>
    </row>
    <row r="384" spans="2:33" ht="15" customHeight="1" x14ac:dyDescent="0.3">
      <c r="B384" s="254">
        <v>44206</v>
      </c>
      <c r="C384" s="240"/>
      <c r="D384" s="240"/>
      <c r="E384" s="46"/>
      <c r="F384" s="46"/>
      <c r="G384" s="240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336">
        <v>-56</v>
      </c>
      <c r="AC384" s="336">
        <v>-37</v>
      </c>
      <c r="AD384" s="336">
        <v>-57</v>
      </c>
      <c r="AE384" s="336">
        <v>-56</v>
      </c>
      <c r="AF384" s="336">
        <v>-23</v>
      </c>
      <c r="AG384" s="336">
        <v>16</v>
      </c>
    </row>
    <row r="385" spans="2:33" ht="15" customHeight="1" x14ac:dyDescent="0.3">
      <c r="B385" s="254">
        <v>44207</v>
      </c>
      <c r="C385" s="240"/>
      <c r="D385" s="240"/>
      <c r="E385" s="46"/>
      <c r="F385" s="46"/>
      <c r="G385" s="240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336">
        <v>-16</v>
      </c>
      <c r="AC385" s="336">
        <v>12</v>
      </c>
      <c r="AD385" s="336">
        <v>-22</v>
      </c>
      <c r="AE385" s="336">
        <v>-38</v>
      </c>
      <c r="AF385" s="336">
        <v>-17</v>
      </c>
      <c r="AG385" s="336">
        <v>10</v>
      </c>
    </row>
    <row r="386" spans="2:33" ht="15" customHeight="1" x14ac:dyDescent="0.3">
      <c r="B386" s="254">
        <v>44208</v>
      </c>
      <c r="C386" s="237"/>
      <c r="D386" s="237"/>
      <c r="E386" s="46"/>
      <c r="F386" s="46"/>
      <c r="G386" s="237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336">
        <v>-17</v>
      </c>
      <c r="AC386" s="336">
        <v>6</v>
      </c>
      <c r="AD386" s="336">
        <v>-23</v>
      </c>
      <c r="AE386" s="336">
        <v>-38</v>
      </c>
      <c r="AF386" s="336">
        <v>-18</v>
      </c>
      <c r="AG386" s="336">
        <v>10</v>
      </c>
    </row>
    <row r="387" spans="2:33" ht="15" customHeight="1" x14ac:dyDescent="0.3">
      <c r="B387" s="254">
        <v>44209</v>
      </c>
      <c r="C387" s="242"/>
      <c r="D387" s="242"/>
      <c r="E387" s="46"/>
      <c r="F387" s="46"/>
      <c r="G387" s="242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336">
        <v>-15</v>
      </c>
      <c r="AC387" s="336">
        <v>6</v>
      </c>
      <c r="AD387" s="336">
        <v>-16</v>
      </c>
      <c r="AE387" s="336">
        <v>-36</v>
      </c>
      <c r="AF387" s="336">
        <v>-19</v>
      </c>
      <c r="AG387" s="336">
        <v>8</v>
      </c>
    </row>
    <row r="388" spans="2:33" ht="15" customHeight="1" x14ac:dyDescent="0.3">
      <c r="B388" s="254">
        <v>44210</v>
      </c>
      <c r="C388" s="242"/>
      <c r="D388" s="242"/>
      <c r="E388" s="46"/>
      <c r="F388" s="46"/>
      <c r="G388" s="242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336">
        <v>-20</v>
      </c>
      <c r="AC388" s="336">
        <v>2</v>
      </c>
      <c r="AD388" s="336">
        <v>-23</v>
      </c>
      <c r="AE388" s="336">
        <v>-42</v>
      </c>
      <c r="AF388" s="336">
        <v>-23</v>
      </c>
      <c r="AG388" s="336">
        <v>10</v>
      </c>
    </row>
    <row r="389" spans="2:33" ht="15" customHeight="1" x14ac:dyDescent="0.3">
      <c r="B389" s="254">
        <v>44211</v>
      </c>
      <c r="C389" s="242"/>
      <c r="D389" s="242"/>
      <c r="E389" s="46"/>
      <c r="F389" s="46"/>
      <c r="G389" s="242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336">
        <v>-60</v>
      </c>
      <c r="AC389" s="336">
        <v>-15</v>
      </c>
      <c r="AD389" s="336">
        <v>-44</v>
      </c>
      <c r="AE389" s="336">
        <v>-54</v>
      </c>
      <c r="AF389" s="336">
        <v>-32</v>
      </c>
      <c r="AG389" s="336">
        <v>18</v>
      </c>
    </row>
    <row r="390" spans="2:33" ht="15" customHeight="1" x14ac:dyDescent="0.3">
      <c r="B390" s="254">
        <v>44212</v>
      </c>
      <c r="C390" s="242"/>
      <c r="D390" s="242"/>
      <c r="E390" s="46"/>
      <c r="F390" s="46"/>
      <c r="G390" s="242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336">
        <v>-70</v>
      </c>
      <c r="AC390" s="336">
        <v>-33</v>
      </c>
      <c r="AD390" s="336">
        <v>-56</v>
      </c>
      <c r="AE390" s="336">
        <v>-64</v>
      </c>
      <c r="AF390" s="336">
        <v>-36</v>
      </c>
      <c r="AG390" s="336">
        <v>19</v>
      </c>
    </row>
    <row r="391" spans="2:33" ht="15" customHeight="1" x14ac:dyDescent="0.3">
      <c r="B391" s="254">
        <v>44213</v>
      </c>
      <c r="C391" s="242"/>
      <c r="D391" s="242"/>
      <c r="E391" s="46"/>
      <c r="F391" s="46"/>
      <c r="G391" s="242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336">
        <v>-71</v>
      </c>
      <c r="AC391" s="336">
        <v>-41</v>
      </c>
      <c r="AD391" s="336">
        <v>-57</v>
      </c>
      <c r="AE391" s="336">
        <v>-64</v>
      </c>
      <c r="AF391" s="336">
        <v>-35</v>
      </c>
      <c r="AG391" s="336">
        <v>17</v>
      </c>
    </row>
    <row r="392" spans="2:33" ht="15" customHeight="1" x14ac:dyDescent="0.3">
      <c r="B392" s="254">
        <v>44214</v>
      </c>
      <c r="C392" s="242"/>
      <c r="D392" s="242"/>
      <c r="E392" s="46"/>
      <c r="F392" s="46"/>
      <c r="G392" s="242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336">
        <v>-56</v>
      </c>
      <c r="AC392" s="336">
        <v>-16</v>
      </c>
      <c r="AD392" s="336">
        <v>-35</v>
      </c>
      <c r="AE392" s="336">
        <v>-54</v>
      </c>
      <c r="AF392" s="336">
        <v>-33</v>
      </c>
      <c r="AG392" s="336">
        <v>17</v>
      </c>
    </row>
    <row r="393" spans="2:33" ht="15" customHeight="1" x14ac:dyDescent="0.3">
      <c r="B393" s="254">
        <v>44215</v>
      </c>
      <c r="C393" s="245"/>
      <c r="D393" s="245"/>
      <c r="E393" s="46"/>
      <c r="F393" s="46"/>
      <c r="G393" s="245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336">
        <v>-59</v>
      </c>
      <c r="AC393" s="336">
        <v>-17</v>
      </c>
      <c r="AD393" s="336">
        <v>-48</v>
      </c>
      <c r="AE393" s="336">
        <v>-56</v>
      </c>
      <c r="AF393" s="336">
        <v>-34</v>
      </c>
      <c r="AG393" s="336">
        <v>18</v>
      </c>
    </row>
    <row r="394" spans="2:33" ht="15" customHeight="1" x14ac:dyDescent="0.3">
      <c r="B394" s="254">
        <v>44216</v>
      </c>
      <c r="C394" s="245"/>
      <c r="D394" s="245"/>
      <c r="E394" s="46"/>
      <c r="F394" s="46"/>
      <c r="G394" s="245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336">
        <v>-62</v>
      </c>
      <c r="AC394" s="336">
        <v>-22</v>
      </c>
      <c r="AD394" s="336">
        <v>-52</v>
      </c>
      <c r="AE394" s="336">
        <v>-57</v>
      </c>
      <c r="AF394" s="336">
        <v>-35</v>
      </c>
      <c r="AG394" s="336">
        <v>19</v>
      </c>
    </row>
    <row r="395" spans="2:33" ht="15" customHeight="1" x14ac:dyDescent="0.3">
      <c r="B395" s="254">
        <v>44217</v>
      </c>
      <c r="C395" s="245"/>
      <c r="D395" s="245"/>
      <c r="E395" s="46"/>
      <c r="F395" s="46"/>
      <c r="G395" s="245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336">
        <v>-61</v>
      </c>
      <c r="AC395" s="336">
        <v>-17</v>
      </c>
      <c r="AD395" s="336">
        <v>-53</v>
      </c>
      <c r="AE395" s="336">
        <v>-58</v>
      </c>
      <c r="AF395" s="336">
        <v>-36</v>
      </c>
      <c r="AG395" s="336">
        <v>20</v>
      </c>
    </row>
    <row r="396" spans="2:33" ht="15" customHeight="1" x14ac:dyDescent="0.3">
      <c r="B396" s="254">
        <v>44218</v>
      </c>
      <c r="C396" s="245"/>
      <c r="D396" s="245"/>
      <c r="E396" s="46"/>
      <c r="F396" s="46"/>
      <c r="G396" s="245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336">
        <v>-66</v>
      </c>
      <c r="AC396" s="336">
        <v>-17</v>
      </c>
      <c r="AD396" s="336">
        <v>-57</v>
      </c>
      <c r="AE396" s="336">
        <v>-62</v>
      </c>
      <c r="AF396" s="336">
        <v>-48</v>
      </c>
      <c r="AG396" s="336">
        <v>26</v>
      </c>
    </row>
    <row r="397" spans="2:33" ht="15" customHeight="1" x14ac:dyDescent="0.3">
      <c r="B397" s="254">
        <v>44219</v>
      </c>
      <c r="C397" s="245"/>
      <c r="D397" s="245"/>
      <c r="E397" s="46"/>
      <c r="F397" s="46"/>
      <c r="G397" s="245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336">
        <v>-78</v>
      </c>
      <c r="AC397" s="336">
        <v>-43</v>
      </c>
      <c r="AD397" s="336">
        <v>-77</v>
      </c>
      <c r="AE397" s="336">
        <v>-72</v>
      </c>
      <c r="AF397" s="336">
        <v>-43</v>
      </c>
      <c r="AG397" s="336">
        <v>24</v>
      </c>
    </row>
    <row r="398" spans="2:33" ht="15" customHeight="1" x14ac:dyDescent="0.3">
      <c r="B398" s="254">
        <v>44220</v>
      </c>
      <c r="C398" s="245"/>
      <c r="D398" s="245"/>
      <c r="E398" s="46"/>
      <c r="F398" s="46"/>
      <c r="G398" s="245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336">
        <v>-74</v>
      </c>
      <c r="AC398" s="336">
        <v>-37</v>
      </c>
      <c r="AD398" s="336">
        <v>-68</v>
      </c>
      <c r="AE398" s="336">
        <v>-68</v>
      </c>
      <c r="AF398" s="336">
        <v>-39</v>
      </c>
      <c r="AG398" s="336">
        <v>17</v>
      </c>
    </row>
    <row r="399" spans="2:33" ht="15" customHeight="1" x14ac:dyDescent="0.3">
      <c r="B399" s="254">
        <v>44221</v>
      </c>
      <c r="C399" s="245"/>
      <c r="D399" s="245"/>
      <c r="E399" s="46"/>
      <c r="F399" s="46"/>
      <c r="G399" s="245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336">
        <v>-64</v>
      </c>
      <c r="AC399" s="336">
        <v>-25</v>
      </c>
      <c r="AD399" s="336">
        <v>-58</v>
      </c>
      <c r="AE399" s="336">
        <v>-66</v>
      </c>
      <c r="AF399" s="336">
        <v>-49</v>
      </c>
      <c r="AG399" s="336">
        <v>25</v>
      </c>
    </row>
    <row r="400" spans="2:33" ht="15" customHeight="1" x14ac:dyDescent="0.3">
      <c r="B400" s="254">
        <v>44222</v>
      </c>
      <c r="C400" s="242"/>
      <c r="D400" s="242"/>
      <c r="E400" s="46"/>
      <c r="F400" s="46"/>
      <c r="G400" s="242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336">
        <v>-64</v>
      </c>
      <c r="AC400" s="336">
        <v>-23</v>
      </c>
      <c r="AD400" s="336">
        <v>-57</v>
      </c>
      <c r="AE400" s="336">
        <v>-65</v>
      </c>
      <c r="AF400" s="336">
        <v>-50</v>
      </c>
      <c r="AG400" s="336">
        <v>25</v>
      </c>
    </row>
    <row r="401" spans="2:33" s="247" customFormat="1" ht="15" customHeight="1" x14ac:dyDescent="0.3">
      <c r="B401" s="254">
        <v>44223</v>
      </c>
      <c r="C401" s="249"/>
      <c r="D401" s="249"/>
      <c r="E401" s="46"/>
      <c r="F401" s="46"/>
      <c r="G401" s="249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336">
        <v>-63</v>
      </c>
      <c r="AC401" s="336">
        <v>-22</v>
      </c>
      <c r="AD401" s="336">
        <v>-48</v>
      </c>
      <c r="AE401" s="336">
        <v>-63</v>
      </c>
      <c r="AF401" s="336">
        <v>-49</v>
      </c>
      <c r="AG401" s="336">
        <v>24</v>
      </c>
    </row>
    <row r="402" spans="2:33" s="247" customFormat="1" ht="15" customHeight="1" x14ac:dyDescent="0.3">
      <c r="B402" s="254">
        <v>44224</v>
      </c>
      <c r="C402" s="249"/>
      <c r="D402" s="249"/>
      <c r="E402" s="46"/>
      <c r="F402" s="46"/>
      <c r="G402" s="249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336">
        <v>-61</v>
      </c>
      <c r="AC402" s="336">
        <v>-17</v>
      </c>
      <c r="AD402" s="336">
        <v>-48</v>
      </c>
      <c r="AE402" s="336">
        <v>-63</v>
      </c>
      <c r="AF402" s="336">
        <v>-49</v>
      </c>
      <c r="AG402" s="336">
        <v>24</v>
      </c>
    </row>
    <row r="403" spans="2:33" s="247" customFormat="1" ht="15" customHeight="1" x14ac:dyDescent="0.3">
      <c r="B403" s="254">
        <v>44225</v>
      </c>
      <c r="C403" s="249"/>
      <c r="D403" s="249"/>
      <c r="E403" s="46"/>
      <c r="F403" s="46"/>
      <c r="G403" s="249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336">
        <v>-64</v>
      </c>
      <c r="AC403" s="336">
        <v>-14</v>
      </c>
      <c r="AD403" s="336">
        <v>-56</v>
      </c>
      <c r="AE403" s="336">
        <v>-63</v>
      </c>
      <c r="AF403" s="336">
        <v>-48</v>
      </c>
      <c r="AG403" s="336">
        <v>26</v>
      </c>
    </row>
    <row r="404" spans="2:33" s="247" customFormat="1" ht="15" customHeight="1" x14ac:dyDescent="0.3">
      <c r="B404" s="254">
        <v>44226</v>
      </c>
      <c r="C404" s="249"/>
      <c r="D404" s="249"/>
      <c r="E404" s="46"/>
      <c r="F404" s="46"/>
      <c r="G404" s="249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336">
        <v>-73</v>
      </c>
      <c r="AC404" s="336">
        <v>-34</v>
      </c>
      <c r="AD404" s="336">
        <v>-66</v>
      </c>
      <c r="AE404" s="336">
        <v>-68</v>
      </c>
      <c r="AF404" s="336">
        <v>-40</v>
      </c>
      <c r="AG404" s="336">
        <v>21</v>
      </c>
    </row>
    <row r="405" spans="2:33" s="247" customFormat="1" ht="15" customHeight="1" x14ac:dyDescent="0.3">
      <c r="B405" s="254">
        <v>44227</v>
      </c>
      <c r="C405" s="260">
        <v>46864</v>
      </c>
      <c r="D405" s="249"/>
      <c r="E405" s="344">
        <v>50456</v>
      </c>
      <c r="F405" s="344">
        <v>241921</v>
      </c>
      <c r="G405" s="249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336">
        <v>-78</v>
      </c>
      <c r="AC405" s="336">
        <v>-45</v>
      </c>
      <c r="AD405" s="336">
        <v>-78</v>
      </c>
      <c r="AE405" s="336">
        <v>-74</v>
      </c>
      <c r="AF405" s="336">
        <v>-41</v>
      </c>
      <c r="AG405" s="336">
        <v>20</v>
      </c>
    </row>
    <row r="406" spans="2:33" s="247" customFormat="1" ht="15" customHeight="1" x14ac:dyDescent="0.3">
      <c r="B406" s="254">
        <v>44228</v>
      </c>
      <c r="C406" s="259">
        <v>2270</v>
      </c>
      <c r="D406" s="249"/>
      <c r="E406" s="46"/>
      <c r="F406" s="46"/>
      <c r="G406" s="249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336">
        <v>-60</v>
      </c>
      <c r="AC406" s="336">
        <v>-15</v>
      </c>
      <c r="AD406" s="336">
        <v>-53</v>
      </c>
      <c r="AE406" s="336">
        <v>-64</v>
      </c>
      <c r="AF406" s="336">
        <v>-47</v>
      </c>
      <c r="AG406" s="336">
        <v>23</v>
      </c>
    </row>
    <row r="407" spans="2:33" s="247" customFormat="1" ht="15" customHeight="1" x14ac:dyDescent="0.3">
      <c r="B407" s="254">
        <v>44229</v>
      </c>
      <c r="C407" s="259">
        <v>2368</v>
      </c>
      <c r="D407" s="249"/>
      <c r="E407" s="46"/>
      <c r="F407" s="46"/>
      <c r="G407" s="249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336">
        <v>-60</v>
      </c>
      <c r="AC407" s="336">
        <v>-16</v>
      </c>
      <c r="AD407" s="336">
        <v>-53</v>
      </c>
      <c r="AE407" s="336">
        <v>-64</v>
      </c>
      <c r="AF407" s="336">
        <v>-48</v>
      </c>
      <c r="AG407" s="336">
        <v>24</v>
      </c>
    </row>
    <row r="408" spans="2:33" s="247" customFormat="1" ht="15" customHeight="1" x14ac:dyDescent="0.3">
      <c r="B408" s="254">
        <v>44230</v>
      </c>
      <c r="C408" s="259">
        <v>2365</v>
      </c>
      <c r="D408" s="252"/>
      <c r="E408" s="46"/>
      <c r="F408" s="46"/>
      <c r="G408" s="252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336">
        <v>-61</v>
      </c>
      <c r="AC408" s="336">
        <v>-18</v>
      </c>
      <c r="AD408" s="336">
        <v>-47</v>
      </c>
      <c r="AE408" s="336">
        <v>-63</v>
      </c>
      <c r="AF408" s="336">
        <v>-48</v>
      </c>
      <c r="AG408" s="336">
        <v>23</v>
      </c>
    </row>
    <row r="409" spans="2:33" s="247" customFormat="1" ht="15" customHeight="1" x14ac:dyDescent="0.3">
      <c r="B409" s="254">
        <v>44231</v>
      </c>
      <c r="C409" s="259">
        <v>2191</v>
      </c>
      <c r="D409" s="252"/>
      <c r="E409" s="46"/>
      <c r="F409" s="46"/>
      <c r="G409" s="252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336">
        <v>-61</v>
      </c>
      <c r="AC409" s="336">
        <v>-17</v>
      </c>
      <c r="AD409" s="336">
        <v>-49</v>
      </c>
      <c r="AE409" s="336">
        <v>-63</v>
      </c>
      <c r="AF409" s="336">
        <v>-48</v>
      </c>
      <c r="AG409" s="336">
        <v>23</v>
      </c>
    </row>
    <row r="410" spans="2:33" s="247" customFormat="1" ht="15" customHeight="1" x14ac:dyDescent="0.3">
      <c r="B410" s="254">
        <v>44232</v>
      </c>
      <c r="C410" s="259">
        <v>2008</v>
      </c>
      <c r="D410" s="252"/>
      <c r="E410" s="46"/>
      <c r="F410" s="46"/>
      <c r="G410" s="252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336">
        <v>-63</v>
      </c>
      <c r="AC410" s="336">
        <v>-15</v>
      </c>
      <c r="AD410" s="336">
        <v>-56</v>
      </c>
      <c r="AE410" s="336">
        <v>-63</v>
      </c>
      <c r="AF410" s="336">
        <v>-48</v>
      </c>
      <c r="AG410" s="336">
        <v>25</v>
      </c>
    </row>
    <row r="411" spans="2:33" s="247" customFormat="1" ht="15" customHeight="1" x14ac:dyDescent="0.3">
      <c r="B411" s="254">
        <v>44233</v>
      </c>
      <c r="C411" s="259">
        <v>59</v>
      </c>
      <c r="D411" s="252"/>
      <c r="E411" s="46"/>
      <c r="F411" s="46"/>
      <c r="G411" s="252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336">
        <v>-73</v>
      </c>
      <c r="AC411" s="336">
        <v>-34</v>
      </c>
      <c r="AD411" s="336">
        <v>-68</v>
      </c>
      <c r="AE411" s="336">
        <v>-69</v>
      </c>
      <c r="AF411" s="336">
        <v>-39</v>
      </c>
      <c r="AG411" s="336">
        <v>20</v>
      </c>
    </row>
    <row r="412" spans="2:33" s="247" customFormat="1" ht="15" customHeight="1" x14ac:dyDescent="0.3">
      <c r="B412" s="254">
        <v>44234</v>
      </c>
      <c r="C412" s="259">
        <v>64</v>
      </c>
      <c r="D412" s="252"/>
      <c r="E412" s="46"/>
      <c r="F412" s="46"/>
      <c r="G412" s="252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336">
        <v>-77</v>
      </c>
      <c r="AC412" s="336">
        <v>-42</v>
      </c>
      <c r="AD412" s="336">
        <v>-74</v>
      </c>
      <c r="AE412" s="336">
        <v>-73</v>
      </c>
      <c r="AF412" s="336">
        <v>-39</v>
      </c>
      <c r="AG412" s="336">
        <v>18</v>
      </c>
    </row>
    <row r="413" spans="2:33" s="247" customFormat="1" ht="15" customHeight="1" x14ac:dyDescent="0.3">
      <c r="B413" s="254">
        <v>44235</v>
      </c>
      <c r="C413" s="259">
        <v>2261</v>
      </c>
      <c r="D413" s="252"/>
      <c r="E413" s="46"/>
      <c r="F413" s="46"/>
      <c r="G413" s="252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336">
        <v>-59</v>
      </c>
      <c r="AC413" s="336">
        <v>-16</v>
      </c>
      <c r="AD413" s="336">
        <v>-51</v>
      </c>
      <c r="AE413" s="336">
        <v>-63</v>
      </c>
      <c r="AF413" s="336">
        <v>-47</v>
      </c>
      <c r="AG413" s="336">
        <v>22</v>
      </c>
    </row>
    <row r="414" spans="2:33" s="247" customFormat="1" ht="15" customHeight="1" x14ac:dyDescent="0.3">
      <c r="B414" s="254">
        <v>44236</v>
      </c>
      <c r="C414" s="259">
        <v>2135</v>
      </c>
      <c r="D414" s="252"/>
      <c r="E414" s="46"/>
      <c r="F414" s="46"/>
      <c r="G414" s="252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336">
        <v>-61</v>
      </c>
      <c r="AC414" s="336">
        <v>-17</v>
      </c>
      <c r="AD414" s="336">
        <v>-57</v>
      </c>
      <c r="AE414" s="336">
        <v>-64</v>
      </c>
      <c r="AF414" s="336">
        <v>-48</v>
      </c>
      <c r="AG414" s="336">
        <v>24</v>
      </c>
    </row>
    <row r="415" spans="2:33" s="247" customFormat="1" ht="15" customHeight="1" x14ac:dyDescent="0.3">
      <c r="B415" s="254">
        <v>44237</v>
      </c>
      <c r="C415" s="259">
        <v>2022</v>
      </c>
      <c r="D415" s="257"/>
      <c r="E415" s="46"/>
      <c r="F415" s="46"/>
      <c r="G415" s="257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336">
        <v>-60</v>
      </c>
      <c r="AC415" s="336">
        <v>-15</v>
      </c>
      <c r="AD415" s="336">
        <v>-49</v>
      </c>
      <c r="AE415" s="336">
        <v>-62</v>
      </c>
      <c r="AF415" s="336">
        <v>-46</v>
      </c>
      <c r="AG415" s="336">
        <v>22</v>
      </c>
    </row>
    <row r="416" spans="2:33" s="247" customFormat="1" ht="15" customHeight="1" x14ac:dyDescent="0.3">
      <c r="B416" s="254">
        <v>44238</v>
      </c>
      <c r="C416" s="259">
        <v>1932</v>
      </c>
      <c r="D416" s="257"/>
      <c r="E416" s="46"/>
      <c r="F416" s="46"/>
      <c r="G416" s="257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336">
        <v>-60</v>
      </c>
      <c r="AC416" s="336">
        <v>-15</v>
      </c>
      <c r="AD416" s="336">
        <v>-52</v>
      </c>
      <c r="AE416" s="336">
        <v>-64</v>
      </c>
      <c r="AF416" s="336">
        <v>-47</v>
      </c>
      <c r="AG416" s="336">
        <v>23</v>
      </c>
    </row>
    <row r="417" spans="2:33" s="247" customFormat="1" ht="15" customHeight="1" x14ac:dyDescent="0.3">
      <c r="B417" s="254">
        <v>44239</v>
      </c>
      <c r="C417" s="257"/>
      <c r="D417" s="257"/>
      <c r="E417" s="46"/>
      <c r="F417" s="46"/>
      <c r="G417" s="257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336">
        <v>-60</v>
      </c>
      <c r="AC417" s="336">
        <v>-7</v>
      </c>
      <c r="AD417" s="336">
        <v>-42</v>
      </c>
      <c r="AE417" s="336">
        <v>-60</v>
      </c>
      <c r="AF417" s="336">
        <v>-45</v>
      </c>
      <c r="AG417" s="336">
        <v>23</v>
      </c>
    </row>
    <row r="418" spans="2:33" s="247" customFormat="1" ht="15" customHeight="1" x14ac:dyDescent="0.3">
      <c r="B418" s="254">
        <v>44240</v>
      </c>
      <c r="C418" s="321"/>
      <c r="D418" s="321"/>
      <c r="E418" s="46"/>
      <c r="F418" s="46"/>
      <c r="G418" s="257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336">
        <v>-69</v>
      </c>
      <c r="AC418" s="336">
        <v>-26</v>
      </c>
      <c r="AD418" s="336">
        <v>-51</v>
      </c>
      <c r="AE418" s="336">
        <v>-65</v>
      </c>
      <c r="AF418" s="336">
        <v>-35</v>
      </c>
      <c r="AG418" s="336">
        <v>18</v>
      </c>
    </row>
    <row r="419" spans="2:33" s="247" customFormat="1" ht="15" customHeight="1" x14ac:dyDescent="0.3">
      <c r="B419" s="254">
        <v>44241</v>
      </c>
      <c r="C419" s="321"/>
      <c r="D419" s="321"/>
      <c r="E419" s="46"/>
      <c r="F419" s="46"/>
      <c r="G419" s="257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336">
        <v>-68</v>
      </c>
      <c r="AC419" s="336">
        <v>-30</v>
      </c>
      <c r="AD419" s="336">
        <v>-48</v>
      </c>
      <c r="AE419" s="336">
        <v>-66</v>
      </c>
      <c r="AF419" s="336">
        <v>-32</v>
      </c>
      <c r="AG419" s="336">
        <v>15</v>
      </c>
    </row>
    <row r="420" spans="2:33" s="247" customFormat="1" ht="15" customHeight="1" x14ac:dyDescent="0.3">
      <c r="B420" s="254">
        <v>44242</v>
      </c>
      <c r="C420" s="321"/>
      <c r="D420" s="321"/>
      <c r="E420" s="46"/>
      <c r="F420" s="46"/>
      <c r="G420" s="257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336">
        <v>-56</v>
      </c>
      <c r="AC420" s="336">
        <v>-8</v>
      </c>
      <c r="AD420" s="336">
        <v>-33</v>
      </c>
      <c r="AE420" s="336">
        <v>-61</v>
      </c>
      <c r="AF420" s="336">
        <v>-48</v>
      </c>
      <c r="AG420" s="336">
        <v>21</v>
      </c>
    </row>
    <row r="421" spans="2:33" s="247" customFormat="1" ht="15" customHeight="1" x14ac:dyDescent="0.3">
      <c r="B421" s="254">
        <v>44243</v>
      </c>
      <c r="C421" s="321"/>
      <c r="D421" s="321"/>
      <c r="E421" s="46"/>
      <c r="F421" s="46"/>
      <c r="G421" s="257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336">
        <v>-62</v>
      </c>
      <c r="AC421" s="336">
        <v>-15</v>
      </c>
      <c r="AD421" s="336">
        <v>-45</v>
      </c>
      <c r="AE421" s="336">
        <v>-66</v>
      </c>
      <c r="AF421" s="336">
        <v>-63</v>
      </c>
      <c r="AG421" s="336">
        <v>28</v>
      </c>
    </row>
    <row r="422" spans="2:33" s="247" customFormat="1" ht="15" customHeight="1" x14ac:dyDescent="0.3">
      <c r="B422" s="254">
        <v>44244</v>
      </c>
      <c r="C422" s="321"/>
      <c r="D422" s="321"/>
      <c r="E422" s="46"/>
      <c r="F422" s="46"/>
      <c r="G422" s="264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336">
        <v>-58</v>
      </c>
      <c r="AC422" s="336">
        <v>-11</v>
      </c>
      <c r="AD422" s="336">
        <v>-43</v>
      </c>
      <c r="AE422" s="336">
        <v>-60</v>
      </c>
      <c r="AF422" s="336">
        <v>-45</v>
      </c>
      <c r="AG422" s="336">
        <v>21</v>
      </c>
    </row>
    <row r="423" spans="2:33" s="247" customFormat="1" ht="15" customHeight="1" x14ac:dyDescent="0.3">
      <c r="B423" s="254">
        <v>44245</v>
      </c>
      <c r="C423" s="321"/>
      <c r="D423" s="321"/>
      <c r="E423" s="46"/>
      <c r="F423" s="46"/>
      <c r="G423" s="264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336">
        <v>-58</v>
      </c>
      <c r="AC423" s="336">
        <v>-11</v>
      </c>
      <c r="AD423" s="336">
        <v>-44</v>
      </c>
      <c r="AE423" s="336">
        <v>-61</v>
      </c>
      <c r="AF423" s="336">
        <v>-45</v>
      </c>
      <c r="AG423" s="336">
        <v>22</v>
      </c>
    </row>
    <row r="424" spans="2:33" s="247" customFormat="1" ht="15" customHeight="1" x14ac:dyDescent="0.3">
      <c r="B424" s="254">
        <v>44246</v>
      </c>
      <c r="C424" s="321"/>
      <c r="D424" s="321"/>
      <c r="E424" s="46"/>
      <c r="F424" s="46"/>
      <c r="G424" s="264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336">
        <v>-60</v>
      </c>
      <c r="AC424" s="336">
        <v>-5</v>
      </c>
      <c r="AD424" s="336">
        <v>-50</v>
      </c>
      <c r="AE424" s="336">
        <v>-60</v>
      </c>
      <c r="AF424" s="336">
        <v>-44</v>
      </c>
      <c r="AG424" s="336">
        <v>23</v>
      </c>
    </row>
    <row r="425" spans="2:33" s="247" customFormat="1" ht="15" customHeight="1" x14ac:dyDescent="0.3">
      <c r="B425" s="254">
        <v>44247</v>
      </c>
      <c r="C425" s="321"/>
      <c r="D425" s="321"/>
      <c r="E425" s="46"/>
      <c r="F425" s="46"/>
      <c r="G425" s="264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336">
        <v>-74</v>
      </c>
      <c r="AC425" s="336">
        <v>-35</v>
      </c>
      <c r="AD425" s="336">
        <v>-76</v>
      </c>
      <c r="AE425" s="336">
        <v>-72</v>
      </c>
      <c r="AF425" s="336">
        <v>-36</v>
      </c>
      <c r="AG425" s="336">
        <v>21</v>
      </c>
    </row>
    <row r="426" spans="2:33" s="247" customFormat="1" ht="15" customHeight="1" x14ac:dyDescent="0.3">
      <c r="B426" s="254">
        <v>44248</v>
      </c>
      <c r="C426" s="321"/>
      <c r="D426" s="321"/>
      <c r="E426" s="46"/>
      <c r="F426" s="46"/>
      <c r="G426" s="264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336">
        <v>-72</v>
      </c>
      <c r="AC426" s="336">
        <v>-34</v>
      </c>
      <c r="AD426" s="336">
        <v>-61</v>
      </c>
      <c r="AE426" s="336">
        <v>-68</v>
      </c>
      <c r="AF426" s="336">
        <v>-32</v>
      </c>
      <c r="AG426" s="336">
        <v>16</v>
      </c>
    </row>
    <row r="427" spans="2:33" s="247" customFormat="1" ht="15" customHeight="1" x14ac:dyDescent="0.3">
      <c r="B427" s="254">
        <v>44249</v>
      </c>
      <c r="C427" s="321"/>
      <c r="D427" s="321"/>
      <c r="E427" s="46"/>
      <c r="F427" s="46"/>
      <c r="G427" s="264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336">
        <v>-55</v>
      </c>
      <c r="AC427" s="336">
        <v>-9</v>
      </c>
      <c r="AD427" s="336">
        <v>-35</v>
      </c>
      <c r="AE427" s="336">
        <v>-60</v>
      </c>
      <c r="AF427" s="336">
        <v>-43</v>
      </c>
      <c r="AG427" s="336">
        <v>20</v>
      </c>
    </row>
    <row r="428" spans="2:33" s="247" customFormat="1" ht="15" customHeight="1" x14ac:dyDescent="0.3">
      <c r="B428" s="254">
        <v>44250</v>
      </c>
      <c r="C428" s="321"/>
      <c r="D428" s="321"/>
      <c r="E428" s="46"/>
      <c r="F428" s="46"/>
      <c r="G428" s="265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336">
        <v>-56</v>
      </c>
      <c r="AC428" s="336">
        <v>-8</v>
      </c>
      <c r="AD428" s="336">
        <v>-39</v>
      </c>
      <c r="AE428" s="336">
        <v>-59</v>
      </c>
      <c r="AF428" s="336">
        <v>-44</v>
      </c>
      <c r="AG428" s="336">
        <v>20</v>
      </c>
    </row>
    <row r="429" spans="2:33" s="247" customFormat="1" ht="15" customHeight="1" x14ac:dyDescent="0.3">
      <c r="B429" s="254">
        <v>44251</v>
      </c>
      <c r="C429" s="321"/>
      <c r="D429" s="321"/>
      <c r="E429" s="46"/>
      <c r="F429" s="46"/>
      <c r="G429" s="265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336">
        <v>-56</v>
      </c>
      <c r="AC429" s="336">
        <v>-9</v>
      </c>
      <c r="AD429" s="336">
        <v>-29</v>
      </c>
      <c r="AE429" s="336">
        <v>-58</v>
      </c>
      <c r="AF429" s="336">
        <v>-43</v>
      </c>
      <c r="AG429" s="336">
        <v>20</v>
      </c>
    </row>
    <row r="430" spans="2:33" s="247" customFormat="1" ht="15" customHeight="1" x14ac:dyDescent="0.3">
      <c r="B430" s="254">
        <v>44252</v>
      </c>
      <c r="C430" s="321"/>
      <c r="D430" s="321"/>
      <c r="E430" s="46"/>
      <c r="F430" s="46"/>
      <c r="G430" s="265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336">
        <v>-56</v>
      </c>
      <c r="AC430" s="336">
        <v>-7</v>
      </c>
      <c r="AD430" s="336">
        <v>-41</v>
      </c>
      <c r="AE430" s="336">
        <v>-60</v>
      </c>
      <c r="AF430" s="336">
        <v>-44</v>
      </c>
      <c r="AG430" s="336">
        <v>21</v>
      </c>
    </row>
    <row r="431" spans="2:33" s="247" customFormat="1" ht="15" customHeight="1" x14ac:dyDescent="0.3">
      <c r="B431" s="254">
        <v>44253</v>
      </c>
      <c r="C431" s="321"/>
      <c r="D431" s="321"/>
      <c r="E431" s="46"/>
      <c r="F431" s="46"/>
      <c r="G431" s="265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336">
        <v>-56</v>
      </c>
      <c r="AC431" s="336">
        <v>1</v>
      </c>
      <c r="AD431" s="336">
        <v>-42</v>
      </c>
      <c r="AE431" s="336">
        <v>-58</v>
      </c>
      <c r="AF431" s="336">
        <v>-42</v>
      </c>
      <c r="AG431" s="336">
        <v>22</v>
      </c>
    </row>
    <row r="432" spans="2:33" s="247" customFormat="1" ht="15" customHeight="1" x14ac:dyDescent="0.3">
      <c r="B432" s="254">
        <v>44254</v>
      </c>
      <c r="C432" s="321"/>
      <c r="D432" s="321"/>
      <c r="E432" s="46"/>
      <c r="F432" s="46"/>
      <c r="G432" s="265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336">
        <v>-65</v>
      </c>
      <c r="AC432" s="336">
        <v>-19</v>
      </c>
      <c r="AD432" s="336">
        <v>-41</v>
      </c>
      <c r="AE432" s="336">
        <v>-60</v>
      </c>
      <c r="AF432" s="336">
        <v>-29</v>
      </c>
      <c r="AG432" s="336">
        <v>15</v>
      </c>
    </row>
    <row r="433" spans="2:33" s="247" customFormat="1" ht="15" customHeight="1" x14ac:dyDescent="0.3">
      <c r="B433" s="254">
        <v>44255</v>
      </c>
      <c r="C433" s="260">
        <v>39585</v>
      </c>
      <c r="D433" s="321"/>
      <c r="E433" s="344">
        <v>54142</v>
      </c>
      <c r="F433" s="344">
        <v>271681</v>
      </c>
      <c r="G433" s="265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336">
        <v>-67</v>
      </c>
      <c r="AC433" s="336">
        <v>-25</v>
      </c>
      <c r="AD433" s="336">
        <v>-40</v>
      </c>
      <c r="AE433" s="336">
        <v>-61</v>
      </c>
      <c r="AF433" s="336">
        <v>-27</v>
      </c>
      <c r="AG433" s="336">
        <v>13</v>
      </c>
    </row>
    <row r="434" spans="2:33" s="247" customFormat="1" ht="15" customHeight="1" x14ac:dyDescent="0.3">
      <c r="B434" s="254">
        <v>44256</v>
      </c>
      <c r="C434" s="321"/>
      <c r="D434" s="321"/>
      <c r="E434" s="46"/>
      <c r="F434" s="46"/>
      <c r="G434" s="265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336">
        <v>-53</v>
      </c>
      <c r="AC434" s="336">
        <v>-3</v>
      </c>
      <c r="AD434" s="336">
        <v>-36</v>
      </c>
      <c r="AE434" s="336">
        <v>-58</v>
      </c>
      <c r="AF434" s="336">
        <v>-42</v>
      </c>
      <c r="AG434" s="336">
        <v>19</v>
      </c>
    </row>
    <row r="435" spans="2:33" ht="15" customHeight="1" x14ac:dyDescent="0.3">
      <c r="B435" s="254">
        <v>44257</v>
      </c>
      <c r="C435" s="321"/>
      <c r="D435" s="321"/>
      <c r="E435" s="46"/>
      <c r="F435" s="46"/>
      <c r="G435" s="229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336">
        <v>-54</v>
      </c>
      <c r="AC435" s="336">
        <v>-3</v>
      </c>
      <c r="AD435" s="336">
        <v>-34</v>
      </c>
      <c r="AE435" s="336">
        <v>-57</v>
      </c>
      <c r="AF435" s="336">
        <v>-42</v>
      </c>
      <c r="AG435" s="336">
        <v>20</v>
      </c>
    </row>
    <row r="436" spans="2:33" s="247" customFormat="1" ht="15" customHeight="1" x14ac:dyDescent="0.3">
      <c r="B436" s="254">
        <v>44258</v>
      </c>
      <c r="C436" s="321"/>
      <c r="D436" s="321"/>
      <c r="E436" s="46"/>
      <c r="F436" s="46"/>
      <c r="G436" s="278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336">
        <v>-53</v>
      </c>
      <c r="AC436" s="336">
        <v>-4</v>
      </c>
      <c r="AD436" s="336">
        <v>-25</v>
      </c>
      <c r="AE436" s="336">
        <v>-56</v>
      </c>
      <c r="AF436" s="336">
        <v>-42</v>
      </c>
      <c r="AG436" s="336">
        <v>19</v>
      </c>
    </row>
    <row r="437" spans="2:33" s="247" customFormat="1" ht="15" customHeight="1" x14ac:dyDescent="0.3">
      <c r="B437" s="254">
        <v>44259</v>
      </c>
      <c r="C437" s="321"/>
      <c r="D437" s="321"/>
      <c r="E437" s="46"/>
      <c r="F437" s="46"/>
      <c r="G437" s="278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336">
        <v>-55</v>
      </c>
      <c r="AC437" s="336">
        <v>-5</v>
      </c>
      <c r="AD437" s="336">
        <v>-40</v>
      </c>
      <c r="AE437" s="336">
        <v>-59</v>
      </c>
      <c r="AF437" s="336">
        <v>-43</v>
      </c>
      <c r="AG437" s="336">
        <v>20</v>
      </c>
    </row>
    <row r="438" spans="2:33" s="247" customFormat="1" ht="15" customHeight="1" x14ac:dyDescent="0.3">
      <c r="B438" s="254">
        <v>44260</v>
      </c>
      <c r="C438" s="321"/>
      <c r="D438" s="321"/>
      <c r="E438" s="46"/>
      <c r="F438" s="46"/>
      <c r="G438" s="278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336">
        <v>-55</v>
      </c>
      <c r="AC438" s="336">
        <v>1</v>
      </c>
      <c r="AD438" s="336">
        <v>-37</v>
      </c>
      <c r="AE438" s="336">
        <v>-56</v>
      </c>
      <c r="AF438" s="336">
        <v>-42</v>
      </c>
      <c r="AG438" s="336">
        <v>21</v>
      </c>
    </row>
    <row r="439" spans="2:33" s="247" customFormat="1" ht="15" customHeight="1" x14ac:dyDescent="0.3">
      <c r="B439" s="254">
        <v>44261</v>
      </c>
      <c r="C439" s="321"/>
      <c r="D439" s="321"/>
      <c r="E439" s="46"/>
      <c r="F439" s="46"/>
      <c r="G439" s="278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336">
        <v>-63</v>
      </c>
      <c r="AC439" s="336">
        <v>-18</v>
      </c>
      <c r="AD439" s="336">
        <v>-34</v>
      </c>
      <c r="AE439" s="336">
        <v>-59</v>
      </c>
      <c r="AF439" s="336">
        <v>-29</v>
      </c>
      <c r="AG439" s="336">
        <v>15</v>
      </c>
    </row>
    <row r="440" spans="2:33" s="247" customFormat="1" ht="15" customHeight="1" x14ac:dyDescent="0.3">
      <c r="B440" s="254">
        <v>44262</v>
      </c>
      <c r="C440" s="321"/>
      <c r="D440" s="321"/>
      <c r="E440" s="46"/>
      <c r="F440" s="46"/>
      <c r="G440" s="278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336">
        <v>-67</v>
      </c>
      <c r="AC440" s="336">
        <v>-25</v>
      </c>
      <c r="AD440" s="336">
        <v>-44</v>
      </c>
      <c r="AE440" s="336">
        <v>-63</v>
      </c>
      <c r="AF440" s="336">
        <v>-27</v>
      </c>
      <c r="AG440" s="336">
        <v>13</v>
      </c>
    </row>
    <row r="441" spans="2:33" s="247" customFormat="1" ht="15" customHeight="1" x14ac:dyDescent="0.3">
      <c r="B441" s="254">
        <v>44263</v>
      </c>
      <c r="C441" s="321"/>
      <c r="D441" s="321"/>
      <c r="E441" s="46"/>
      <c r="F441" s="46"/>
      <c r="G441" s="278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336">
        <v>-49</v>
      </c>
      <c r="AC441" s="336">
        <v>4</v>
      </c>
      <c r="AD441" s="336">
        <v>-32</v>
      </c>
      <c r="AE441" s="336">
        <v>-57</v>
      </c>
      <c r="AF441" s="336">
        <v>-41</v>
      </c>
      <c r="AG441" s="336">
        <v>19</v>
      </c>
    </row>
    <row r="442" spans="2:33" s="247" customFormat="1" ht="15" customHeight="1" x14ac:dyDescent="0.3">
      <c r="B442" s="254">
        <v>44264</v>
      </c>
      <c r="C442" s="321"/>
      <c r="D442" s="321"/>
      <c r="E442" s="46"/>
      <c r="F442" s="46"/>
      <c r="G442" s="294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336">
        <v>-51</v>
      </c>
      <c r="AC442" s="336">
        <v>-1</v>
      </c>
      <c r="AD442" s="336">
        <v>-27</v>
      </c>
      <c r="AE442" s="336">
        <v>-56</v>
      </c>
      <c r="AF442" s="336">
        <v>-42</v>
      </c>
      <c r="AG442" s="336">
        <v>19</v>
      </c>
    </row>
    <row r="443" spans="2:33" s="247" customFormat="1" ht="15" customHeight="1" x14ac:dyDescent="0.3">
      <c r="B443" s="254">
        <v>44265</v>
      </c>
      <c r="C443" s="321"/>
      <c r="D443" s="321"/>
      <c r="E443" s="46"/>
      <c r="F443" s="46"/>
      <c r="G443" s="294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336">
        <v>-52</v>
      </c>
      <c r="AC443" s="336">
        <v>-2</v>
      </c>
      <c r="AD443" s="336">
        <v>-23</v>
      </c>
      <c r="AE443" s="336">
        <v>-55</v>
      </c>
      <c r="AF443" s="336">
        <v>-41</v>
      </c>
      <c r="AG443" s="336">
        <v>19</v>
      </c>
    </row>
    <row r="444" spans="2:33" s="247" customFormat="1" ht="15" customHeight="1" x14ac:dyDescent="0.3">
      <c r="B444" s="254">
        <v>44266</v>
      </c>
      <c r="C444" s="342"/>
      <c r="D444" s="342"/>
      <c r="E444" s="46"/>
      <c r="F444" s="46"/>
      <c r="G444" s="294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336">
        <v>-52</v>
      </c>
      <c r="AC444" s="336">
        <v>0</v>
      </c>
      <c r="AD444" s="336">
        <v>-33</v>
      </c>
      <c r="AE444" s="336">
        <v>-57</v>
      </c>
      <c r="AF444" s="336">
        <v>-42</v>
      </c>
      <c r="AG444" s="336">
        <v>20</v>
      </c>
    </row>
    <row r="445" spans="2:33" s="247" customFormat="1" ht="15" customHeight="1" x14ac:dyDescent="0.3">
      <c r="B445" s="254">
        <v>44267</v>
      </c>
      <c r="C445" s="342"/>
      <c r="D445" s="342"/>
      <c r="E445" s="46"/>
      <c r="F445" s="46"/>
      <c r="G445" s="294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336">
        <v>-54</v>
      </c>
      <c r="AC445" s="336">
        <v>2</v>
      </c>
      <c r="AD445" s="336">
        <v>-32</v>
      </c>
      <c r="AE445" s="336">
        <v>-55</v>
      </c>
      <c r="AF445" s="336">
        <v>-40</v>
      </c>
      <c r="AG445" s="336">
        <v>20</v>
      </c>
    </row>
    <row r="446" spans="2:33" s="247" customFormat="1" ht="15" customHeight="1" x14ac:dyDescent="0.3">
      <c r="B446" s="254">
        <v>44268</v>
      </c>
      <c r="C446" s="342"/>
      <c r="D446" s="342"/>
      <c r="E446" s="46"/>
      <c r="F446" s="46"/>
      <c r="G446" s="294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336">
        <v>-63</v>
      </c>
      <c r="AC446" s="336">
        <v>-17</v>
      </c>
      <c r="AD446" s="336">
        <v>-39</v>
      </c>
      <c r="AE446" s="336">
        <v>-59</v>
      </c>
      <c r="AF446" s="336">
        <v>-27</v>
      </c>
      <c r="AG446" s="336">
        <v>15</v>
      </c>
    </row>
    <row r="447" spans="2:33" s="247" customFormat="1" ht="15" customHeight="1" x14ac:dyDescent="0.3">
      <c r="B447" s="254">
        <v>44269</v>
      </c>
      <c r="C447" s="342"/>
      <c r="D447" s="342"/>
      <c r="E447" s="46"/>
      <c r="F447" s="46"/>
      <c r="G447" s="294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336">
        <v>-66</v>
      </c>
      <c r="AC447" s="336">
        <v>-23</v>
      </c>
      <c r="AD447" s="336">
        <v>-38</v>
      </c>
      <c r="AE447" s="336">
        <v>-60</v>
      </c>
      <c r="AF447" s="336">
        <v>-23</v>
      </c>
      <c r="AG447" s="336">
        <v>13</v>
      </c>
    </row>
    <row r="448" spans="2:33" s="247" customFormat="1" ht="15" customHeight="1" x14ac:dyDescent="0.3">
      <c r="B448" s="254">
        <v>44270</v>
      </c>
      <c r="C448" s="342"/>
      <c r="D448" s="342"/>
      <c r="E448" s="46"/>
      <c r="F448" s="46"/>
      <c r="G448" s="294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336">
        <v>-42</v>
      </c>
      <c r="AC448" s="336">
        <v>4</v>
      </c>
      <c r="AD448" s="336">
        <v>-15</v>
      </c>
      <c r="AE448" s="336">
        <v>-51</v>
      </c>
      <c r="AF448" s="336">
        <v>-34</v>
      </c>
      <c r="AG448" s="336">
        <v>15</v>
      </c>
    </row>
    <row r="449" spans="2:33" s="247" customFormat="1" ht="15" customHeight="1" x14ac:dyDescent="0.3">
      <c r="B449" s="254">
        <v>44271</v>
      </c>
      <c r="C449" s="342"/>
      <c r="D449" s="342"/>
      <c r="E449" s="46"/>
      <c r="F449" s="46"/>
      <c r="G449" s="294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336">
        <v>-42</v>
      </c>
      <c r="AC449" s="336">
        <v>5</v>
      </c>
      <c r="AD449" s="336">
        <v>-13</v>
      </c>
      <c r="AE449" s="336">
        <v>-50</v>
      </c>
      <c r="AF449" s="336">
        <v>-35</v>
      </c>
      <c r="AG449" s="336">
        <v>15</v>
      </c>
    </row>
    <row r="450" spans="2:33" s="247" customFormat="1" ht="15" customHeight="1" x14ac:dyDescent="0.3">
      <c r="B450" s="254">
        <v>44272</v>
      </c>
      <c r="C450" s="342"/>
      <c r="D450" s="342"/>
      <c r="E450" s="46"/>
      <c r="F450" s="46"/>
      <c r="G450" s="294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336">
        <v>-42</v>
      </c>
      <c r="AC450" s="336">
        <v>4</v>
      </c>
      <c r="AD450" s="336">
        <v>-5</v>
      </c>
      <c r="AE450" s="336">
        <v>-48</v>
      </c>
      <c r="AF450" s="336">
        <v>-33</v>
      </c>
      <c r="AG450" s="336">
        <v>15</v>
      </c>
    </row>
    <row r="451" spans="2:33" s="247" customFormat="1" ht="15" customHeight="1" x14ac:dyDescent="0.3">
      <c r="B451" s="254">
        <v>44273</v>
      </c>
      <c r="C451" s="342"/>
      <c r="D451" s="342"/>
      <c r="E451" s="46"/>
      <c r="F451" s="46"/>
      <c r="G451" s="294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336">
        <v>-41</v>
      </c>
      <c r="AC451" s="336">
        <v>9</v>
      </c>
      <c r="AD451" s="336">
        <v>-9</v>
      </c>
      <c r="AE451" s="336">
        <v>-49</v>
      </c>
      <c r="AF451" s="336">
        <v>-34</v>
      </c>
      <c r="AG451" s="336">
        <v>16</v>
      </c>
    </row>
    <row r="452" spans="2:33" s="247" customFormat="1" ht="15" customHeight="1" x14ac:dyDescent="0.3">
      <c r="B452" s="254">
        <v>44274</v>
      </c>
      <c r="C452" s="342"/>
      <c r="D452" s="342"/>
      <c r="E452" s="46"/>
      <c r="F452" s="46"/>
      <c r="G452" s="294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336">
        <v>-43</v>
      </c>
      <c r="AC452" s="336">
        <v>13</v>
      </c>
      <c r="AD452" s="336">
        <v>-16</v>
      </c>
      <c r="AE452" s="336">
        <v>-48</v>
      </c>
      <c r="AF452" s="336">
        <v>-33</v>
      </c>
      <c r="AG452" s="336">
        <v>16</v>
      </c>
    </row>
    <row r="453" spans="2:33" s="247" customFormat="1" ht="15" customHeight="1" x14ac:dyDescent="0.3">
      <c r="B453" s="254">
        <v>44275</v>
      </c>
      <c r="C453" s="342"/>
      <c r="D453" s="342"/>
      <c r="E453" s="46"/>
      <c r="F453" s="46"/>
      <c r="G453" s="294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336">
        <v>-58</v>
      </c>
      <c r="AC453" s="336">
        <v>-10</v>
      </c>
      <c r="AD453" s="336">
        <v>-29</v>
      </c>
      <c r="AE453" s="336">
        <v>-55</v>
      </c>
      <c r="AF453" s="336">
        <v>-21</v>
      </c>
      <c r="AG453" s="336">
        <v>14</v>
      </c>
    </row>
    <row r="454" spans="2:33" s="247" customFormat="1" ht="15" customHeight="1" x14ac:dyDescent="0.3">
      <c r="B454" s="254">
        <v>44276</v>
      </c>
      <c r="C454" s="342"/>
      <c r="D454" s="342"/>
      <c r="E454" s="46"/>
      <c r="F454" s="46"/>
      <c r="G454" s="294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336">
        <v>-61</v>
      </c>
      <c r="AC454" s="336">
        <v>-19</v>
      </c>
      <c r="AD454" s="336">
        <v>-27</v>
      </c>
      <c r="AE454" s="336">
        <v>-57</v>
      </c>
      <c r="AF454" s="336">
        <v>-19</v>
      </c>
      <c r="AG454" s="336">
        <v>12</v>
      </c>
    </row>
    <row r="455" spans="2:33" s="247" customFormat="1" ht="15" customHeight="1" x14ac:dyDescent="0.3">
      <c r="B455" s="254">
        <v>44277</v>
      </c>
      <c r="C455" s="342"/>
      <c r="D455" s="342"/>
      <c r="E455" s="46"/>
      <c r="F455" s="46"/>
      <c r="G455" s="294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336">
        <v>-42</v>
      </c>
      <c r="AC455" s="336">
        <v>6</v>
      </c>
      <c r="AD455" s="336">
        <v>-11</v>
      </c>
      <c r="AE455" s="336">
        <v>-50</v>
      </c>
      <c r="AF455" s="336">
        <v>-34</v>
      </c>
      <c r="AG455" s="336">
        <v>15</v>
      </c>
    </row>
    <row r="456" spans="2:33" s="247" customFormat="1" ht="15" customHeight="1" x14ac:dyDescent="0.3">
      <c r="B456" s="254">
        <v>44278</v>
      </c>
      <c r="C456" s="342"/>
      <c r="D456" s="342"/>
      <c r="E456" s="46"/>
      <c r="F456" s="46"/>
      <c r="G456" s="294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336">
        <v>-42</v>
      </c>
      <c r="AC456" s="336">
        <v>5</v>
      </c>
      <c r="AD456" s="336">
        <v>-13</v>
      </c>
      <c r="AE456" s="336">
        <v>-49</v>
      </c>
      <c r="AF456" s="336">
        <v>-34</v>
      </c>
      <c r="AG456" s="336">
        <v>15</v>
      </c>
    </row>
    <row r="457" spans="2:33" s="247" customFormat="1" ht="15" customHeight="1" x14ac:dyDescent="0.3">
      <c r="B457" s="254">
        <v>44279</v>
      </c>
      <c r="C457" s="342"/>
      <c r="D457" s="342"/>
      <c r="E457" s="46"/>
      <c r="F457" s="46"/>
      <c r="G457" s="294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336">
        <v>-42</v>
      </c>
      <c r="AC457" s="336">
        <v>5</v>
      </c>
      <c r="AD457" s="336">
        <v>-8</v>
      </c>
      <c r="AE457" s="336">
        <v>-48</v>
      </c>
      <c r="AF457" s="336">
        <v>-33</v>
      </c>
      <c r="AG457" s="336">
        <v>15</v>
      </c>
    </row>
    <row r="458" spans="2:33" s="247" customFormat="1" ht="15" customHeight="1" x14ac:dyDescent="0.3">
      <c r="B458" s="254">
        <v>44280</v>
      </c>
      <c r="C458" s="342"/>
      <c r="D458" s="342"/>
      <c r="E458" s="46"/>
      <c r="F458" s="46"/>
      <c r="G458" s="320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336">
        <v>-40</v>
      </c>
      <c r="AC458" s="336">
        <v>9</v>
      </c>
      <c r="AD458" s="336">
        <v>-8</v>
      </c>
      <c r="AE458" s="336">
        <v>-48</v>
      </c>
      <c r="AF458" s="336">
        <v>-34</v>
      </c>
      <c r="AG458" s="336">
        <v>15</v>
      </c>
    </row>
    <row r="459" spans="2:33" s="247" customFormat="1" ht="15" customHeight="1" x14ac:dyDescent="0.3">
      <c r="B459" s="254">
        <v>44281</v>
      </c>
      <c r="C459" s="342"/>
      <c r="D459" s="342"/>
      <c r="E459" s="46"/>
      <c r="F459" s="46"/>
      <c r="G459" s="320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336">
        <v>-47</v>
      </c>
      <c r="AC459" s="336">
        <v>10</v>
      </c>
      <c r="AD459" s="336">
        <v>-23</v>
      </c>
      <c r="AE459" s="336">
        <v>-50</v>
      </c>
      <c r="AF459" s="336">
        <v>-34</v>
      </c>
      <c r="AG459" s="336">
        <v>17</v>
      </c>
    </row>
    <row r="460" spans="2:33" s="247" customFormat="1" ht="15" customHeight="1" x14ac:dyDescent="0.3">
      <c r="B460" s="254">
        <v>44282</v>
      </c>
      <c r="C460" s="342"/>
      <c r="D460" s="342"/>
      <c r="E460" s="46"/>
      <c r="F460" s="46"/>
      <c r="G460" s="320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336">
        <v>-58</v>
      </c>
      <c r="AC460" s="336">
        <v>-8</v>
      </c>
      <c r="AD460" s="336">
        <v>-33</v>
      </c>
      <c r="AE460" s="336">
        <v>-55</v>
      </c>
      <c r="AF460" s="336">
        <v>-20</v>
      </c>
      <c r="AG460" s="336">
        <v>14</v>
      </c>
    </row>
    <row r="461" spans="2:33" s="247" customFormat="1" ht="15" customHeight="1" x14ac:dyDescent="0.3">
      <c r="B461" s="254">
        <v>44283</v>
      </c>
      <c r="C461" s="342"/>
      <c r="D461" s="342"/>
      <c r="E461" s="46"/>
      <c r="F461" s="46"/>
      <c r="G461" s="320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336">
        <v>-63</v>
      </c>
      <c r="AC461" s="336">
        <v>-23</v>
      </c>
      <c r="AD461" s="336">
        <v>-34</v>
      </c>
      <c r="AE461" s="336">
        <v>-58</v>
      </c>
      <c r="AF461" s="336">
        <v>-19</v>
      </c>
      <c r="AG461" s="336">
        <v>13</v>
      </c>
    </row>
    <row r="462" spans="2:33" s="247" customFormat="1" ht="15" customHeight="1" x14ac:dyDescent="0.3">
      <c r="B462" s="254">
        <v>44284</v>
      </c>
      <c r="C462" s="342"/>
      <c r="D462" s="342"/>
      <c r="E462" s="46"/>
      <c r="F462" s="46"/>
      <c r="G462" s="320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336">
        <v>-43</v>
      </c>
      <c r="AC462" s="336">
        <v>4</v>
      </c>
      <c r="AD462" s="336">
        <v>-17</v>
      </c>
      <c r="AE462" s="336">
        <v>-52</v>
      </c>
      <c r="AF462" s="336">
        <v>-35</v>
      </c>
      <c r="AG462" s="336">
        <v>16</v>
      </c>
    </row>
    <row r="463" spans="2:33" s="247" customFormat="1" ht="15" customHeight="1" x14ac:dyDescent="0.3">
      <c r="B463" s="254">
        <v>44285</v>
      </c>
      <c r="C463" s="342"/>
      <c r="D463" s="342"/>
      <c r="E463" s="46"/>
      <c r="F463" s="46"/>
      <c r="G463" s="320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336">
        <v>-42</v>
      </c>
      <c r="AC463" s="336">
        <v>8</v>
      </c>
      <c r="AD463" s="336">
        <v>-20</v>
      </c>
      <c r="AE463" s="336">
        <v>-50</v>
      </c>
      <c r="AF463" s="336">
        <v>-35</v>
      </c>
      <c r="AG463" s="336">
        <v>16</v>
      </c>
    </row>
    <row r="464" spans="2:33" s="247" customFormat="1" ht="15" customHeight="1" x14ac:dyDescent="0.3">
      <c r="B464" s="254">
        <v>44286</v>
      </c>
      <c r="C464" s="260">
        <v>40871</v>
      </c>
      <c r="D464" s="342"/>
      <c r="E464" s="344">
        <v>52553</v>
      </c>
      <c r="F464" s="344">
        <v>261957</v>
      </c>
      <c r="G464" s="320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336">
        <v>-39</v>
      </c>
      <c r="AC464" s="336">
        <v>14</v>
      </c>
      <c r="AD464" s="336">
        <v>-5</v>
      </c>
      <c r="AE464" s="336">
        <v>-46</v>
      </c>
      <c r="AF464" s="336">
        <v>-35</v>
      </c>
      <c r="AG464" s="336">
        <v>14</v>
      </c>
    </row>
    <row r="465" spans="2:33" s="247" customFormat="1" ht="15" customHeight="1" x14ac:dyDescent="0.3">
      <c r="B465" s="254">
        <v>44287</v>
      </c>
      <c r="C465" s="342"/>
      <c r="D465" s="342"/>
      <c r="E465" s="46"/>
      <c r="F465" s="46"/>
      <c r="G465" s="278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336">
        <v>-35</v>
      </c>
      <c r="AC465" s="336">
        <v>28</v>
      </c>
      <c r="AD465" s="336">
        <v>-18</v>
      </c>
      <c r="AE465" s="336">
        <v>-47</v>
      </c>
      <c r="AF465" s="336">
        <v>-37</v>
      </c>
      <c r="AG465" s="336">
        <v>15</v>
      </c>
    </row>
    <row r="466" spans="2:33" s="247" customFormat="1" ht="15" customHeight="1" x14ac:dyDescent="0.3">
      <c r="B466" s="254">
        <v>44288</v>
      </c>
      <c r="C466" s="342"/>
      <c r="D466" s="342"/>
      <c r="E466" s="46"/>
      <c r="F466" s="46"/>
      <c r="G466" s="323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336">
        <v>-61</v>
      </c>
      <c r="AC466" s="336">
        <v>-1</v>
      </c>
      <c r="AD466" s="336">
        <v>-22</v>
      </c>
      <c r="AE466" s="336">
        <v>-67</v>
      </c>
      <c r="AF466" s="336">
        <v>-72</v>
      </c>
      <c r="AG466" s="336">
        <v>34</v>
      </c>
    </row>
    <row r="467" spans="2:33" s="247" customFormat="1" ht="15" customHeight="1" x14ac:dyDescent="0.3">
      <c r="B467" s="254">
        <v>44289</v>
      </c>
      <c r="C467" s="342"/>
      <c r="D467" s="342"/>
      <c r="E467" s="46"/>
      <c r="F467" s="46"/>
      <c r="G467" s="323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336">
        <v>-55</v>
      </c>
      <c r="AC467" s="336">
        <v>3</v>
      </c>
      <c r="AD467" s="336">
        <v>-31</v>
      </c>
      <c r="AE467" s="336">
        <v>-55</v>
      </c>
      <c r="AF467" s="336">
        <v>-26</v>
      </c>
      <c r="AG467" s="336">
        <v>15</v>
      </c>
    </row>
    <row r="468" spans="2:33" s="247" customFormat="1" ht="15" customHeight="1" x14ac:dyDescent="0.3">
      <c r="B468" s="254">
        <v>44290</v>
      </c>
      <c r="C468" s="342"/>
      <c r="D468" s="342"/>
      <c r="E468" s="46"/>
      <c r="F468" s="46"/>
      <c r="G468" s="323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336">
        <v>-68</v>
      </c>
      <c r="AC468" s="336">
        <v>-49</v>
      </c>
      <c r="AD468" s="336">
        <v>-36</v>
      </c>
      <c r="AE468" s="336">
        <v>-59</v>
      </c>
      <c r="AF468" s="336">
        <v>-18</v>
      </c>
      <c r="AG468" s="336">
        <v>12</v>
      </c>
    </row>
    <row r="469" spans="2:33" s="247" customFormat="1" ht="15" customHeight="1" x14ac:dyDescent="0.3">
      <c r="B469" s="254">
        <v>44291</v>
      </c>
      <c r="C469" s="342"/>
      <c r="D469" s="342"/>
      <c r="E469" s="46"/>
      <c r="F469" s="46"/>
      <c r="G469" s="323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336">
        <v>-27</v>
      </c>
      <c r="AC469" s="336">
        <v>15</v>
      </c>
      <c r="AD469" s="336">
        <v>10</v>
      </c>
      <c r="AE469" s="336">
        <v>-43</v>
      </c>
      <c r="AF469" s="336">
        <v>-36</v>
      </c>
      <c r="AG469" s="336">
        <v>13</v>
      </c>
    </row>
    <row r="470" spans="2:33" s="247" customFormat="1" ht="15" customHeight="1" x14ac:dyDescent="0.3">
      <c r="B470" s="254">
        <v>44292</v>
      </c>
      <c r="C470" s="342"/>
      <c r="D470" s="342"/>
      <c r="E470" s="46"/>
      <c r="F470" s="46"/>
      <c r="G470" s="323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336">
        <v>-26</v>
      </c>
      <c r="AC470" s="336">
        <v>13</v>
      </c>
      <c r="AD470" s="336">
        <v>4</v>
      </c>
      <c r="AE470" s="336">
        <v>-40</v>
      </c>
      <c r="AF470" s="336">
        <v>-27</v>
      </c>
      <c r="AG470" s="336">
        <v>10</v>
      </c>
    </row>
    <row r="471" spans="2:33" s="247" customFormat="1" ht="15" customHeight="1" x14ac:dyDescent="0.3">
      <c r="B471" s="254">
        <v>44293</v>
      </c>
      <c r="C471" s="342"/>
      <c r="D471" s="342"/>
      <c r="E471" s="46"/>
      <c r="F471" s="46"/>
      <c r="G471" s="323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336">
        <v>-27</v>
      </c>
      <c r="AC471" s="336">
        <v>11</v>
      </c>
      <c r="AD471" s="336">
        <v>9</v>
      </c>
      <c r="AE471" s="336">
        <v>-39</v>
      </c>
      <c r="AF471" s="336">
        <v>-27</v>
      </c>
      <c r="AG471" s="336">
        <v>10</v>
      </c>
    </row>
    <row r="472" spans="2:33" s="247" customFormat="1" ht="15" customHeight="1" x14ac:dyDescent="0.3">
      <c r="B472" s="254">
        <v>44294</v>
      </c>
      <c r="C472" s="342"/>
      <c r="D472" s="342"/>
      <c r="E472" s="46"/>
      <c r="F472" s="46"/>
      <c r="G472" s="323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336">
        <v>-26</v>
      </c>
      <c r="AC472" s="336">
        <v>17</v>
      </c>
      <c r="AD472" s="336">
        <v>6</v>
      </c>
      <c r="AE472" s="336">
        <v>-40</v>
      </c>
      <c r="AF472" s="336">
        <v>-26</v>
      </c>
      <c r="AG472" s="336">
        <v>10</v>
      </c>
    </row>
    <row r="473" spans="2:33" s="324" customFormat="1" ht="15" customHeight="1" x14ac:dyDescent="0.3">
      <c r="B473" s="254">
        <v>44295</v>
      </c>
      <c r="C473" s="342"/>
      <c r="D473" s="342"/>
      <c r="E473" s="46"/>
      <c r="F473" s="46"/>
      <c r="G473" s="327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336">
        <v>-33</v>
      </c>
      <c r="AC473" s="336">
        <v>14</v>
      </c>
      <c r="AD473" s="336">
        <v>-8</v>
      </c>
      <c r="AE473" s="336">
        <v>-41</v>
      </c>
      <c r="AF473" s="336">
        <v>-26</v>
      </c>
      <c r="AG473" s="336">
        <v>11</v>
      </c>
    </row>
    <row r="474" spans="2:33" s="324" customFormat="1" ht="15" customHeight="1" x14ac:dyDescent="0.3">
      <c r="B474" s="254">
        <v>44296</v>
      </c>
      <c r="C474" s="342"/>
      <c r="D474" s="342"/>
      <c r="E474" s="46"/>
      <c r="F474" s="46"/>
      <c r="G474" s="327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336">
        <v>-50</v>
      </c>
      <c r="AC474" s="336">
        <v>-1</v>
      </c>
      <c r="AD474" s="336">
        <v>-33</v>
      </c>
      <c r="AE474" s="336">
        <v>-48</v>
      </c>
      <c r="AF474" s="336">
        <v>-17</v>
      </c>
      <c r="AG474" s="336">
        <v>11</v>
      </c>
    </row>
    <row r="475" spans="2:33" s="324" customFormat="1" ht="15" customHeight="1" x14ac:dyDescent="0.3">
      <c r="B475" s="254">
        <v>44297</v>
      </c>
      <c r="C475" s="342"/>
      <c r="D475" s="342"/>
      <c r="E475" s="46"/>
      <c r="F475" s="46"/>
      <c r="G475" s="327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336">
        <v>-50</v>
      </c>
      <c r="AC475" s="336">
        <v>-11</v>
      </c>
      <c r="AD475" s="336">
        <v>-7</v>
      </c>
      <c r="AE475" s="336">
        <v>-46</v>
      </c>
      <c r="AF475" s="336">
        <v>-15</v>
      </c>
      <c r="AG475" s="336">
        <v>7</v>
      </c>
    </row>
    <row r="476" spans="2:33" s="324" customFormat="1" ht="15" customHeight="1" x14ac:dyDescent="0.3">
      <c r="B476" s="254">
        <v>44298</v>
      </c>
      <c r="C476" s="342"/>
      <c r="D476" s="342"/>
      <c r="E476" s="46"/>
      <c r="F476" s="46"/>
      <c r="G476" s="327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336">
        <v>-30</v>
      </c>
      <c r="AC476" s="336">
        <v>10</v>
      </c>
      <c r="AD476" s="336">
        <v>-8</v>
      </c>
      <c r="AE476" s="336">
        <v>-43</v>
      </c>
      <c r="AF476" s="336">
        <v>-25</v>
      </c>
      <c r="AG476" s="336">
        <v>11</v>
      </c>
    </row>
    <row r="477" spans="2:33" s="324" customFormat="1" ht="15" customHeight="1" x14ac:dyDescent="0.3">
      <c r="B477" s="254">
        <v>44299</v>
      </c>
      <c r="C477" s="342"/>
      <c r="D477" s="342"/>
      <c r="E477" s="46"/>
      <c r="F477" s="46"/>
      <c r="G477" s="327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336">
        <v>-33</v>
      </c>
      <c r="AC477" s="336">
        <v>9</v>
      </c>
      <c r="AD477" s="336">
        <v>-22</v>
      </c>
      <c r="AE477" s="336">
        <v>-44</v>
      </c>
      <c r="AF477" s="336">
        <v>-25</v>
      </c>
      <c r="AG477" s="336">
        <v>12</v>
      </c>
    </row>
    <row r="478" spans="2:33" s="324" customFormat="1" ht="15" customHeight="1" x14ac:dyDescent="0.3">
      <c r="B478" s="254">
        <v>44300</v>
      </c>
      <c r="C478" s="342"/>
      <c r="D478" s="342"/>
      <c r="E478" s="46"/>
      <c r="F478" s="46"/>
      <c r="G478" s="327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336">
        <v>-31</v>
      </c>
      <c r="AC478" s="336">
        <v>8</v>
      </c>
      <c r="AD478" s="336">
        <v>-12</v>
      </c>
      <c r="AE478" s="336">
        <v>-41</v>
      </c>
      <c r="AF478" s="336">
        <v>-25</v>
      </c>
      <c r="AG478" s="336">
        <v>11</v>
      </c>
    </row>
    <row r="479" spans="2:33" s="324" customFormat="1" ht="15" customHeight="1" x14ac:dyDescent="0.3">
      <c r="B479" s="254">
        <v>44301</v>
      </c>
      <c r="C479" s="342"/>
      <c r="D479" s="342"/>
      <c r="E479" s="46"/>
      <c r="F479" s="46"/>
      <c r="G479" s="327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336">
        <v>-27</v>
      </c>
      <c r="AC479" s="336">
        <v>12</v>
      </c>
      <c r="AD479" s="336">
        <v>-2</v>
      </c>
      <c r="AE479" s="336">
        <v>-41</v>
      </c>
      <c r="AF479" s="336">
        <v>-25</v>
      </c>
      <c r="AG479" s="336">
        <v>11</v>
      </c>
    </row>
    <row r="480" spans="2:33" s="324" customFormat="1" ht="15" customHeight="1" x14ac:dyDescent="0.3">
      <c r="B480" s="254">
        <v>44302</v>
      </c>
      <c r="C480" s="342"/>
      <c r="D480" s="342"/>
      <c r="E480" s="46"/>
      <c r="F480" s="46"/>
      <c r="G480" s="332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336">
        <v>-30</v>
      </c>
      <c r="AC480" s="336">
        <v>13</v>
      </c>
      <c r="AD480" s="336">
        <v>5</v>
      </c>
      <c r="AE480" s="336">
        <v>-38</v>
      </c>
      <c r="AF480" s="336">
        <v>-24</v>
      </c>
      <c r="AG480" s="336">
        <v>10</v>
      </c>
    </row>
    <row r="481" spans="2:33" s="324" customFormat="1" ht="15" customHeight="1" x14ac:dyDescent="0.3">
      <c r="B481" s="254">
        <v>44303</v>
      </c>
      <c r="C481" s="342"/>
      <c r="D481" s="342"/>
      <c r="E481" s="46"/>
      <c r="F481" s="46"/>
      <c r="G481" s="332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333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334">
        <f t="shared" si="338"/>
        <v>0</v>
      </c>
      <c r="AA481" s="335"/>
      <c r="AB481" s="336">
        <v>-44</v>
      </c>
      <c r="AC481" s="336">
        <v>2</v>
      </c>
      <c r="AD481" s="336">
        <v>11</v>
      </c>
      <c r="AE481" s="336">
        <v>-39</v>
      </c>
      <c r="AF481" s="336">
        <v>-12</v>
      </c>
      <c r="AG481" s="336">
        <v>8</v>
      </c>
    </row>
    <row r="482" spans="2:33" s="324" customFormat="1" ht="15" customHeight="1" x14ac:dyDescent="0.3">
      <c r="B482" s="254">
        <v>44304</v>
      </c>
      <c r="C482" s="342"/>
      <c r="D482" s="342"/>
      <c r="E482" s="46"/>
      <c r="F482" s="46"/>
      <c r="G482" s="332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333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334">
        <f t="shared" si="338"/>
        <v>0</v>
      </c>
      <c r="AA482" s="335"/>
      <c r="AB482" s="336">
        <v>-46</v>
      </c>
      <c r="AC482" s="336">
        <v>-7</v>
      </c>
      <c r="AD482" s="336">
        <v>9</v>
      </c>
      <c r="AE482" s="336">
        <v>-41</v>
      </c>
      <c r="AF482" s="336">
        <v>-10</v>
      </c>
      <c r="AG482" s="336">
        <v>6</v>
      </c>
    </row>
    <row r="483" spans="2:33" s="324" customFormat="1" ht="15" customHeight="1" x14ac:dyDescent="0.3">
      <c r="B483" s="254">
        <v>44305</v>
      </c>
      <c r="C483" s="342"/>
      <c r="D483" s="342"/>
      <c r="E483" s="46"/>
      <c r="F483" s="46"/>
      <c r="G483" s="332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336">
        <v>-16</v>
      </c>
      <c r="AC483" s="336">
        <v>15</v>
      </c>
      <c r="AD483" s="336">
        <v>-1</v>
      </c>
      <c r="AE483" s="336">
        <v>-33</v>
      </c>
      <c r="AF483" s="336">
        <v>-21</v>
      </c>
      <c r="AG483" s="336">
        <v>7</v>
      </c>
    </row>
    <row r="484" spans="2:33" s="324" customFormat="1" ht="15" customHeight="1" x14ac:dyDescent="0.3">
      <c r="B484" s="254">
        <v>44306</v>
      </c>
      <c r="C484" s="342"/>
      <c r="D484" s="342"/>
      <c r="E484" s="46"/>
      <c r="F484" s="46"/>
      <c r="G484" s="332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336">
        <v>-17</v>
      </c>
      <c r="AC484" s="336">
        <v>15</v>
      </c>
      <c r="AD484" s="336">
        <v>-10</v>
      </c>
      <c r="AE484" s="336">
        <v>-32</v>
      </c>
      <c r="AF484" s="336">
        <v>-21</v>
      </c>
      <c r="AG484" s="336">
        <v>8</v>
      </c>
    </row>
    <row r="485" spans="2:33" s="324" customFormat="1" ht="15" customHeight="1" x14ac:dyDescent="0.3">
      <c r="B485" s="254">
        <v>44307</v>
      </c>
      <c r="C485" s="342"/>
      <c r="D485" s="342"/>
      <c r="E485" s="46"/>
      <c r="F485" s="46"/>
      <c r="G485" s="332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336">
        <v>-21</v>
      </c>
      <c r="AC485" s="336">
        <v>10</v>
      </c>
      <c r="AD485" s="336">
        <v>-24</v>
      </c>
      <c r="AE485" s="336">
        <v>-34</v>
      </c>
      <c r="AF485" s="336">
        <v>-21</v>
      </c>
      <c r="AG485" s="336">
        <v>8</v>
      </c>
    </row>
    <row r="486" spans="2:33" s="324" customFormat="1" ht="15" customHeight="1" x14ac:dyDescent="0.3">
      <c r="B486" s="254">
        <v>44308</v>
      </c>
      <c r="C486" s="342"/>
      <c r="D486" s="342"/>
      <c r="E486" s="46"/>
      <c r="F486" s="46"/>
      <c r="G486" s="339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336">
        <v>-15</v>
      </c>
      <c r="AC486" s="336">
        <v>15</v>
      </c>
      <c r="AD486" s="336">
        <v>2</v>
      </c>
      <c r="AE486" s="336">
        <v>-32</v>
      </c>
      <c r="AF486" s="336">
        <v>-20</v>
      </c>
      <c r="AG486" s="336">
        <v>7</v>
      </c>
    </row>
    <row r="487" spans="2:33" s="324" customFormat="1" ht="15" customHeight="1" x14ac:dyDescent="0.3">
      <c r="B487" s="254">
        <v>44309</v>
      </c>
      <c r="C487" s="342"/>
      <c r="D487" s="342"/>
      <c r="E487" s="46"/>
      <c r="F487" s="46"/>
      <c r="G487" s="339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336">
        <v>-23</v>
      </c>
      <c r="AC487" s="336">
        <v>13</v>
      </c>
      <c r="AD487" s="336">
        <v>-24</v>
      </c>
      <c r="AE487" s="336">
        <v>-34</v>
      </c>
      <c r="AF487" s="336">
        <v>-21</v>
      </c>
      <c r="AG487" s="336">
        <v>9</v>
      </c>
    </row>
    <row r="488" spans="2:33" s="324" customFormat="1" ht="15" customHeight="1" x14ac:dyDescent="0.3">
      <c r="B488" s="254">
        <v>44310</v>
      </c>
      <c r="C488" s="342"/>
      <c r="D488" s="342"/>
      <c r="E488" s="46"/>
      <c r="F488" s="46"/>
      <c r="G488" s="339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336">
        <v>-43</v>
      </c>
      <c r="AC488" s="336">
        <v>3</v>
      </c>
      <c r="AD488" s="336">
        <v>-24</v>
      </c>
      <c r="AE488" s="336">
        <v>-41</v>
      </c>
      <c r="AF488" s="336">
        <v>-12</v>
      </c>
      <c r="AG488" s="336">
        <v>10</v>
      </c>
    </row>
    <row r="489" spans="2:33" s="324" customFormat="1" ht="15" customHeight="1" x14ac:dyDescent="0.3">
      <c r="B489" s="254">
        <v>44311</v>
      </c>
      <c r="C489" s="342"/>
      <c r="D489" s="342"/>
      <c r="E489" s="46"/>
      <c r="F489" s="46"/>
      <c r="G489" s="339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336">
        <v>-47</v>
      </c>
      <c r="AC489" s="336">
        <v>-10</v>
      </c>
      <c r="AD489" s="336">
        <v>-28</v>
      </c>
      <c r="AE489" s="336">
        <v>-43</v>
      </c>
      <c r="AF489" s="336">
        <v>-12</v>
      </c>
      <c r="AG489" s="336">
        <v>9</v>
      </c>
    </row>
    <row r="490" spans="2:33" s="324" customFormat="1" ht="15" customHeight="1" x14ac:dyDescent="0.3">
      <c r="B490" s="254">
        <v>44312</v>
      </c>
      <c r="C490" s="342"/>
      <c r="D490" s="342"/>
      <c r="E490" s="46"/>
      <c r="F490" s="46"/>
      <c r="G490" s="339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336">
        <v>-18</v>
      </c>
      <c r="AC490" s="336">
        <v>12</v>
      </c>
      <c r="AD490" s="336">
        <v>-11</v>
      </c>
      <c r="AE490" s="336">
        <v>-35</v>
      </c>
      <c r="AF490" s="336">
        <v>-19</v>
      </c>
      <c r="AG490" s="336">
        <v>8</v>
      </c>
    </row>
    <row r="491" spans="2:33" s="324" customFormat="1" ht="15" customHeight="1" x14ac:dyDescent="0.3">
      <c r="B491" s="254">
        <v>44313</v>
      </c>
      <c r="C491" s="342"/>
      <c r="D491" s="342"/>
      <c r="E491" s="46"/>
      <c r="F491" s="46"/>
      <c r="G491" s="339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336">
        <v>-16</v>
      </c>
      <c r="AC491" s="336">
        <v>14</v>
      </c>
      <c r="AD491" s="336">
        <v>-4</v>
      </c>
      <c r="AE491" s="336">
        <v>-32</v>
      </c>
      <c r="AF491" s="336">
        <v>-19</v>
      </c>
      <c r="AG491" s="336">
        <v>7</v>
      </c>
    </row>
    <row r="492" spans="2:33" s="324" customFormat="1" ht="15" customHeight="1" x14ac:dyDescent="0.3">
      <c r="B492" s="254">
        <v>44314</v>
      </c>
      <c r="C492" s="342"/>
      <c r="D492" s="342"/>
      <c r="E492" s="46"/>
      <c r="F492" s="46"/>
      <c r="G492" s="332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336">
        <v>-15</v>
      </c>
      <c r="AC492" s="336">
        <v>14</v>
      </c>
      <c r="AD492" s="336">
        <v>-11</v>
      </c>
      <c r="AE492" s="336">
        <v>-33</v>
      </c>
      <c r="AF492" s="336">
        <v>-19</v>
      </c>
      <c r="AG492" s="336">
        <v>7</v>
      </c>
    </row>
    <row r="493" spans="2:33" s="324" customFormat="1" ht="15" customHeight="1" x14ac:dyDescent="0.3">
      <c r="B493" s="254">
        <v>44315</v>
      </c>
      <c r="C493" s="342"/>
      <c r="D493" s="342"/>
      <c r="E493" s="46"/>
      <c r="F493" s="46"/>
      <c r="G493" s="332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336">
        <v>-11</v>
      </c>
      <c r="AC493" s="336">
        <v>19</v>
      </c>
      <c r="AD493" s="336">
        <v>2</v>
      </c>
      <c r="AE493" s="336">
        <v>-31</v>
      </c>
      <c r="AF493" s="336">
        <v>-19</v>
      </c>
      <c r="AG493" s="336">
        <v>7</v>
      </c>
    </row>
    <row r="494" spans="2:33" s="324" customFormat="1" ht="15" customHeight="1" x14ac:dyDescent="0.3">
      <c r="B494" s="254">
        <v>44316</v>
      </c>
      <c r="C494" s="260">
        <v>35468</v>
      </c>
      <c r="D494" s="342"/>
      <c r="E494" s="344">
        <v>20110</v>
      </c>
      <c r="F494" s="344">
        <v>107295</v>
      </c>
      <c r="G494" s="340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336">
        <v>-14</v>
      </c>
      <c r="AC494" s="336">
        <v>24</v>
      </c>
      <c r="AD494" s="336">
        <v>0</v>
      </c>
      <c r="AE494" s="336">
        <v>-28</v>
      </c>
      <c r="AF494" s="336">
        <v>-18</v>
      </c>
      <c r="AG494" s="336">
        <v>6</v>
      </c>
    </row>
    <row r="495" spans="2:33" s="324" customFormat="1" ht="15" customHeight="1" x14ac:dyDescent="0.3">
      <c r="B495" s="254">
        <v>44317</v>
      </c>
      <c r="C495" s="342"/>
      <c r="D495" s="342"/>
      <c r="E495" s="46"/>
      <c r="F495" s="46"/>
      <c r="G495" s="340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336">
        <v>-23</v>
      </c>
      <c r="AC495" s="336">
        <v>8</v>
      </c>
      <c r="AD495" s="336">
        <v>6</v>
      </c>
      <c r="AE495" s="336">
        <v>-31</v>
      </c>
      <c r="AF495" s="336">
        <v>-20</v>
      </c>
      <c r="AG495" s="336">
        <v>6</v>
      </c>
    </row>
    <row r="496" spans="2:33" s="324" customFormat="1" ht="15" customHeight="1" x14ac:dyDescent="0.3">
      <c r="B496" s="254">
        <v>44318</v>
      </c>
      <c r="C496" s="342"/>
      <c r="D496" s="342"/>
      <c r="E496" s="46"/>
      <c r="F496" s="46"/>
      <c r="G496" s="340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336">
        <v>-16</v>
      </c>
      <c r="AC496" s="336">
        <v>6</v>
      </c>
      <c r="AD496" s="336">
        <v>6</v>
      </c>
      <c r="AE496" s="336">
        <v>-28</v>
      </c>
      <c r="AF496" s="336">
        <v>0</v>
      </c>
      <c r="AG496" s="336">
        <v>1</v>
      </c>
    </row>
    <row r="497" spans="2:33" s="324" customFormat="1" ht="15" customHeight="1" x14ac:dyDescent="0.3">
      <c r="B497" s="254">
        <v>44319</v>
      </c>
      <c r="C497" s="342"/>
      <c r="D497" s="342"/>
      <c r="E497" s="46"/>
      <c r="F497" s="46"/>
      <c r="G497" s="340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336">
        <v>-11</v>
      </c>
      <c r="AC497" s="336">
        <v>22</v>
      </c>
      <c r="AD497" s="336">
        <v>6</v>
      </c>
      <c r="AE497" s="336">
        <v>-30</v>
      </c>
      <c r="AF497" s="336">
        <v>-18</v>
      </c>
      <c r="AG497" s="336">
        <v>6</v>
      </c>
    </row>
    <row r="498" spans="2:33" s="324" customFormat="1" ht="15" customHeight="1" x14ac:dyDescent="0.3">
      <c r="B498" s="254">
        <v>44320</v>
      </c>
      <c r="C498" s="342"/>
      <c r="D498" s="342"/>
      <c r="E498" s="46"/>
      <c r="F498" s="46"/>
      <c r="G498" s="340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336">
        <v>-10</v>
      </c>
      <c r="AC498" s="336">
        <v>21</v>
      </c>
      <c r="AD498" s="336">
        <v>5</v>
      </c>
      <c r="AE498" s="336">
        <v>-29</v>
      </c>
      <c r="AF498" s="336">
        <v>-17</v>
      </c>
      <c r="AG498" s="336">
        <v>6</v>
      </c>
    </row>
    <row r="499" spans="2:33" s="324" customFormat="1" ht="15" customHeight="1" x14ac:dyDescent="0.3">
      <c r="B499" s="254">
        <v>44321</v>
      </c>
      <c r="C499" s="342"/>
      <c r="D499" s="342"/>
      <c r="E499" s="46"/>
      <c r="F499" s="46"/>
      <c r="G499" s="340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336">
        <v>-10</v>
      </c>
      <c r="AC499" s="336">
        <v>19</v>
      </c>
      <c r="AD499" s="336">
        <v>11</v>
      </c>
      <c r="AE499" s="336">
        <v>-27</v>
      </c>
      <c r="AF499" s="336">
        <v>-16</v>
      </c>
      <c r="AG499" s="336">
        <v>5</v>
      </c>
    </row>
    <row r="500" spans="2:33" s="324" customFormat="1" ht="15" customHeight="1" x14ac:dyDescent="0.3">
      <c r="B500" s="254">
        <v>44322</v>
      </c>
      <c r="C500" s="342"/>
      <c r="D500" s="342"/>
      <c r="E500" s="46"/>
      <c r="F500" s="46"/>
      <c r="G500" s="341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336">
        <v>-9</v>
      </c>
      <c r="AC500" s="336">
        <v>19</v>
      </c>
      <c r="AD500" s="336">
        <v>12</v>
      </c>
      <c r="AE500" s="336">
        <v>-28</v>
      </c>
      <c r="AF500" s="336">
        <v>-17</v>
      </c>
      <c r="AG500" s="336">
        <v>6</v>
      </c>
    </row>
    <row r="501" spans="2:33" s="324" customFormat="1" ht="15" customHeight="1" x14ac:dyDescent="0.3">
      <c r="B501" s="254">
        <v>44323</v>
      </c>
      <c r="C501" s="342"/>
      <c r="D501" s="342"/>
      <c r="E501" s="46"/>
      <c r="F501" s="46"/>
      <c r="G501" s="341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336">
        <v>-13</v>
      </c>
      <c r="AC501" s="336">
        <v>19</v>
      </c>
      <c r="AD501" s="336">
        <v>13</v>
      </c>
      <c r="AE501" s="336">
        <v>-26</v>
      </c>
      <c r="AF501" s="336">
        <v>-15</v>
      </c>
      <c r="AG501" s="336">
        <v>5</v>
      </c>
    </row>
    <row r="502" spans="2:33" s="324" customFormat="1" ht="15" customHeight="1" x14ac:dyDescent="0.3">
      <c r="B502" s="254">
        <v>44324</v>
      </c>
      <c r="C502" s="342"/>
      <c r="D502" s="342"/>
      <c r="E502" s="46"/>
      <c r="F502" s="46"/>
      <c r="G502" s="341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336">
        <v>-16</v>
      </c>
      <c r="AC502" s="336">
        <v>6</v>
      </c>
      <c r="AD502" s="336">
        <v>27</v>
      </c>
      <c r="AE502" s="336">
        <v>-23</v>
      </c>
      <c r="AF502" s="336">
        <v>-6</v>
      </c>
      <c r="AG502" s="336">
        <v>2</v>
      </c>
    </row>
    <row r="503" spans="2:33" s="324" customFormat="1" ht="15" customHeight="1" x14ac:dyDescent="0.3">
      <c r="B503" s="254">
        <v>44325</v>
      </c>
      <c r="C503" s="342"/>
      <c r="D503" s="342"/>
      <c r="E503" s="46"/>
      <c r="F503" s="46"/>
      <c r="G503" s="341"/>
      <c r="H503" s="241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336">
        <v>-26</v>
      </c>
      <c r="AC503" s="336">
        <v>-1</v>
      </c>
      <c r="AD503" s="336">
        <v>-30</v>
      </c>
      <c r="AE503" s="336">
        <v>-37</v>
      </c>
      <c r="AF503" s="336">
        <v>-8</v>
      </c>
      <c r="AG503" s="336">
        <v>6</v>
      </c>
    </row>
    <row r="504" spans="2:33" s="324" customFormat="1" ht="15" customHeight="1" x14ac:dyDescent="0.3">
      <c r="B504" s="254">
        <v>44326</v>
      </c>
      <c r="C504" s="342"/>
      <c r="D504" s="342"/>
      <c r="E504" s="46"/>
      <c r="F504" s="46"/>
      <c r="G504" s="341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336">
        <v>-14</v>
      </c>
      <c r="AC504" s="336">
        <v>21</v>
      </c>
      <c r="AD504" s="336">
        <v>-16</v>
      </c>
      <c r="AE504" s="336">
        <v>-32</v>
      </c>
      <c r="AF504" s="336">
        <v>-16</v>
      </c>
      <c r="AG504" s="336">
        <v>7</v>
      </c>
    </row>
    <row r="505" spans="2:33" s="324" customFormat="1" ht="15" customHeight="1" x14ac:dyDescent="0.3">
      <c r="B505" s="254">
        <v>44327</v>
      </c>
      <c r="C505" s="342"/>
      <c r="D505" s="342"/>
      <c r="E505" s="46"/>
      <c r="F505" s="46"/>
      <c r="G505" s="341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336">
        <v>-8</v>
      </c>
      <c r="AC505" s="336">
        <v>22</v>
      </c>
      <c r="AD505" s="336">
        <v>5</v>
      </c>
      <c r="AE505" s="336">
        <v>-24</v>
      </c>
      <c r="AF505" s="336">
        <v>-15</v>
      </c>
      <c r="AG505" s="336">
        <v>6</v>
      </c>
    </row>
    <row r="506" spans="2:33" s="324" customFormat="1" ht="15" customHeight="1" x14ac:dyDescent="0.3">
      <c r="B506" s="254">
        <v>44328</v>
      </c>
      <c r="C506" s="342"/>
      <c r="D506" s="342"/>
      <c r="E506" s="46"/>
      <c r="F506" s="46"/>
      <c r="G506" s="341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336">
        <v>-8</v>
      </c>
      <c r="AC506" s="336">
        <v>22</v>
      </c>
      <c r="AD506" s="336">
        <v>6</v>
      </c>
      <c r="AE506" s="336">
        <v>-24</v>
      </c>
      <c r="AF506" s="336">
        <v>-16</v>
      </c>
      <c r="AG506" s="336">
        <v>6</v>
      </c>
    </row>
    <row r="507" spans="2:33" s="324" customFormat="1" ht="15" customHeight="1" x14ac:dyDescent="0.3">
      <c r="B507" s="254">
        <v>44329</v>
      </c>
      <c r="C507" s="343"/>
      <c r="D507" s="343"/>
      <c r="E507" s="46"/>
      <c r="F507" s="46"/>
      <c r="G507" s="340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336">
        <v>-8</v>
      </c>
      <c r="AC507" s="336">
        <v>21</v>
      </c>
      <c r="AD507" s="336">
        <v>-2</v>
      </c>
      <c r="AE507" s="336">
        <v>-27</v>
      </c>
      <c r="AF507" s="336">
        <v>-19</v>
      </c>
      <c r="AG507" s="336">
        <v>7</v>
      </c>
    </row>
    <row r="508" spans="2:33" s="324" customFormat="1" ht="15" customHeight="1" x14ac:dyDescent="0.3">
      <c r="B508" s="254">
        <v>44330</v>
      </c>
      <c r="C508" s="343"/>
      <c r="D508" s="343"/>
      <c r="E508" s="46"/>
      <c r="F508" s="46"/>
      <c r="G508" s="343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336">
        <v>-10</v>
      </c>
      <c r="AC508" s="336">
        <v>25</v>
      </c>
      <c r="AD508" s="336">
        <v>12</v>
      </c>
      <c r="AE508" s="336">
        <v>-24</v>
      </c>
      <c r="AF508" s="336">
        <v>-15</v>
      </c>
      <c r="AG508" s="336">
        <v>5</v>
      </c>
    </row>
    <row r="509" spans="2:33" s="324" customFormat="1" ht="15" customHeight="1" x14ac:dyDescent="0.3">
      <c r="B509" s="254">
        <v>44331</v>
      </c>
      <c r="C509" s="343"/>
      <c r="D509" s="343"/>
      <c r="E509" s="46"/>
      <c r="F509" s="46"/>
      <c r="G509" s="343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336">
        <v>-17</v>
      </c>
      <c r="AC509" s="336">
        <v>7</v>
      </c>
      <c r="AD509" s="336">
        <v>1</v>
      </c>
      <c r="AE509" s="336">
        <v>-26</v>
      </c>
      <c r="AF509" s="336">
        <v>-7</v>
      </c>
      <c r="AG509" s="336">
        <v>4</v>
      </c>
    </row>
    <row r="510" spans="2:33" s="324" customFormat="1" ht="15" customHeight="1" x14ac:dyDescent="0.3">
      <c r="B510" s="254">
        <v>44332</v>
      </c>
      <c r="C510" s="343"/>
      <c r="D510" s="343"/>
      <c r="E510" s="46"/>
      <c r="F510" s="46"/>
      <c r="G510" s="343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336">
        <v>-19</v>
      </c>
      <c r="AC510" s="336">
        <v>1</v>
      </c>
      <c r="AD510" s="336">
        <v>-3</v>
      </c>
      <c r="AE510" s="336">
        <v>-30</v>
      </c>
      <c r="AF510" s="336">
        <v>-3</v>
      </c>
      <c r="AG510" s="336">
        <v>4</v>
      </c>
    </row>
    <row r="511" spans="2:33" s="324" customFormat="1" ht="15" customHeight="1" x14ac:dyDescent="0.3">
      <c r="B511" s="254">
        <v>44333</v>
      </c>
      <c r="C511" s="343"/>
      <c r="D511" s="343"/>
      <c r="E511" s="46"/>
      <c r="F511" s="46"/>
      <c r="G511" s="343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336">
        <v>-7</v>
      </c>
      <c r="AC511" s="336">
        <v>25</v>
      </c>
      <c r="AD511" s="336">
        <v>18</v>
      </c>
      <c r="AE511" s="336">
        <v>-27</v>
      </c>
      <c r="AF511" s="336">
        <v>-13</v>
      </c>
      <c r="AG511" s="336">
        <v>6</v>
      </c>
    </row>
    <row r="512" spans="2:33" s="324" customFormat="1" ht="15" customHeight="1" x14ac:dyDescent="0.3">
      <c r="B512" s="254">
        <v>44334</v>
      </c>
      <c r="C512" s="343"/>
      <c r="D512" s="343"/>
      <c r="E512" s="46"/>
      <c r="F512" s="46"/>
      <c r="G512" s="343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336">
        <v>-9</v>
      </c>
      <c r="AC512" s="336">
        <v>22</v>
      </c>
      <c r="AD512" s="336">
        <v>2</v>
      </c>
      <c r="AE512" s="336">
        <v>-27</v>
      </c>
      <c r="AF512" s="336">
        <v>-13</v>
      </c>
      <c r="AG512" s="336">
        <v>6</v>
      </c>
    </row>
    <row r="513" spans="2:33" s="324" customFormat="1" ht="15" customHeight="1" x14ac:dyDescent="0.3">
      <c r="B513" s="254">
        <v>44335</v>
      </c>
      <c r="C513" s="343"/>
      <c r="D513" s="343"/>
      <c r="E513" s="46"/>
      <c r="F513" s="46"/>
      <c r="G513" s="343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336">
        <v>-6</v>
      </c>
      <c r="AC513" s="336">
        <v>23</v>
      </c>
      <c r="AD513" s="336">
        <v>22</v>
      </c>
      <c r="AE513" s="336">
        <v>-25</v>
      </c>
      <c r="AF513" s="336">
        <v>-12</v>
      </c>
      <c r="AG513" s="336">
        <v>5</v>
      </c>
    </row>
    <row r="514" spans="2:33" s="324" customFormat="1" ht="15" customHeight="1" x14ac:dyDescent="0.3">
      <c r="B514" s="254">
        <v>44336</v>
      </c>
      <c r="C514" s="345"/>
      <c r="D514" s="345"/>
      <c r="E514" s="46"/>
      <c r="F514" s="46"/>
      <c r="G514" s="345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346"/>
      <c r="Z514" s="144">
        <f t="shared" si="380"/>
        <v>20</v>
      </c>
      <c r="AA514" s="31"/>
      <c r="AB514" s="336">
        <v>-3</v>
      </c>
      <c r="AC514" s="336">
        <v>26</v>
      </c>
      <c r="AD514" s="336">
        <v>32</v>
      </c>
      <c r="AE514" s="336">
        <v>-28</v>
      </c>
      <c r="AF514" s="336">
        <v>-16</v>
      </c>
      <c r="AG514" s="336">
        <v>6</v>
      </c>
    </row>
    <row r="515" spans="2:33" s="324" customFormat="1" ht="15" customHeight="1" x14ac:dyDescent="0.3">
      <c r="B515" s="254">
        <v>44337</v>
      </c>
      <c r="C515" s="345"/>
      <c r="D515" s="345"/>
      <c r="E515" s="46"/>
      <c r="F515" s="46"/>
      <c r="G515" s="345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346"/>
      <c r="Z515" s="144">
        <f t="shared" si="380"/>
        <v>12</v>
      </c>
      <c r="AA515" s="31"/>
      <c r="AB515" s="336">
        <v>-9</v>
      </c>
      <c r="AC515" s="336">
        <v>26</v>
      </c>
      <c r="AD515" s="336">
        <v>16</v>
      </c>
      <c r="AE515" s="336">
        <v>-24</v>
      </c>
      <c r="AF515" s="336">
        <v>-12</v>
      </c>
      <c r="AG515" s="336">
        <v>5</v>
      </c>
    </row>
    <row r="516" spans="2:33" s="324" customFormat="1" ht="15" customHeight="1" x14ac:dyDescent="0.3">
      <c r="B516" s="254">
        <v>44338</v>
      </c>
      <c r="C516" s="345"/>
      <c r="D516" s="345"/>
      <c r="E516" s="46"/>
      <c r="F516" s="46"/>
      <c r="G516" s="345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346"/>
      <c r="Z516" s="144">
        <f t="shared" si="380"/>
        <v>0</v>
      </c>
      <c r="AA516" s="31"/>
      <c r="AB516" s="336">
        <v>-15</v>
      </c>
      <c r="AC516" s="336">
        <v>9</v>
      </c>
      <c r="AD516" s="336">
        <v>16</v>
      </c>
      <c r="AE516" s="336">
        <v>-25</v>
      </c>
      <c r="AF516" s="336">
        <v>-4</v>
      </c>
      <c r="AG516" s="336">
        <v>3</v>
      </c>
    </row>
    <row r="517" spans="2:33" s="324" customFormat="1" ht="15" customHeight="1" x14ac:dyDescent="0.3">
      <c r="B517" s="254">
        <v>44339</v>
      </c>
      <c r="C517" s="345"/>
      <c r="D517" s="345"/>
      <c r="E517" s="46"/>
      <c r="F517" s="46"/>
      <c r="G517" s="345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346"/>
      <c r="Z517" s="144">
        <f t="shared" si="380"/>
        <v>0</v>
      </c>
      <c r="AA517" s="31"/>
      <c r="AB517" s="336">
        <v>-16</v>
      </c>
      <c r="AC517" s="336">
        <v>2</v>
      </c>
      <c r="AD517" s="336">
        <v>15</v>
      </c>
      <c r="AE517" s="336">
        <v>-28</v>
      </c>
      <c r="AF517" s="336">
        <v>-2</v>
      </c>
      <c r="AG517" s="336">
        <v>2</v>
      </c>
    </row>
    <row r="518" spans="2:33" s="324" customFormat="1" ht="15" customHeight="1" x14ac:dyDescent="0.3">
      <c r="B518" s="254">
        <v>44340</v>
      </c>
      <c r="C518" s="345"/>
      <c r="D518" s="345"/>
      <c r="E518" s="46"/>
      <c r="F518" s="46"/>
      <c r="G518" s="345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346"/>
      <c r="Z518" s="144">
        <f t="shared" si="380"/>
        <v>42</v>
      </c>
      <c r="AA518" s="31"/>
      <c r="AB518" s="336">
        <v>-9</v>
      </c>
      <c r="AC518" s="336">
        <v>24</v>
      </c>
      <c r="AD518" s="336">
        <v>7</v>
      </c>
      <c r="AE518" s="336">
        <v>-29</v>
      </c>
      <c r="AF518" s="336">
        <v>-14</v>
      </c>
      <c r="AG518" s="336">
        <v>7</v>
      </c>
    </row>
    <row r="519" spans="2:33" s="324" customFormat="1" ht="15" customHeight="1" x14ac:dyDescent="0.3">
      <c r="B519" s="254">
        <v>44341</v>
      </c>
      <c r="C519" s="345"/>
      <c r="D519" s="345"/>
      <c r="E519" s="46"/>
      <c r="F519" s="46"/>
      <c r="G519" s="345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346"/>
      <c r="Z519" s="144">
        <f t="shared" si="380"/>
        <v>31</v>
      </c>
      <c r="AA519" s="31"/>
      <c r="AB519" s="336">
        <v>-6</v>
      </c>
      <c r="AC519" s="336">
        <v>25</v>
      </c>
      <c r="AD519" s="336">
        <v>17</v>
      </c>
      <c r="AE519" s="336">
        <v>-26</v>
      </c>
      <c r="AF519" s="336">
        <v>-12</v>
      </c>
      <c r="AG519" s="336">
        <v>6</v>
      </c>
    </row>
    <row r="520" spans="2:33" s="324" customFormat="1" ht="15" customHeight="1" x14ac:dyDescent="0.3">
      <c r="B520" s="254">
        <v>44342</v>
      </c>
      <c r="C520" s="345"/>
      <c r="D520" s="345"/>
      <c r="E520" s="46"/>
      <c r="F520" s="46"/>
      <c r="G520" s="345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346"/>
      <c r="Z520" s="144">
        <f t="shared" si="380"/>
        <v>25</v>
      </c>
      <c r="AA520" s="31"/>
      <c r="AB520" s="336">
        <v>-4</v>
      </c>
      <c r="AC520" s="336">
        <v>24</v>
      </c>
      <c r="AD520" s="336">
        <v>27</v>
      </c>
      <c r="AE520" s="336">
        <v>-24</v>
      </c>
      <c r="AF520" s="336">
        <v>-11</v>
      </c>
      <c r="AG520" s="336">
        <v>5</v>
      </c>
    </row>
    <row r="521" spans="2:33" s="324" customFormat="1" ht="15" customHeight="1" x14ac:dyDescent="0.3">
      <c r="B521" s="254">
        <v>44343</v>
      </c>
      <c r="C521" s="348"/>
      <c r="D521" s="348"/>
      <c r="E521" s="46"/>
      <c r="F521" s="46"/>
      <c r="G521" s="347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346"/>
      <c r="Z521" s="144">
        <f t="shared" ref="Z521:Z527" si="393">V521+X521</f>
        <v>12</v>
      </c>
      <c r="AA521" s="31"/>
      <c r="AB521" s="336">
        <v>-1</v>
      </c>
      <c r="AC521" s="336">
        <v>26</v>
      </c>
      <c r="AD521" s="336">
        <v>29</v>
      </c>
      <c r="AE521" s="336">
        <v>-25</v>
      </c>
      <c r="AF521" s="336">
        <v>-11</v>
      </c>
      <c r="AG521" s="336">
        <v>5</v>
      </c>
    </row>
    <row r="522" spans="2:33" s="324" customFormat="1" ht="15" customHeight="1" x14ac:dyDescent="0.3">
      <c r="B522" s="254">
        <v>44344</v>
      </c>
      <c r="C522" s="348"/>
      <c r="D522" s="348"/>
      <c r="E522" s="46"/>
      <c r="F522" s="46"/>
      <c r="G522" s="347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346"/>
      <c r="Z522" s="144">
        <f t="shared" si="393"/>
        <v>7</v>
      </c>
      <c r="AA522" s="31"/>
      <c r="AB522" s="336">
        <v>-4</v>
      </c>
      <c r="AC522" s="336">
        <v>29</v>
      </c>
      <c r="AD522" s="336">
        <v>28</v>
      </c>
      <c r="AE522" s="336">
        <v>-20</v>
      </c>
      <c r="AF522" s="336">
        <v>-10</v>
      </c>
      <c r="AG522" s="336">
        <v>4</v>
      </c>
    </row>
    <row r="523" spans="2:33" s="324" customFormat="1" ht="15" customHeight="1" x14ac:dyDescent="0.3">
      <c r="B523" s="254">
        <v>44345</v>
      </c>
      <c r="C523" s="348"/>
      <c r="D523" s="348"/>
      <c r="E523" s="46"/>
      <c r="F523" s="46"/>
      <c r="G523" s="347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346"/>
      <c r="Z523" s="144">
        <f t="shared" si="393"/>
        <v>0</v>
      </c>
      <c r="AA523" s="31"/>
      <c r="AB523" s="336">
        <v>-10</v>
      </c>
      <c r="AC523" s="336">
        <v>13</v>
      </c>
      <c r="AD523" s="336">
        <v>35</v>
      </c>
      <c r="AE523" s="336">
        <v>-17</v>
      </c>
      <c r="AF523" s="336">
        <v>-1</v>
      </c>
      <c r="AG523" s="336">
        <v>2</v>
      </c>
    </row>
    <row r="524" spans="2:33" s="324" customFormat="1" ht="15" customHeight="1" x14ac:dyDescent="0.3">
      <c r="B524" s="254">
        <v>44346</v>
      </c>
      <c r="C524" s="348"/>
      <c r="D524" s="348"/>
      <c r="E524" s="46"/>
      <c r="F524" s="46"/>
      <c r="G524" s="347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346"/>
      <c r="Z524" s="144">
        <f t="shared" si="393"/>
        <v>0</v>
      </c>
      <c r="AA524" s="31"/>
      <c r="AB524" s="336">
        <v>-12</v>
      </c>
      <c r="AC524" s="336">
        <v>6</v>
      </c>
      <c r="AD524" s="336">
        <v>34</v>
      </c>
      <c r="AE524" s="336">
        <v>-21</v>
      </c>
      <c r="AF524" s="336">
        <v>0</v>
      </c>
      <c r="AG524" s="336">
        <v>1</v>
      </c>
    </row>
    <row r="525" spans="2:33" s="324" customFormat="1" ht="15" customHeight="1" x14ac:dyDescent="0.3">
      <c r="B525" s="254">
        <v>44347</v>
      </c>
      <c r="C525" s="348"/>
      <c r="D525" s="348"/>
      <c r="E525" s="46"/>
      <c r="F525" s="46"/>
      <c r="G525" s="347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346"/>
      <c r="Z525" s="144">
        <f t="shared" si="393"/>
        <v>21</v>
      </c>
      <c r="AA525" s="31"/>
      <c r="AB525" s="336">
        <v>-1</v>
      </c>
      <c r="AC525" s="336">
        <v>34</v>
      </c>
      <c r="AD525" s="336">
        <v>17</v>
      </c>
      <c r="AE525" s="336">
        <v>-24</v>
      </c>
      <c r="AF525" s="336">
        <v>-11</v>
      </c>
      <c r="AG525" s="336">
        <v>5</v>
      </c>
    </row>
    <row r="526" spans="2:33" s="324" customFormat="1" ht="15" customHeight="1" x14ac:dyDescent="0.3">
      <c r="B526" s="254">
        <v>44348</v>
      </c>
      <c r="C526" s="348"/>
      <c r="D526" s="348"/>
      <c r="E526" s="46"/>
      <c r="F526" s="46"/>
      <c r="G526" s="347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346"/>
      <c r="Z526" s="144">
        <f t="shared" si="393"/>
        <v>45</v>
      </c>
      <c r="AA526" s="31"/>
      <c r="AB526" s="336">
        <v>5</v>
      </c>
      <c r="AC526" s="336">
        <v>36</v>
      </c>
      <c r="AD526" s="336">
        <v>18</v>
      </c>
      <c r="AE526" s="336">
        <v>-20</v>
      </c>
      <c r="AF526" s="336">
        <v>-12</v>
      </c>
      <c r="AG526" s="336">
        <v>5</v>
      </c>
    </row>
    <row r="527" spans="2:33" s="324" customFormat="1" ht="15" customHeight="1" x14ac:dyDescent="0.3">
      <c r="B527" s="254">
        <v>44349</v>
      </c>
      <c r="C527" s="348"/>
      <c r="D527" s="348"/>
      <c r="E527" s="46"/>
      <c r="F527" s="46"/>
      <c r="G527" s="347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346"/>
      <c r="Z527" s="144">
        <f t="shared" si="393"/>
        <v>65</v>
      </c>
      <c r="AA527" s="31"/>
      <c r="AB527" s="336">
        <v>6</v>
      </c>
      <c r="AC527" s="336">
        <v>35</v>
      </c>
      <c r="AD527" s="336">
        <v>29</v>
      </c>
      <c r="AE527" s="336">
        <v>-17</v>
      </c>
      <c r="AF527" s="336">
        <v>-11</v>
      </c>
      <c r="AG527" s="336">
        <v>3</v>
      </c>
    </row>
    <row r="528" spans="2:33" s="324" customFormat="1" ht="15" customHeight="1" x14ac:dyDescent="0.3">
      <c r="B528" s="254">
        <v>44350</v>
      </c>
      <c r="C528" s="348"/>
      <c r="D528" s="348"/>
      <c r="E528" s="46"/>
      <c r="F528" s="46"/>
      <c r="G528" s="347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346"/>
      <c r="Z528" s="144">
        <f t="shared" ref="Z528:Z534" si="398">V528+X528</f>
        <v>0</v>
      </c>
      <c r="AA528" s="31"/>
      <c r="AB528" s="336">
        <v>-1</v>
      </c>
      <c r="AC528" s="336">
        <v>20</v>
      </c>
      <c r="AD528" s="336">
        <v>84</v>
      </c>
      <c r="AE528" s="336">
        <v>-41</v>
      </c>
      <c r="AF528" s="336">
        <v>-72</v>
      </c>
      <c r="AG528" s="336">
        <v>19</v>
      </c>
    </row>
    <row r="529" spans="2:33" s="324" customFormat="1" ht="15" customHeight="1" x14ac:dyDescent="0.3">
      <c r="B529" s="254">
        <v>44351</v>
      </c>
      <c r="C529" s="349"/>
      <c r="D529" s="349"/>
      <c r="E529" s="46"/>
      <c r="F529" s="46"/>
      <c r="G529" s="349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346"/>
      <c r="Z529" s="144">
        <f t="shared" si="398"/>
        <v>26</v>
      </c>
      <c r="AA529" s="31"/>
      <c r="AB529" s="336">
        <v>-3</v>
      </c>
      <c r="AC529" s="336">
        <v>36</v>
      </c>
      <c r="AD529" s="336">
        <v>42</v>
      </c>
      <c r="AE529" s="336">
        <v>-22</v>
      </c>
      <c r="AF529" s="336">
        <v>-21</v>
      </c>
      <c r="AG529" s="336">
        <v>7</v>
      </c>
    </row>
    <row r="530" spans="2:33" s="324" customFormat="1" ht="15" customHeight="1" x14ac:dyDescent="0.3">
      <c r="B530" s="254">
        <v>44352</v>
      </c>
      <c r="C530" s="349"/>
      <c r="D530" s="349"/>
      <c r="E530" s="46"/>
      <c r="F530" s="46"/>
      <c r="G530" s="349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346"/>
      <c r="Z530" s="144">
        <f t="shared" si="398"/>
        <v>0</v>
      </c>
      <c r="AA530" s="31"/>
      <c r="AB530" s="336">
        <v>-10</v>
      </c>
      <c r="AC530" s="336">
        <v>11</v>
      </c>
      <c r="AD530" s="336">
        <v>51</v>
      </c>
      <c r="AE530" s="336">
        <v>-17</v>
      </c>
      <c r="AF530" s="336">
        <v>-4</v>
      </c>
      <c r="AG530" s="336">
        <v>2</v>
      </c>
    </row>
    <row r="531" spans="2:33" s="324" customFormat="1" ht="15" customHeight="1" x14ac:dyDescent="0.3">
      <c r="B531" s="254">
        <v>44353</v>
      </c>
      <c r="C531" s="349"/>
      <c r="D531" s="349"/>
      <c r="E531" s="46"/>
      <c r="F531" s="46"/>
      <c r="G531" s="349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346"/>
      <c r="Z531" s="144">
        <f t="shared" si="398"/>
        <v>0</v>
      </c>
      <c r="AA531" s="31"/>
      <c r="AB531" s="336">
        <v>-13</v>
      </c>
      <c r="AC531" s="336">
        <v>5</v>
      </c>
      <c r="AD531" s="336">
        <v>39</v>
      </c>
      <c r="AE531" s="336">
        <v>-20</v>
      </c>
      <c r="AF531" s="336">
        <v>0</v>
      </c>
      <c r="AG531" s="336">
        <v>0</v>
      </c>
    </row>
    <row r="532" spans="2:33" s="324" customFormat="1" ht="15" customHeight="1" x14ac:dyDescent="0.3">
      <c r="B532" s="254">
        <v>44354</v>
      </c>
      <c r="C532" s="349"/>
      <c r="D532" s="349"/>
      <c r="E532" s="46"/>
      <c r="F532" s="46"/>
      <c r="G532" s="349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346"/>
      <c r="Z532" s="144">
        <f t="shared" si="398"/>
        <v>21</v>
      </c>
      <c r="AA532" s="31"/>
      <c r="AB532" s="336">
        <v>-1</v>
      </c>
      <c r="AC532" s="336">
        <v>32</v>
      </c>
      <c r="AD532" s="336">
        <v>34</v>
      </c>
      <c r="AE532" s="336">
        <v>-25</v>
      </c>
      <c r="AF532" s="336">
        <v>-13</v>
      </c>
      <c r="AG532" s="336">
        <v>5</v>
      </c>
    </row>
    <row r="533" spans="2:33" s="324" customFormat="1" ht="15" customHeight="1" x14ac:dyDescent="0.3">
      <c r="B533" s="254">
        <v>44355</v>
      </c>
      <c r="C533" s="349"/>
      <c r="D533" s="349"/>
      <c r="E533" s="46"/>
      <c r="F533" s="46"/>
      <c r="G533" s="349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346"/>
      <c r="Z533" s="144">
        <f t="shared" si="398"/>
        <v>21</v>
      </c>
      <c r="AA533" s="31"/>
      <c r="AB533" s="336">
        <v>3</v>
      </c>
      <c r="AC533" s="336">
        <v>35</v>
      </c>
      <c r="AD533" s="336">
        <v>35</v>
      </c>
      <c r="AE533" s="336">
        <v>-23</v>
      </c>
      <c r="AF533" s="336">
        <v>-12</v>
      </c>
      <c r="AG533" s="336">
        <v>5</v>
      </c>
    </row>
    <row r="534" spans="2:33" s="324" customFormat="1" ht="15" customHeight="1" x14ac:dyDescent="0.3">
      <c r="B534" s="254">
        <v>44356</v>
      </c>
      <c r="C534" s="349"/>
      <c r="D534" s="349"/>
      <c r="E534" s="46"/>
      <c r="F534" s="46"/>
      <c r="G534" s="349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346"/>
      <c r="Z534" s="144">
        <f t="shared" si="398"/>
        <v>33</v>
      </c>
      <c r="AA534" s="31"/>
      <c r="AB534" s="336">
        <v>9</v>
      </c>
      <c r="AC534" s="336">
        <v>38</v>
      </c>
      <c r="AD534" s="336">
        <v>55</v>
      </c>
      <c r="AE534" s="336">
        <v>-16</v>
      </c>
      <c r="AF534" s="336">
        <v>-12</v>
      </c>
      <c r="AG534" s="336">
        <v>2</v>
      </c>
    </row>
    <row r="535" spans="2:33" s="324" customFormat="1" ht="15" customHeight="1" x14ac:dyDescent="0.3">
      <c r="B535" s="254">
        <v>44357</v>
      </c>
      <c r="C535" s="349"/>
      <c r="D535" s="349"/>
      <c r="E535" s="46"/>
      <c r="F535" s="46"/>
      <c r="G535" s="343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346"/>
      <c r="Z535" s="144">
        <f t="shared" ref="Z535:Z541" si="403">V535+X535</f>
        <v>0</v>
      </c>
      <c r="AA535" s="31"/>
      <c r="AB535" s="336">
        <v>-4</v>
      </c>
      <c r="AC535" s="336">
        <v>17</v>
      </c>
      <c r="AD535" s="336">
        <v>118</v>
      </c>
      <c r="AE535" s="336">
        <v>-41</v>
      </c>
      <c r="AF535" s="336">
        <v>-71</v>
      </c>
      <c r="AG535" s="336">
        <v>17</v>
      </c>
    </row>
    <row r="536" spans="2:33" s="324" customFormat="1" ht="15" customHeight="1" x14ac:dyDescent="0.3">
      <c r="B536" s="254">
        <v>44358</v>
      </c>
      <c r="C536" s="350"/>
      <c r="D536" s="350"/>
      <c r="E536" s="46"/>
      <c r="F536" s="46"/>
      <c r="G536" s="350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346"/>
      <c r="Z536" s="144">
        <f t="shared" si="403"/>
        <v>7</v>
      </c>
      <c r="AA536" s="31"/>
      <c r="AB536" s="336">
        <v>-4</v>
      </c>
      <c r="AC536" s="336">
        <v>36</v>
      </c>
      <c r="AD536" s="336">
        <v>52</v>
      </c>
      <c r="AE536" s="336">
        <v>-25</v>
      </c>
      <c r="AF536" s="336">
        <v>-24</v>
      </c>
      <c r="AG536" s="336">
        <v>7</v>
      </c>
    </row>
    <row r="537" spans="2:33" s="324" customFormat="1" ht="15" customHeight="1" x14ac:dyDescent="0.3">
      <c r="B537" s="254">
        <v>44359</v>
      </c>
      <c r="C537" s="350"/>
      <c r="D537" s="350"/>
      <c r="E537" s="46"/>
      <c r="F537" s="46"/>
      <c r="G537" s="350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346"/>
      <c r="Z537" s="144">
        <f t="shared" si="403"/>
        <v>0</v>
      </c>
      <c r="AA537" s="31"/>
      <c r="AB537" s="336">
        <v>-13</v>
      </c>
      <c r="AC537" s="336">
        <v>12</v>
      </c>
      <c r="AD537" s="336">
        <v>46</v>
      </c>
      <c r="AE537" s="336">
        <v>-20</v>
      </c>
      <c r="AF537" s="336">
        <v>-6</v>
      </c>
      <c r="AG537" s="336">
        <v>2</v>
      </c>
    </row>
    <row r="538" spans="2:33" s="324" customFormat="1" ht="15" customHeight="1" x14ac:dyDescent="0.3">
      <c r="B538" s="254">
        <v>44360</v>
      </c>
      <c r="C538" s="350"/>
      <c r="D538" s="350"/>
      <c r="E538" s="46"/>
      <c r="F538" s="46"/>
      <c r="G538" s="350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346"/>
      <c r="Z538" s="144">
        <f t="shared" si="403"/>
        <v>0</v>
      </c>
      <c r="AA538" s="31"/>
      <c r="AB538" s="336">
        <v>-16</v>
      </c>
      <c r="AC538" s="336">
        <v>4</v>
      </c>
      <c r="AD538" s="336">
        <v>30</v>
      </c>
      <c r="AE538" s="336">
        <v>-21</v>
      </c>
      <c r="AF538" s="336">
        <v>0</v>
      </c>
      <c r="AG538" s="336">
        <v>-1</v>
      </c>
    </row>
    <row r="539" spans="2:33" s="324" customFormat="1" ht="15" customHeight="1" x14ac:dyDescent="0.3">
      <c r="B539" s="254">
        <v>44361</v>
      </c>
      <c r="C539" s="350"/>
      <c r="D539" s="350"/>
      <c r="E539" s="46"/>
      <c r="F539" s="46"/>
      <c r="G539" s="350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346"/>
      <c r="Z539" s="144">
        <f t="shared" si="403"/>
        <v>34</v>
      </c>
      <c r="AA539" s="31"/>
      <c r="AB539" s="336">
        <v>-3</v>
      </c>
      <c r="AC539" s="336">
        <v>28</v>
      </c>
      <c r="AD539" s="336">
        <v>31</v>
      </c>
      <c r="AE539" s="336">
        <v>-23</v>
      </c>
      <c r="AF539" s="336">
        <v>-11</v>
      </c>
      <c r="AG539" s="336">
        <v>5</v>
      </c>
    </row>
    <row r="540" spans="2:33" s="324" customFormat="1" ht="15" customHeight="1" x14ac:dyDescent="0.3">
      <c r="B540" s="254">
        <v>44362</v>
      </c>
      <c r="C540" s="350"/>
      <c r="D540" s="350"/>
      <c r="E540" s="46"/>
      <c r="F540" s="46"/>
      <c r="G540" s="350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346"/>
      <c r="Z540" s="144">
        <f t="shared" si="403"/>
        <v>34</v>
      </c>
      <c r="AA540" s="31"/>
      <c r="AB540" s="336">
        <v>-5</v>
      </c>
      <c r="AC540" s="336">
        <v>22</v>
      </c>
      <c r="AD540" s="336">
        <v>18</v>
      </c>
      <c r="AE540" s="336">
        <v>-24</v>
      </c>
      <c r="AF540" s="336">
        <v>-11</v>
      </c>
      <c r="AG540" s="336">
        <v>6</v>
      </c>
    </row>
    <row r="541" spans="2:33" s="324" customFormat="1" ht="15" customHeight="1" x14ac:dyDescent="0.3">
      <c r="B541" s="254">
        <v>44363</v>
      </c>
      <c r="C541" s="350"/>
      <c r="D541" s="350"/>
      <c r="E541" s="46"/>
      <c r="F541" s="46"/>
      <c r="G541" s="350"/>
      <c r="H541" s="157">
        <v>197</v>
      </c>
      <c r="I541" s="351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346"/>
      <c r="Z541" s="144">
        <f t="shared" si="403"/>
        <v>20</v>
      </c>
      <c r="AA541" s="31"/>
      <c r="AB541" s="336">
        <v>-1</v>
      </c>
      <c r="AC541" s="336">
        <v>29</v>
      </c>
      <c r="AD541" s="336">
        <v>27</v>
      </c>
      <c r="AE541" s="336">
        <v>-21</v>
      </c>
      <c r="AF541" s="336">
        <v>-11</v>
      </c>
      <c r="AG541" s="336">
        <v>5</v>
      </c>
    </row>
    <row r="542" spans="2:33" s="324" customFormat="1" ht="15" customHeight="1" x14ac:dyDescent="0.3">
      <c r="B542" s="254">
        <v>44364</v>
      </c>
      <c r="C542" s="352"/>
      <c r="D542" s="352"/>
      <c r="E542" s="46"/>
      <c r="F542" s="46"/>
      <c r="G542" s="352"/>
      <c r="H542" s="157">
        <v>209</v>
      </c>
      <c r="I542" s="351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346"/>
      <c r="Z542" s="144">
        <f t="shared" ref="Z542:Z547" si="408">V542+X542</f>
        <v>11</v>
      </c>
      <c r="AA542" s="31"/>
      <c r="AB542" s="336">
        <v>-4</v>
      </c>
      <c r="AC542" s="336">
        <v>25</v>
      </c>
      <c r="AD542" s="336">
        <v>9</v>
      </c>
      <c r="AE542" s="336">
        <v>-25</v>
      </c>
      <c r="AF542" s="336">
        <v>-13</v>
      </c>
      <c r="AG542" s="336">
        <v>6</v>
      </c>
    </row>
    <row r="543" spans="2:33" s="324" customFormat="1" ht="15" customHeight="1" x14ac:dyDescent="0.3">
      <c r="B543" s="254">
        <v>44365</v>
      </c>
      <c r="C543" s="352"/>
      <c r="D543" s="352"/>
      <c r="E543" s="46"/>
      <c r="F543" s="46"/>
      <c r="G543" s="352"/>
      <c r="H543" s="157">
        <v>263</v>
      </c>
      <c r="I543" s="351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346"/>
      <c r="Z543" s="144">
        <f t="shared" si="408"/>
        <v>20</v>
      </c>
      <c r="AA543" s="31"/>
      <c r="AB543" s="336">
        <v>-9</v>
      </c>
      <c r="AC543" s="336">
        <v>24</v>
      </c>
      <c r="AD543" s="336">
        <v>8</v>
      </c>
      <c r="AE543" s="336">
        <v>-25</v>
      </c>
      <c r="AF543" s="336">
        <v>-13</v>
      </c>
      <c r="AG543" s="336">
        <v>6</v>
      </c>
    </row>
    <row r="544" spans="2:33" s="324" customFormat="1" ht="15" customHeight="1" x14ac:dyDescent="0.3">
      <c r="B544" s="254">
        <v>44366</v>
      </c>
      <c r="C544" s="352"/>
      <c r="D544" s="352"/>
      <c r="E544" s="46"/>
      <c r="F544" s="46"/>
      <c r="G544" s="352"/>
      <c r="H544" s="157">
        <v>245</v>
      </c>
      <c r="I544" s="351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336">
        <v>-18</v>
      </c>
      <c r="AC544" s="336">
        <v>10</v>
      </c>
      <c r="AD544" s="336">
        <v>-1</v>
      </c>
      <c r="AE544" s="336">
        <v>-27</v>
      </c>
      <c r="AF544" s="336">
        <v>-2</v>
      </c>
      <c r="AG544" s="336">
        <v>4</v>
      </c>
    </row>
    <row r="545" spans="2:33" s="324" customFormat="1" ht="15" customHeight="1" x14ac:dyDescent="0.3">
      <c r="B545" s="254">
        <v>44367</v>
      </c>
      <c r="C545" s="352"/>
      <c r="D545" s="352"/>
      <c r="E545" s="46"/>
      <c r="F545" s="46"/>
      <c r="G545" s="352"/>
      <c r="H545" s="157">
        <v>273</v>
      </c>
      <c r="I545" s="351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336">
        <v>-20</v>
      </c>
      <c r="AC545" s="336">
        <v>3</v>
      </c>
      <c r="AD545" s="336">
        <v>-15</v>
      </c>
      <c r="AE545" s="336">
        <v>-30</v>
      </c>
      <c r="AF545" s="336">
        <v>-3</v>
      </c>
      <c r="AG545" s="336">
        <v>6</v>
      </c>
    </row>
    <row r="546" spans="2:33" s="324" customFormat="1" ht="15" customHeight="1" x14ac:dyDescent="0.3">
      <c r="B546" s="254">
        <v>44368</v>
      </c>
      <c r="C546" s="352"/>
      <c r="D546" s="352"/>
      <c r="E546" s="46"/>
      <c r="F546" s="46"/>
      <c r="G546" s="352"/>
      <c r="H546" s="157">
        <v>222</v>
      </c>
      <c r="I546" s="351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346"/>
      <c r="Z546" s="144">
        <f t="shared" si="408"/>
        <v>19</v>
      </c>
      <c r="AA546" s="31"/>
      <c r="AB546" s="336">
        <v>-5</v>
      </c>
      <c r="AC546" s="336">
        <v>25</v>
      </c>
      <c r="AD546" s="336">
        <v>19</v>
      </c>
      <c r="AE546" s="336">
        <v>-26</v>
      </c>
      <c r="AF546" s="336">
        <v>-16</v>
      </c>
      <c r="AG546" s="336">
        <v>7</v>
      </c>
    </row>
    <row r="547" spans="2:33" s="324" customFormat="1" ht="15" customHeight="1" x14ac:dyDescent="0.3">
      <c r="B547" s="254">
        <v>44369</v>
      </c>
      <c r="C547" s="352"/>
      <c r="D547" s="352"/>
      <c r="E547" s="46"/>
      <c r="F547" s="46"/>
      <c r="G547" s="352"/>
      <c r="H547" s="157">
        <v>161</v>
      </c>
      <c r="I547" s="351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346"/>
      <c r="Z547" s="144">
        <f t="shared" si="408"/>
        <v>18</v>
      </c>
      <c r="AA547" s="31"/>
      <c r="AB547" s="336">
        <v>-2</v>
      </c>
      <c r="AC547" s="336">
        <v>28</v>
      </c>
      <c r="AD547" s="336">
        <v>25</v>
      </c>
      <c r="AE547" s="336">
        <v>-24</v>
      </c>
      <c r="AF547" s="336">
        <v>-16</v>
      </c>
      <c r="AG547" s="336">
        <v>6</v>
      </c>
    </row>
    <row r="548" spans="2:33" s="324" customFormat="1" ht="15" customHeight="1" x14ac:dyDescent="0.3">
      <c r="B548" s="254">
        <v>44370</v>
      </c>
      <c r="C548" s="352"/>
      <c r="D548" s="352"/>
      <c r="E548" s="46"/>
      <c r="F548" s="46"/>
      <c r="G548" s="263"/>
      <c r="H548" s="157">
        <v>203</v>
      </c>
      <c r="I548" s="351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346"/>
      <c r="Z548" s="144">
        <f t="shared" ref="Z548" si="413">V548+X548</f>
        <v>46</v>
      </c>
      <c r="AA548" s="263"/>
      <c r="AB548" s="336">
        <v>-1</v>
      </c>
      <c r="AC548" s="336">
        <v>30</v>
      </c>
      <c r="AD548" s="336">
        <v>42</v>
      </c>
      <c r="AE548" s="336">
        <v>-22</v>
      </c>
      <c r="AF548" s="336">
        <v>-16</v>
      </c>
      <c r="AG548" s="336">
        <v>4</v>
      </c>
    </row>
    <row r="549" spans="2:33" s="324" customFormat="1" ht="15" customHeight="1" x14ac:dyDescent="0.3">
      <c r="B549" s="254">
        <v>44371</v>
      </c>
      <c r="C549" s="353"/>
      <c r="D549" s="353"/>
      <c r="E549" s="46"/>
      <c r="F549" s="46"/>
      <c r="G549" s="263"/>
      <c r="H549" s="157">
        <v>226</v>
      </c>
      <c r="I549" s="351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346"/>
      <c r="Z549" s="144">
        <f t="shared" ref="Z549:Z554" si="418">V549+X549</f>
        <v>17</v>
      </c>
      <c r="AA549" s="263"/>
      <c r="AB549" s="336">
        <v>-1</v>
      </c>
      <c r="AC549" s="336">
        <v>24</v>
      </c>
      <c r="AD549" s="336">
        <v>67</v>
      </c>
      <c r="AE549" s="336">
        <v>-28</v>
      </c>
      <c r="AF549" s="336">
        <v>-32</v>
      </c>
      <c r="AG549" s="336">
        <v>9</v>
      </c>
    </row>
    <row r="550" spans="2:33" s="324" customFormat="1" ht="15" customHeight="1" x14ac:dyDescent="0.3">
      <c r="B550" s="254">
        <v>44372</v>
      </c>
      <c r="C550" s="353"/>
      <c r="D550" s="353"/>
      <c r="E550" s="46"/>
      <c r="F550" s="46"/>
      <c r="G550" s="263"/>
      <c r="H550" s="157">
        <v>266</v>
      </c>
      <c r="I550" s="351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346"/>
      <c r="Z550" s="144">
        <f t="shared" si="418"/>
        <v>12</v>
      </c>
      <c r="AA550" s="263"/>
      <c r="AB550" s="336">
        <v>-4</v>
      </c>
      <c r="AC550" s="336">
        <v>28</v>
      </c>
      <c r="AD550" s="336">
        <v>52</v>
      </c>
      <c r="AE550" s="336">
        <v>-25</v>
      </c>
      <c r="AF550" s="336">
        <v>-21</v>
      </c>
      <c r="AG550" s="336">
        <v>6</v>
      </c>
    </row>
    <row r="551" spans="2:33" s="324" customFormat="1" ht="15" customHeight="1" x14ac:dyDescent="0.3">
      <c r="B551" s="254">
        <v>44373</v>
      </c>
      <c r="C551" s="353"/>
      <c r="D551" s="353"/>
      <c r="E551" s="46"/>
      <c r="F551" s="46"/>
      <c r="G551" s="263"/>
      <c r="H551" s="157">
        <v>262</v>
      </c>
      <c r="I551" s="351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346"/>
      <c r="Z551" s="144">
        <f t="shared" si="418"/>
        <v>0</v>
      </c>
      <c r="AA551" s="263"/>
      <c r="AB551" s="336">
        <v>-13</v>
      </c>
      <c r="AC551" s="336">
        <v>15</v>
      </c>
      <c r="AD551" s="336">
        <v>39</v>
      </c>
      <c r="AE551" s="336">
        <v>-23</v>
      </c>
      <c r="AF551" s="336">
        <v>-3</v>
      </c>
      <c r="AG551" s="336">
        <v>2</v>
      </c>
    </row>
    <row r="552" spans="2:33" s="324" customFormat="1" ht="15" customHeight="1" x14ac:dyDescent="0.3">
      <c r="B552" s="254">
        <v>44374</v>
      </c>
      <c r="C552" s="353"/>
      <c r="D552" s="353"/>
      <c r="E552" s="46"/>
      <c r="F552" s="46"/>
      <c r="G552" s="263"/>
      <c r="H552" s="157">
        <v>295</v>
      </c>
      <c r="I552" s="351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346"/>
      <c r="Z552" s="144">
        <f t="shared" si="418"/>
        <v>0</v>
      </c>
      <c r="AA552" s="263"/>
      <c r="AB552" s="336">
        <v>-18</v>
      </c>
      <c r="AC552" s="336">
        <v>9</v>
      </c>
      <c r="AD552" s="336">
        <v>13</v>
      </c>
      <c r="AE552" s="336">
        <v>-27</v>
      </c>
      <c r="AF552" s="336">
        <v>0</v>
      </c>
      <c r="AG552" s="336">
        <v>3</v>
      </c>
    </row>
    <row r="553" spans="2:33" s="324" customFormat="1" ht="15" customHeight="1" x14ac:dyDescent="0.3">
      <c r="B553" s="254">
        <v>44375</v>
      </c>
      <c r="C553" s="353"/>
      <c r="D553" s="353"/>
      <c r="E553" s="46"/>
      <c r="F553" s="46"/>
      <c r="G553" s="263"/>
      <c r="H553" s="157">
        <v>243</v>
      </c>
      <c r="I553" s="351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346"/>
      <c r="Z553" s="144">
        <f t="shared" si="418"/>
        <v>13</v>
      </c>
      <c r="AA553" s="263"/>
      <c r="AB553" s="336">
        <v>-2</v>
      </c>
      <c r="AC553" s="336">
        <v>26</v>
      </c>
      <c r="AD553" s="336">
        <v>29</v>
      </c>
      <c r="AE553" s="336">
        <v>-26</v>
      </c>
      <c r="AF553" s="336">
        <v>-20</v>
      </c>
      <c r="AG553" s="336">
        <v>6</v>
      </c>
    </row>
    <row r="554" spans="2:33" s="324" customFormat="1" ht="15" customHeight="1" x14ac:dyDescent="0.3">
      <c r="B554" s="254">
        <v>44376</v>
      </c>
      <c r="C554" s="353"/>
      <c r="D554" s="353"/>
      <c r="E554" s="46"/>
      <c r="F554" s="46"/>
      <c r="G554" s="263"/>
      <c r="H554" s="157">
        <v>170</v>
      </c>
      <c r="I554" s="351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346"/>
      <c r="Z554" s="144">
        <f t="shared" si="418"/>
        <v>27</v>
      </c>
      <c r="AA554" s="263"/>
      <c r="AB554" s="336">
        <v>-1</v>
      </c>
      <c r="AC554" s="336">
        <v>25</v>
      </c>
      <c r="AD554" s="336">
        <v>28</v>
      </c>
      <c r="AE554" s="336">
        <v>-26</v>
      </c>
      <c r="AF554" s="336">
        <v>-23</v>
      </c>
      <c r="AG554" s="336">
        <v>6</v>
      </c>
    </row>
    <row r="555" spans="2:33" s="324" customFormat="1" ht="15" customHeight="1" x14ac:dyDescent="0.3">
      <c r="B555" s="254">
        <v>44377</v>
      </c>
      <c r="C555" s="353"/>
      <c r="D555" s="353"/>
      <c r="E555" s="46"/>
      <c r="F555" s="46"/>
      <c r="G555" s="263"/>
      <c r="H555" s="157">
        <v>238</v>
      </c>
      <c r="I555" s="351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346"/>
      <c r="Z555" s="144">
        <f t="shared" ref="Z555" si="423">V555+X555</f>
        <v>11</v>
      </c>
      <c r="AA555" s="263"/>
      <c r="AB555" s="336">
        <v>3</v>
      </c>
      <c r="AC555" s="336">
        <v>32</v>
      </c>
      <c r="AD555" s="336">
        <v>38</v>
      </c>
      <c r="AE555" s="336">
        <v>-20</v>
      </c>
      <c r="AF555" s="336">
        <v>-19</v>
      </c>
      <c r="AG555" s="336">
        <v>4</v>
      </c>
    </row>
    <row r="556" spans="2:33" s="324" customFormat="1" ht="15" customHeight="1" x14ac:dyDescent="0.3">
      <c r="B556" s="254">
        <v>44378</v>
      </c>
      <c r="C556" s="353"/>
      <c r="D556" s="353"/>
      <c r="E556" s="46"/>
      <c r="F556" s="46"/>
      <c r="G556" s="263"/>
      <c r="H556" s="157">
        <v>272</v>
      </c>
      <c r="I556" s="351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346"/>
      <c r="Z556" s="144">
        <f t="shared" ref="Z556:Z561" si="428">V556+X556</f>
        <v>21</v>
      </c>
      <c r="AA556" s="263"/>
      <c r="AB556" s="336">
        <v>5</v>
      </c>
      <c r="AC556" s="336">
        <v>35</v>
      </c>
      <c r="AD556" s="336">
        <v>47</v>
      </c>
      <c r="AE556" s="336">
        <v>-20</v>
      </c>
      <c r="AF556" s="336">
        <v>-20</v>
      </c>
      <c r="AG556" s="336">
        <v>6</v>
      </c>
    </row>
    <row r="557" spans="2:33" s="324" customFormat="1" ht="15" customHeight="1" x14ac:dyDescent="0.3">
      <c r="B557" s="254">
        <v>44379</v>
      </c>
      <c r="C557" s="353"/>
      <c r="D557" s="353"/>
      <c r="E557" s="46"/>
      <c r="F557" s="46"/>
      <c r="G557" s="263"/>
      <c r="H557" s="157">
        <v>323</v>
      </c>
      <c r="I557" s="351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346"/>
      <c r="Z557" s="144">
        <f t="shared" si="428"/>
        <v>26</v>
      </c>
      <c r="AA557" s="263"/>
      <c r="AB557" s="336">
        <v>-4</v>
      </c>
      <c r="AC557" s="336">
        <v>31</v>
      </c>
      <c r="AD557" s="336">
        <v>33</v>
      </c>
      <c r="AE557" s="336">
        <v>-24</v>
      </c>
      <c r="AF557" s="336">
        <v>-19</v>
      </c>
      <c r="AG557" s="336">
        <v>7</v>
      </c>
    </row>
    <row r="558" spans="2:33" s="324" customFormat="1" ht="15" customHeight="1" x14ac:dyDescent="0.3">
      <c r="B558" s="254">
        <v>44380</v>
      </c>
      <c r="C558" s="353"/>
      <c r="D558" s="353"/>
      <c r="E558" s="46"/>
      <c r="F558" s="46"/>
      <c r="G558" s="263"/>
      <c r="H558" s="157">
        <v>309</v>
      </c>
      <c r="I558" s="351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346"/>
      <c r="Z558" s="144">
        <f t="shared" si="428"/>
        <v>0</v>
      </c>
      <c r="AA558" s="263"/>
      <c r="AB558" s="336">
        <v>-13</v>
      </c>
      <c r="AC558" s="336">
        <v>21</v>
      </c>
      <c r="AD558" s="336">
        <v>27</v>
      </c>
      <c r="AE558" s="336">
        <v>-22</v>
      </c>
      <c r="AF558" s="336">
        <v>-3</v>
      </c>
      <c r="AG558" s="336">
        <v>4</v>
      </c>
    </row>
    <row r="559" spans="2:33" s="324" customFormat="1" ht="15" customHeight="1" x14ac:dyDescent="0.3">
      <c r="B559" s="254">
        <v>44381</v>
      </c>
      <c r="C559" s="353"/>
      <c r="D559" s="353"/>
      <c r="E559" s="46"/>
      <c r="F559" s="46"/>
      <c r="G559" s="263"/>
      <c r="H559" s="157">
        <v>337</v>
      </c>
      <c r="I559" s="351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346"/>
      <c r="Z559" s="144">
        <f t="shared" si="428"/>
        <v>0</v>
      </c>
      <c r="AA559" s="263"/>
      <c r="AB559" s="336">
        <v>-14</v>
      </c>
      <c r="AC559" s="336">
        <v>12</v>
      </c>
      <c r="AD559" s="336">
        <v>26</v>
      </c>
      <c r="AE559" s="336">
        <v>-24</v>
      </c>
      <c r="AF559" s="336">
        <v>-1</v>
      </c>
      <c r="AG559" s="336">
        <v>3</v>
      </c>
    </row>
    <row r="560" spans="2:33" s="324" customFormat="1" ht="15" customHeight="1" x14ac:dyDescent="0.3">
      <c r="B560" s="254">
        <v>44382</v>
      </c>
      <c r="C560" s="353"/>
      <c r="D560" s="353"/>
      <c r="E560" s="46"/>
      <c r="F560" s="46"/>
      <c r="G560" s="263"/>
      <c r="H560" s="157">
        <v>288</v>
      </c>
      <c r="I560" s="351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346"/>
      <c r="Z560" s="144">
        <f t="shared" si="428"/>
        <v>21</v>
      </c>
      <c r="AA560" s="263"/>
      <c r="AB560" s="336">
        <v>1</v>
      </c>
      <c r="AC560" s="336">
        <v>34</v>
      </c>
      <c r="AD560" s="336">
        <v>30</v>
      </c>
      <c r="AE560" s="336">
        <v>-23</v>
      </c>
      <c r="AF560" s="336">
        <v>-20</v>
      </c>
      <c r="AG560" s="336">
        <v>7</v>
      </c>
    </row>
    <row r="561" spans="2:33" s="324" customFormat="1" ht="15" customHeight="1" x14ac:dyDescent="0.3">
      <c r="B561" s="254">
        <v>44383</v>
      </c>
      <c r="C561" s="353"/>
      <c r="D561" s="353"/>
      <c r="E561" s="46"/>
      <c r="F561" s="46"/>
      <c r="G561" s="263"/>
      <c r="H561" s="157">
        <v>220</v>
      </c>
      <c r="I561" s="351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346"/>
      <c r="Z561" s="144">
        <f t="shared" si="428"/>
        <v>14</v>
      </c>
      <c r="AA561" s="263"/>
      <c r="AB561" s="336">
        <v>3</v>
      </c>
      <c r="AC561" s="336">
        <v>34</v>
      </c>
      <c r="AD561" s="336">
        <v>34</v>
      </c>
      <c r="AE561" s="336">
        <v>-22</v>
      </c>
      <c r="AF561" s="336">
        <v>-20</v>
      </c>
      <c r="AG561" s="336">
        <v>7</v>
      </c>
    </row>
    <row r="562" spans="2:33" s="324" customFormat="1" ht="15" customHeight="1" x14ac:dyDescent="0.3">
      <c r="B562" s="254">
        <v>44384</v>
      </c>
      <c r="C562" s="354"/>
      <c r="D562" s="354"/>
      <c r="E562" s="46"/>
      <c r="F562" s="46"/>
      <c r="G562" s="263"/>
      <c r="H562" s="157">
        <v>254</v>
      </c>
      <c r="I562" s="351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346"/>
      <c r="Z562" s="144">
        <f t="shared" ref="Z562" si="433">V562+X562</f>
        <v>13</v>
      </c>
      <c r="AA562" s="263"/>
      <c r="AB562" s="336">
        <v>4</v>
      </c>
      <c r="AC562" s="336">
        <v>34</v>
      </c>
      <c r="AD562" s="336">
        <v>49</v>
      </c>
      <c r="AE562" s="336">
        <v>-20</v>
      </c>
      <c r="AF562" s="336">
        <v>-20</v>
      </c>
      <c r="AG562" s="336">
        <v>7</v>
      </c>
    </row>
    <row r="563" spans="2:33" s="324" customFormat="1" ht="15" customHeight="1" x14ac:dyDescent="0.3">
      <c r="B563" s="254">
        <v>44385</v>
      </c>
      <c r="C563" s="355"/>
      <c r="D563" s="355"/>
      <c r="E563" s="46"/>
      <c r="F563" s="46"/>
      <c r="G563" s="263"/>
      <c r="H563" s="157">
        <v>262</v>
      </c>
      <c r="I563" s="351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346"/>
      <c r="Z563" s="144">
        <f t="shared" ref="Z563:Z569" si="438">V563+X563</f>
        <v>5</v>
      </c>
      <c r="AA563" s="263"/>
      <c r="AB563" s="336">
        <v>8</v>
      </c>
      <c r="AC563" s="336">
        <v>39</v>
      </c>
      <c r="AD563" s="336">
        <v>62</v>
      </c>
      <c r="AE563" s="336">
        <v>-20</v>
      </c>
      <c r="AF563" s="336">
        <v>-21</v>
      </c>
      <c r="AG563" s="336">
        <v>6</v>
      </c>
    </row>
    <row r="564" spans="2:33" s="324" customFormat="1" ht="15" customHeight="1" x14ac:dyDescent="0.3">
      <c r="B564" s="254">
        <v>44386</v>
      </c>
      <c r="C564" s="355"/>
      <c r="D564" s="355"/>
      <c r="E564" s="46"/>
      <c r="F564" s="46"/>
      <c r="G564" s="263"/>
      <c r="H564" s="157">
        <v>319</v>
      </c>
      <c r="I564" s="351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346"/>
      <c r="Z564" s="144">
        <f t="shared" si="438"/>
        <v>4</v>
      </c>
      <c r="AA564" s="263"/>
      <c r="AB564" s="336">
        <v>-2</v>
      </c>
      <c r="AC564" s="336">
        <v>35</v>
      </c>
      <c r="AD564" s="336">
        <v>55</v>
      </c>
      <c r="AE564" s="336">
        <v>-21</v>
      </c>
      <c r="AF564" s="336">
        <v>-22</v>
      </c>
      <c r="AG564" s="336">
        <v>6</v>
      </c>
    </row>
    <row r="565" spans="2:33" s="324" customFormat="1" ht="15" customHeight="1" x14ac:dyDescent="0.3">
      <c r="B565" s="254">
        <v>44387</v>
      </c>
      <c r="C565" s="355"/>
      <c r="D565" s="355"/>
      <c r="E565" s="46"/>
      <c r="F565" s="46"/>
      <c r="G565" s="263"/>
      <c r="H565" s="157">
        <v>305</v>
      </c>
      <c r="I565" s="351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346"/>
      <c r="Z565" s="144">
        <f t="shared" si="438"/>
        <v>0</v>
      </c>
      <c r="AA565" s="263"/>
      <c r="AB565" s="336">
        <v>-13</v>
      </c>
      <c r="AC565" s="336">
        <v>21</v>
      </c>
      <c r="AD565" s="336">
        <v>61</v>
      </c>
      <c r="AE565" s="336">
        <v>-17</v>
      </c>
      <c r="AF565" s="336">
        <v>-3</v>
      </c>
      <c r="AG565" s="336">
        <v>1</v>
      </c>
    </row>
    <row r="566" spans="2:33" s="324" customFormat="1" ht="15" customHeight="1" x14ac:dyDescent="0.3">
      <c r="B566" s="254">
        <v>44388</v>
      </c>
      <c r="C566" s="355"/>
      <c r="D566" s="355"/>
      <c r="E566" s="46"/>
      <c r="F566" s="46"/>
      <c r="G566" s="263"/>
      <c r="H566" s="157">
        <v>326</v>
      </c>
      <c r="I566" s="351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346"/>
      <c r="Z566" s="144">
        <f t="shared" si="438"/>
        <v>0</v>
      </c>
      <c r="AA566" s="263"/>
      <c r="AB566" s="336">
        <v>-16</v>
      </c>
      <c r="AC566" s="336">
        <v>14</v>
      </c>
      <c r="AD566" s="336">
        <v>35</v>
      </c>
      <c r="AE566" s="336">
        <v>-23</v>
      </c>
      <c r="AF566" s="336">
        <v>0</v>
      </c>
      <c r="AG566" s="336">
        <v>1</v>
      </c>
    </row>
    <row r="567" spans="2:33" s="324" customFormat="1" ht="15" customHeight="1" x14ac:dyDescent="0.3">
      <c r="B567" s="254">
        <v>44389</v>
      </c>
      <c r="C567" s="355"/>
      <c r="D567" s="355"/>
      <c r="E567" s="46"/>
      <c r="F567" s="46"/>
      <c r="G567" s="263"/>
      <c r="H567" s="157">
        <v>279</v>
      </c>
      <c r="I567" s="351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346"/>
      <c r="Z567" s="144">
        <f t="shared" si="438"/>
        <v>9</v>
      </c>
      <c r="AA567" s="263"/>
      <c r="AB567" s="336">
        <v>3</v>
      </c>
      <c r="AC567" s="336">
        <v>37</v>
      </c>
      <c r="AD567" s="336">
        <v>49</v>
      </c>
      <c r="AE567" s="336">
        <v>-23</v>
      </c>
      <c r="AF567" s="336">
        <v>-25</v>
      </c>
      <c r="AG567" s="336">
        <v>8</v>
      </c>
    </row>
    <row r="568" spans="2:33" s="324" customFormat="1" ht="15" customHeight="1" x14ac:dyDescent="0.3">
      <c r="B568" s="254">
        <v>44390</v>
      </c>
      <c r="C568" s="355"/>
      <c r="D568" s="355"/>
      <c r="E568" s="46"/>
      <c r="F568" s="46"/>
      <c r="G568" s="263"/>
      <c r="H568" s="157">
        <v>217</v>
      </c>
      <c r="I568" s="351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346"/>
      <c r="Z568" s="144">
        <f t="shared" si="438"/>
        <v>23</v>
      </c>
      <c r="AA568" s="263"/>
      <c r="AB568" s="336">
        <v>5</v>
      </c>
      <c r="AC568" s="336">
        <v>36</v>
      </c>
      <c r="AD568" s="336">
        <v>57</v>
      </c>
      <c r="AE568" s="336">
        <v>-21</v>
      </c>
      <c r="AF568" s="336">
        <v>-24</v>
      </c>
      <c r="AG568" s="336">
        <v>7</v>
      </c>
    </row>
    <row r="569" spans="2:33" s="324" customFormat="1" ht="15" customHeight="1" x14ac:dyDescent="0.3">
      <c r="B569" s="254">
        <v>44391</v>
      </c>
      <c r="C569" s="355"/>
      <c r="D569" s="355"/>
      <c r="E569" s="46"/>
      <c r="F569" s="46"/>
      <c r="G569" s="263"/>
      <c r="H569" s="157">
        <v>257</v>
      </c>
      <c r="I569" s="351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346"/>
      <c r="Z569" s="144">
        <f t="shared" si="438"/>
        <v>13</v>
      </c>
      <c r="AA569" s="263"/>
      <c r="AB569" s="336">
        <v>6</v>
      </c>
      <c r="AC569" s="336">
        <v>34</v>
      </c>
      <c r="AD569" s="336">
        <v>78</v>
      </c>
      <c r="AE569" s="336">
        <v>-19</v>
      </c>
      <c r="AF569" s="336">
        <v>-24</v>
      </c>
      <c r="AG569" s="336">
        <v>6</v>
      </c>
    </row>
    <row r="570" spans="2:33" s="324" customFormat="1" ht="15" customHeight="1" x14ac:dyDescent="0.3">
      <c r="B570" s="254">
        <v>44392</v>
      </c>
      <c r="C570" s="356"/>
      <c r="D570" s="356"/>
      <c r="E570" s="46"/>
      <c r="F570" s="46"/>
      <c r="G570" s="263"/>
      <c r="H570" s="157">
        <v>266</v>
      </c>
      <c r="I570" s="351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346"/>
      <c r="Z570" s="144">
        <f t="shared" ref="Z570:Z576" si="443">V570+X570</f>
        <v>4</v>
      </c>
      <c r="AA570" s="263"/>
      <c r="AB570" s="336">
        <v>8</v>
      </c>
      <c r="AC570" s="336">
        <v>36</v>
      </c>
      <c r="AD570" s="336">
        <v>88</v>
      </c>
      <c r="AE570" s="336">
        <v>-20</v>
      </c>
      <c r="AF570" s="336">
        <v>-24</v>
      </c>
      <c r="AG570" s="336">
        <v>6</v>
      </c>
    </row>
    <row r="571" spans="2:33" s="324" customFormat="1" ht="15" customHeight="1" x14ac:dyDescent="0.3">
      <c r="B571" s="254">
        <v>44393</v>
      </c>
      <c r="C571" s="356"/>
      <c r="D571" s="356"/>
      <c r="E571" s="46"/>
      <c r="F571" s="46"/>
      <c r="G571" s="263"/>
      <c r="H571" s="157">
        <v>330</v>
      </c>
      <c r="I571" s="351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346"/>
      <c r="Z571" s="144">
        <f t="shared" si="443"/>
        <v>8</v>
      </c>
      <c r="AA571" s="263"/>
      <c r="AB571" s="336">
        <v>-2</v>
      </c>
      <c r="AC571" s="336">
        <v>35</v>
      </c>
      <c r="AD571" s="336">
        <v>77</v>
      </c>
      <c r="AE571" s="336">
        <v>-20</v>
      </c>
      <c r="AF571" s="336">
        <v>-24</v>
      </c>
      <c r="AG571" s="336">
        <v>6</v>
      </c>
    </row>
    <row r="572" spans="2:33" s="324" customFormat="1" ht="15" customHeight="1" x14ac:dyDescent="0.3">
      <c r="B572" s="254">
        <v>44394</v>
      </c>
      <c r="C572" s="356"/>
      <c r="D572" s="356"/>
      <c r="E572" s="46"/>
      <c r="F572" s="46"/>
      <c r="G572" s="263"/>
      <c r="H572" s="157">
        <v>181</v>
      </c>
      <c r="I572" s="351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346"/>
      <c r="Z572" s="144">
        <f t="shared" si="443"/>
        <v>0</v>
      </c>
      <c r="AA572" s="263"/>
      <c r="AB572" s="336">
        <v>-13</v>
      </c>
      <c r="AC572" s="336">
        <v>21</v>
      </c>
      <c r="AD572" s="336">
        <v>74</v>
      </c>
      <c r="AE572" s="336">
        <v>-17</v>
      </c>
      <c r="AF572" s="336">
        <v>-4</v>
      </c>
      <c r="AG572" s="336">
        <v>0</v>
      </c>
    </row>
    <row r="573" spans="2:33" s="324" customFormat="1" ht="15" customHeight="1" x14ac:dyDescent="0.3">
      <c r="B573" s="254">
        <v>44395</v>
      </c>
      <c r="C573" s="356"/>
      <c r="D573" s="356"/>
      <c r="E573" s="46"/>
      <c r="F573" s="46"/>
      <c r="G573" s="263"/>
      <c r="H573" s="157">
        <v>160</v>
      </c>
      <c r="I573" s="351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346"/>
      <c r="Z573" s="144">
        <f t="shared" si="443"/>
        <v>0</v>
      </c>
      <c r="AA573" s="263"/>
      <c r="AB573" s="336">
        <v>-13</v>
      </c>
      <c r="AC573" s="336">
        <v>15</v>
      </c>
      <c r="AD573" s="336">
        <v>45</v>
      </c>
      <c r="AE573" s="336">
        <v>-21</v>
      </c>
      <c r="AF573" s="336">
        <v>0</v>
      </c>
      <c r="AG573" s="336">
        <v>0</v>
      </c>
    </row>
    <row r="574" spans="2:33" s="324" customFormat="1" ht="15" customHeight="1" x14ac:dyDescent="0.3">
      <c r="B574" s="254">
        <v>44396</v>
      </c>
      <c r="C574" s="356"/>
      <c r="D574" s="356"/>
      <c r="E574" s="46"/>
      <c r="F574" s="46"/>
      <c r="G574" s="263"/>
      <c r="H574" s="157">
        <v>306</v>
      </c>
      <c r="I574" s="351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346"/>
      <c r="Z574" s="144">
        <f t="shared" si="443"/>
        <v>8</v>
      </c>
      <c r="AA574" s="263"/>
      <c r="AB574" s="336">
        <v>6</v>
      </c>
      <c r="AC574" s="336">
        <v>40</v>
      </c>
      <c r="AD574" s="336">
        <v>62</v>
      </c>
      <c r="AE574" s="336">
        <v>-20</v>
      </c>
      <c r="AF574" s="336">
        <v>-27</v>
      </c>
      <c r="AG574" s="336">
        <v>7</v>
      </c>
    </row>
    <row r="575" spans="2:33" s="324" customFormat="1" ht="15" customHeight="1" x14ac:dyDescent="0.3">
      <c r="B575" s="254">
        <v>44397</v>
      </c>
      <c r="C575" s="356"/>
      <c r="D575" s="356"/>
      <c r="E575" s="46"/>
      <c r="F575" s="46"/>
      <c r="G575" s="263"/>
      <c r="H575" s="157">
        <v>239</v>
      </c>
      <c r="I575" s="351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346"/>
      <c r="Z575" s="144">
        <f t="shared" si="443"/>
        <v>9</v>
      </c>
      <c r="AA575" s="263"/>
      <c r="AB575" s="336">
        <v>7</v>
      </c>
      <c r="AC575" s="336">
        <v>39</v>
      </c>
      <c r="AD575" s="336">
        <v>66</v>
      </c>
      <c r="AE575" s="336">
        <v>-20</v>
      </c>
      <c r="AF575" s="336">
        <v>-26</v>
      </c>
      <c r="AG575" s="336">
        <v>8</v>
      </c>
    </row>
    <row r="576" spans="2:33" s="324" customFormat="1" ht="15" customHeight="1" x14ac:dyDescent="0.3">
      <c r="B576" s="254">
        <v>44398</v>
      </c>
      <c r="C576" s="356"/>
      <c r="D576" s="356"/>
      <c r="E576" s="46"/>
      <c r="F576" s="46"/>
      <c r="G576" s="263"/>
      <c r="H576" s="157">
        <v>259</v>
      </c>
      <c r="I576" s="351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346"/>
      <c r="Z576" s="144">
        <f t="shared" si="443"/>
        <v>9</v>
      </c>
      <c r="AA576" s="263"/>
      <c r="AB576" s="336">
        <v>8</v>
      </c>
      <c r="AC576" s="336">
        <v>37</v>
      </c>
      <c r="AD576" s="336">
        <v>85</v>
      </c>
      <c r="AE576" s="336">
        <v>-18</v>
      </c>
      <c r="AF576" s="336">
        <v>-26</v>
      </c>
      <c r="AG576" s="336">
        <v>6</v>
      </c>
    </row>
    <row r="577" spans="2:33" s="324" customFormat="1" ht="15" customHeight="1" x14ac:dyDescent="0.3">
      <c r="B577" s="254">
        <v>44399</v>
      </c>
      <c r="C577" s="357"/>
      <c r="D577" s="357"/>
      <c r="E577" s="46"/>
      <c r="F577" s="46"/>
      <c r="G577" s="263"/>
      <c r="H577" s="157">
        <v>275</v>
      </c>
      <c r="I577" s="351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346"/>
      <c r="Z577" s="144">
        <f t="shared" ref="Z577:Z583" si="448">V577+X577</f>
        <v>8</v>
      </c>
      <c r="AA577" s="263"/>
      <c r="AB577" s="336">
        <v>10</v>
      </c>
      <c r="AC577" s="336">
        <v>39</v>
      </c>
      <c r="AD577" s="336">
        <v>87</v>
      </c>
      <c r="AE577" s="336">
        <v>-20</v>
      </c>
      <c r="AF577" s="336">
        <v>-26</v>
      </c>
      <c r="AG577" s="336">
        <v>7</v>
      </c>
    </row>
    <row r="578" spans="2:33" s="324" customFormat="1" ht="15" customHeight="1" x14ac:dyDescent="0.3">
      <c r="B578" s="254">
        <v>44400</v>
      </c>
      <c r="C578" s="357"/>
      <c r="D578" s="357"/>
      <c r="E578" s="46"/>
      <c r="F578" s="46"/>
      <c r="G578" s="263"/>
      <c r="H578" s="157">
        <v>342</v>
      </c>
      <c r="I578" s="351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346"/>
      <c r="Z578" s="144">
        <f t="shared" si="448"/>
        <v>5</v>
      </c>
      <c r="AA578" s="263"/>
      <c r="AB578" s="336">
        <v>0</v>
      </c>
      <c r="AC578" s="336">
        <v>38</v>
      </c>
      <c r="AD578" s="336">
        <v>71</v>
      </c>
      <c r="AE578" s="336">
        <v>-20</v>
      </c>
      <c r="AF578" s="336">
        <v>-25</v>
      </c>
      <c r="AG578" s="336">
        <v>7</v>
      </c>
    </row>
    <row r="579" spans="2:33" s="324" customFormat="1" ht="15" customHeight="1" x14ac:dyDescent="0.3">
      <c r="B579" s="254">
        <v>44401</v>
      </c>
      <c r="C579" s="357"/>
      <c r="D579" s="357"/>
      <c r="E579" s="46"/>
      <c r="F579" s="46"/>
      <c r="G579" s="263"/>
      <c r="H579" s="157">
        <v>329</v>
      </c>
      <c r="I579" s="351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346"/>
      <c r="Z579" s="144">
        <f t="shared" si="448"/>
        <v>0</v>
      </c>
      <c r="AA579" s="263"/>
      <c r="AB579" s="336">
        <v>-10</v>
      </c>
      <c r="AC579" s="336">
        <v>22</v>
      </c>
      <c r="AD579" s="336">
        <v>68</v>
      </c>
      <c r="AE579" s="336">
        <v>-13</v>
      </c>
      <c r="AF579" s="336">
        <v>-3</v>
      </c>
      <c r="AG579" s="336">
        <v>1</v>
      </c>
    </row>
    <row r="580" spans="2:33" s="324" customFormat="1" ht="15" customHeight="1" x14ac:dyDescent="0.3">
      <c r="B580" s="254">
        <v>44402</v>
      </c>
      <c r="C580" s="357"/>
      <c r="D580" s="357"/>
      <c r="E580" s="46"/>
      <c r="F580" s="46"/>
      <c r="G580" s="263"/>
      <c r="H580" s="157">
        <v>342</v>
      </c>
      <c r="I580" s="351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346"/>
      <c r="Z580" s="144">
        <f t="shared" si="448"/>
        <v>0</v>
      </c>
      <c r="AA580" s="263"/>
      <c r="AB580" s="336">
        <v>-13</v>
      </c>
      <c r="AC580" s="336">
        <v>15</v>
      </c>
      <c r="AD580" s="336">
        <v>33</v>
      </c>
      <c r="AE580" s="336">
        <v>-19</v>
      </c>
      <c r="AF580" s="336">
        <v>1</v>
      </c>
      <c r="AG580" s="336">
        <v>2</v>
      </c>
    </row>
    <row r="581" spans="2:33" s="324" customFormat="1" ht="15" customHeight="1" x14ac:dyDescent="0.3">
      <c r="B581" s="254">
        <v>44403</v>
      </c>
      <c r="C581" s="357"/>
      <c r="D581" s="357"/>
      <c r="E581" s="46"/>
      <c r="F581" s="46"/>
      <c r="G581" s="263"/>
      <c r="H581" s="157">
        <v>288</v>
      </c>
      <c r="I581" s="351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346"/>
      <c r="Z581" s="144">
        <f t="shared" si="448"/>
        <v>22</v>
      </c>
      <c r="AA581" s="263"/>
      <c r="AB581" s="336">
        <v>10</v>
      </c>
      <c r="AC581" s="336">
        <v>41</v>
      </c>
      <c r="AD581" s="336">
        <v>89</v>
      </c>
      <c r="AE581" s="336">
        <v>-21</v>
      </c>
      <c r="AF581" s="336">
        <v>-28</v>
      </c>
      <c r="AG581" s="336">
        <v>7</v>
      </c>
    </row>
    <row r="582" spans="2:33" s="324" customFormat="1" ht="15" customHeight="1" x14ac:dyDescent="0.3">
      <c r="B582" s="254">
        <v>44404</v>
      </c>
      <c r="C582" s="357"/>
      <c r="D582" s="357"/>
      <c r="E582" s="46"/>
      <c r="F582" s="46"/>
      <c r="G582" s="263"/>
      <c r="H582" s="157">
        <v>246</v>
      </c>
      <c r="I582" s="351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346"/>
      <c r="Z582" s="144">
        <f t="shared" si="448"/>
        <v>18</v>
      </c>
      <c r="AA582" s="263"/>
      <c r="AB582" s="336">
        <v>10</v>
      </c>
      <c r="AC582" s="336">
        <v>39</v>
      </c>
      <c r="AD582" s="336">
        <v>94</v>
      </c>
      <c r="AE582" s="336">
        <v>-19</v>
      </c>
      <c r="AF582" s="336">
        <v>-27</v>
      </c>
      <c r="AG582" s="336">
        <v>7</v>
      </c>
    </row>
    <row r="583" spans="2:33" s="324" customFormat="1" ht="15" customHeight="1" x14ac:dyDescent="0.3">
      <c r="B583" s="254">
        <v>44405</v>
      </c>
      <c r="C583" s="357"/>
      <c r="D583" s="357"/>
      <c r="E583" s="46"/>
      <c r="F583" s="46"/>
      <c r="G583" s="263"/>
      <c r="H583" s="157">
        <v>264</v>
      </c>
      <c r="I583" s="351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346"/>
      <c r="Z583" s="144">
        <f t="shared" si="448"/>
        <v>24</v>
      </c>
      <c r="AA583" s="263"/>
      <c r="AB583" s="336">
        <v>13</v>
      </c>
      <c r="AC583" s="336">
        <v>40</v>
      </c>
      <c r="AD583" s="336">
        <v>108</v>
      </c>
      <c r="AE583" s="336">
        <v>-18</v>
      </c>
      <c r="AF583" s="336">
        <v>-27</v>
      </c>
      <c r="AG583" s="336">
        <v>6</v>
      </c>
    </row>
    <row r="584" spans="2:33" s="247" customFormat="1" ht="15" customHeight="1" x14ac:dyDescent="0.3">
      <c r="B584" s="254">
        <v>44406</v>
      </c>
      <c r="C584" s="359"/>
      <c r="D584" s="359"/>
      <c r="E584" s="46"/>
      <c r="F584" s="46"/>
      <c r="G584" s="323"/>
      <c r="H584" s="157">
        <v>278</v>
      </c>
      <c r="I584" s="351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346"/>
      <c r="Z584" s="144">
        <f t="shared" ref="Z584:Z590" si="453">V584+X584</f>
        <v>3</v>
      </c>
      <c r="AA584" s="31"/>
      <c r="AB584" s="336">
        <v>16</v>
      </c>
      <c r="AC584" s="336">
        <v>44</v>
      </c>
      <c r="AD584" s="336">
        <v>107</v>
      </c>
      <c r="AE584" s="336">
        <v>-18</v>
      </c>
      <c r="AF584" s="336">
        <v>-27</v>
      </c>
      <c r="AG584" s="336">
        <v>6</v>
      </c>
    </row>
    <row r="585" spans="2:33" s="324" customFormat="1" ht="15" customHeight="1" x14ac:dyDescent="0.3">
      <c r="B585" s="254">
        <v>44407</v>
      </c>
      <c r="C585" s="359"/>
      <c r="D585" s="359"/>
      <c r="E585" s="46"/>
      <c r="F585" s="46"/>
      <c r="G585" s="358"/>
      <c r="H585" s="157">
        <v>346</v>
      </c>
      <c r="I585" s="351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346"/>
      <c r="Z585" s="144">
        <f t="shared" si="453"/>
        <v>7</v>
      </c>
      <c r="AA585" s="31"/>
      <c r="AB585" s="336">
        <v>6</v>
      </c>
      <c r="AC585" s="336">
        <v>45</v>
      </c>
      <c r="AD585" s="336">
        <v>82</v>
      </c>
      <c r="AE585" s="336">
        <v>-17</v>
      </c>
      <c r="AF585" s="336">
        <v>-26</v>
      </c>
      <c r="AG585" s="336">
        <v>6</v>
      </c>
    </row>
    <row r="586" spans="2:33" s="324" customFormat="1" ht="15" customHeight="1" x14ac:dyDescent="0.3">
      <c r="B586" s="254">
        <v>44408</v>
      </c>
      <c r="C586" s="359"/>
      <c r="D586" s="359"/>
      <c r="E586" s="46"/>
      <c r="F586" s="46"/>
      <c r="G586" s="358"/>
      <c r="H586" s="157">
        <v>336</v>
      </c>
      <c r="I586" s="351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346"/>
      <c r="Z586" s="144">
        <f t="shared" si="453"/>
        <v>0</v>
      </c>
      <c r="AA586" s="31"/>
      <c r="AB586" s="336">
        <v>-3</v>
      </c>
      <c r="AC586" s="336">
        <v>31</v>
      </c>
      <c r="AD586" s="336">
        <v>64</v>
      </c>
      <c r="AE586" s="336">
        <v>-6</v>
      </c>
      <c r="AF586" s="336">
        <v>-2</v>
      </c>
      <c r="AG586" s="336">
        <v>0</v>
      </c>
    </row>
    <row r="587" spans="2:33" s="324" customFormat="1" ht="15" customHeight="1" x14ac:dyDescent="0.3">
      <c r="B587" s="254">
        <v>44409</v>
      </c>
      <c r="C587" s="359"/>
      <c r="D587" s="359"/>
      <c r="E587" s="46"/>
      <c r="F587" s="46"/>
      <c r="G587" s="358"/>
      <c r="H587" s="157">
        <v>367</v>
      </c>
      <c r="I587" s="351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346"/>
      <c r="Z587" s="144">
        <f t="shared" si="453"/>
        <v>0</v>
      </c>
      <c r="AA587" s="31"/>
      <c r="AB587" s="336">
        <v>1</v>
      </c>
      <c r="AC587" s="336">
        <v>29</v>
      </c>
      <c r="AD587" s="336">
        <v>44</v>
      </c>
      <c r="AE587" s="336">
        <v>-6</v>
      </c>
      <c r="AF587" s="336">
        <v>3</v>
      </c>
      <c r="AG587" s="336">
        <v>0</v>
      </c>
    </row>
    <row r="588" spans="2:33" s="324" customFormat="1" ht="15" customHeight="1" x14ac:dyDescent="0.3">
      <c r="B588" s="254">
        <v>44410</v>
      </c>
      <c r="C588" s="359"/>
      <c r="D588" s="359"/>
      <c r="E588" s="46"/>
      <c r="F588" s="46"/>
      <c r="G588" s="358"/>
      <c r="H588" s="157">
        <v>306</v>
      </c>
      <c r="I588" s="351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346"/>
      <c r="Z588" s="144">
        <f t="shared" si="453"/>
        <v>16</v>
      </c>
      <c r="AA588" s="31"/>
      <c r="AB588" s="336">
        <v>21</v>
      </c>
      <c r="AC588" s="336">
        <v>53</v>
      </c>
      <c r="AD588" s="336">
        <v>107</v>
      </c>
      <c r="AE588" s="336">
        <v>-16</v>
      </c>
      <c r="AF588" s="336">
        <v>-32</v>
      </c>
      <c r="AG588" s="336">
        <v>7</v>
      </c>
    </row>
    <row r="589" spans="2:33" s="324" customFormat="1" ht="15" customHeight="1" x14ac:dyDescent="0.3">
      <c r="B589" s="254">
        <v>44411</v>
      </c>
      <c r="C589" s="359"/>
      <c r="D589" s="359"/>
      <c r="E589" s="46"/>
      <c r="F589" s="46"/>
      <c r="G589" s="358"/>
      <c r="H589" s="157">
        <v>256</v>
      </c>
      <c r="I589" s="351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346"/>
      <c r="Z589" s="144">
        <f t="shared" si="453"/>
        <v>20</v>
      </c>
      <c r="AA589" s="31"/>
      <c r="AB589" s="336">
        <v>21</v>
      </c>
      <c r="AC589" s="336">
        <v>51</v>
      </c>
      <c r="AD589" s="336">
        <v>121</v>
      </c>
      <c r="AE589" s="336">
        <v>-15</v>
      </c>
      <c r="AF589" s="336">
        <v>-32</v>
      </c>
      <c r="AG589" s="336">
        <v>7</v>
      </c>
    </row>
    <row r="590" spans="2:33" s="324" customFormat="1" ht="15" customHeight="1" x14ac:dyDescent="0.3">
      <c r="B590" s="254">
        <v>44412</v>
      </c>
      <c r="C590" s="359"/>
      <c r="D590" s="359"/>
      <c r="E590" s="46"/>
      <c r="F590" s="46"/>
      <c r="G590" s="358"/>
      <c r="H590" s="157">
        <v>277</v>
      </c>
      <c r="I590" s="351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346"/>
      <c r="Z590" s="144">
        <f t="shared" si="453"/>
        <v>4</v>
      </c>
      <c r="AA590" s="31"/>
      <c r="AB590" s="336">
        <v>22</v>
      </c>
      <c r="AC590" s="336">
        <v>50</v>
      </c>
      <c r="AD590" s="336">
        <v>130</v>
      </c>
      <c r="AE590" s="336">
        <v>-14</v>
      </c>
      <c r="AF590" s="336">
        <v>-32</v>
      </c>
      <c r="AG590" s="336">
        <v>6</v>
      </c>
    </row>
    <row r="591" spans="2:33" s="324" customFormat="1" ht="15" customHeight="1" x14ac:dyDescent="0.3">
      <c r="B591" s="254">
        <v>44413</v>
      </c>
      <c r="C591" s="359"/>
      <c r="D591" s="359"/>
      <c r="E591" s="46"/>
      <c r="F591" s="46"/>
      <c r="G591" s="359"/>
      <c r="H591" s="157">
        <v>295</v>
      </c>
      <c r="I591" s="351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346"/>
      <c r="Z591" s="144">
        <f t="shared" ref="Z591:Z596" si="458">V591+X591</f>
        <v>9</v>
      </c>
      <c r="AA591" s="31"/>
      <c r="AB591" s="336">
        <v>24</v>
      </c>
      <c r="AC591" s="336">
        <v>52</v>
      </c>
      <c r="AD591" s="336">
        <v>143</v>
      </c>
      <c r="AE591" s="336">
        <v>-15</v>
      </c>
      <c r="AF591" s="336">
        <v>-32</v>
      </c>
      <c r="AG591" s="336">
        <v>6</v>
      </c>
    </row>
    <row r="592" spans="2:33" s="324" customFormat="1" ht="15" customHeight="1" x14ac:dyDescent="0.3">
      <c r="B592" s="254">
        <v>44414</v>
      </c>
      <c r="C592" s="359"/>
      <c r="D592" s="359"/>
      <c r="E592" s="46"/>
      <c r="F592" s="46"/>
      <c r="G592" s="359"/>
      <c r="H592" s="157">
        <v>343</v>
      </c>
      <c r="I592" s="351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346"/>
      <c r="Z592" s="144">
        <f t="shared" si="458"/>
        <v>7</v>
      </c>
      <c r="AA592" s="31"/>
      <c r="AB592" s="336">
        <v>12</v>
      </c>
      <c r="AC592" s="336">
        <v>48</v>
      </c>
      <c r="AD592" s="336">
        <v>119</v>
      </c>
      <c r="AE592" s="336">
        <v>-14</v>
      </c>
      <c r="AF592" s="336">
        <v>-31</v>
      </c>
      <c r="AG592" s="336">
        <v>6</v>
      </c>
    </row>
    <row r="593" spans="2:33" s="324" customFormat="1" ht="15" customHeight="1" x14ac:dyDescent="0.3">
      <c r="B593" s="254">
        <v>44415</v>
      </c>
      <c r="C593" s="359"/>
      <c r="D593" s="359"/>
      <c r="E593" s="46"/>
      <c r="F593" s="46"/>
      <c r="G593" s="359"/>
      <c r="H593" s="157">
        <v>334</v>
      </c>
      <c r="I593" s="351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346"/>
      <c r="Z593" s="144">
        <f t="shared" si="458"/>
        <v>0</v>
      </c>
      <c r="AA593" s="31"/>
      <c r="AB593" s="336">
        <v>4</v>
      </c>
      <c r="AC593" s="336">
        <v>35</v>
      </c>
      <c r="AD593" s="336">
        <v>93</v>
      </c>
      <c r="AE593" s="336">
        <v>-1</v>
      </c>
      <c r="AF593" s="336">
        <v>-3</v>
      </c>
      <c r="AG593" s="336">
        <v>-1</v>
      </c>
    </row>
    <row r="594" spans="2:33" s="324" customFormat="1" ht="15" customHeight="1" x14ac:dyDescent="0.3">
      <c r="B594" s="254">
        <v>44416</v>
      </c>
      <c r="C594" s="359"/>
      <c r="D594" s="359"/>
      <c r="E594" s="46"/>
      <c r="F594" s="46"/>
      <c r="G594" s="359"/>
      <c r="H594" s="157">
        <v>360</v>
      </c>
      <c r="I594" s="351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346"/>
      <c r="Z594" s="144">
        <f t="shared" si="458"/>
        <v>0</v>
      </c>
      <c r="AA594" s="31"/>
      <c r="AB594" s="336">
        <v>5</v>
      </c>
      <c r="AC594" s="336">
        <v>27</v>
      </c>
      <c r="AD594" s="336">
        <v>88</v>
      </c>
      <c r="AE594" s="336">
        <v>-1</v>
      </c>
      <c r="AF594" s="336">
        <v>4</v>
      </c>
      <c r="AG594" s="336">
        <v>-2</v>
      </c>
    </row>
    <row r="595" spans="2:33" s="324" customFormat="1" ht="15" customHeight="1" x14ac:dyDescent="0.3">
      <c r="B595" s="254">
        <v>44417</v>
      </c>
      <c r="C595" s="359"/>
      <c r="D595" s="359"/>
      <c r="E595" s="46"/>
      <c r="F595" s="46"/>
      <c r="G595" s="359"/>
      <c r="H595" s="157">
        <v>311</v>
      </c>
      <c r="I595" s="351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346"/>
      <c r="Z595" s="144">
        <f t="shared" si="458"/>
        <v>1</v>
      </c>
      <c r="AA595" s="31"/>
      <c r="AB595" s="336">
        <v>25</v>
      </c>
      <c r="AC595" s="336">
        <v>57</v>
      </c>
      <c r="AD595" s="336">
        <v>148</v>
      </c>
      <c r="AE595" s="336">
        <v>-14</v>
      </c>
      <c r="AF595" s="336">
        <v>-35</v>
      </c>
      <c r="AG595" s="336">
        <v>7</v>
      </c>
    </row>
    <row r="596" spans="2:33" s="324" customFormat="1" ht="15" customHeight="1" x14ac:dyDescent="0.3">
      <c r="B596" s="254">
        <v>44418</v>
      </c>
      <c r="C596" s="358"/>
      <c r="D596" s="358"/>
      <c r="E596" s="358"/>
      <c r="F596" s="358"/>
      <c r="G596" s="358"/>
      <c r="H596" s="157">
        <v>256</v>
      </c>
      <c r="I596" s="351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346"/>
      <c r="Z596" s="144">
        <f t="shared" si="458"/>
        <v>18</v>
      </c>
      <c r="AA596" s="31"/>
      <c r="AB596" s="336">
        <v>25</v>
      </c>
      <c r="AC596" s="336">
        <v>54</v>
      </c>
      <c r="AD596" s="336">
        <v>153</v>
      </c>
      <c r="AE596" s="336">
        <v>-13</v>
      </c>
      <c r="AF596" s="336">
        <v>-35</v>
      </c>
      <c r="AG596" s="336">
        <v>6</v>
      </c>
    </row>
    <row r="597" spans="2:33" s="324" customFormat="1" ht="15" customHeight="1" x14ac:dyDescent="0.3">
      <c r="B597" s="254">
        <v>44419</v>
      </c>
      <c r="C597" s="358"/>
      <c r="D597" s="358"/>
      <c r="E597" s="358"/>
      <c r="F597" s="358"/>
      <c r="G597" s="358"/>
      <c r="H597" s="157">
        <v>282</v>
      </c>
      <c r="I597" s="351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346"/>
      <c r="Z597" s="144">
        <f t="shared" ref="Z597" si="463">V597+X597</f>
        <v>7</v>
      </c>
      <c r="AA597" s="31"/>
      <c r="AB597" s="336">
        <v>25</v>
      </c>
      <c r="AC597" s="336">
        <v>53</v>
      </c>
      <c r="AD597" s="336">
        <v>167</v>
      </c>
      <c r="AE597" s="336">
        <v>-12</v>
      </c>
      <c r="AF597" s="336">
        <v>-35</v>
      </c>
      <c r="AG597" s="336">
        <v>6</v>
      </c>
    </row>
    <row r="598" spans="2:33" s="324" customFormat="1" ht="15" customHeight="1" x14ac:dyDescent="0.3">
      <c r="B598" s="254">
        <v>44420</v>
      </c>
      <c r="C598" s="364"/>
      <c r="D598" s="364"/>
      <c r="E598" s="364"/>
      <c r="F598" s="364"/>
      <c r="G598" s="364"/>
      <c r="H598" s="157">
        <v>297</v>
      </c>
      <c r="I598" s="351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346"/>
      <c r="Z598" s="144">
        <f t="shared" ref="Z598:Z604" si="468">V598+X598</f>
        <v>2</v>
      </c>
      <c r="AA598" s="31"/>
      <c r="AB598" s="336">
        <v>27</v>
      </c>
      <c r="AC598" s="336">
        <v>54</v>
      </c>
      <c r="AD598" s="336">
        <v>169</v>
      </c>
      <c r="AE598" s="336">
        <v>-13</v>
      </c>
      <c r="AF598" s="336">
        <v>-35</v>
      </c>
      <c r="AG598" s="336">
        <v>6</v>
      </c>
    </row>
    <row r="599" spans="2:33" s="324" customFormat="1" ht="15" customHeight="1" x14ac:dyDescent="0.3">
      <c r="B599" s="254">
        <v>44421</v>
      </c>
      <c r="C599" s="364"/>
      <c r="D599" s="364"/>
      <c r="E599" s="364"/>
      <c r="F599" s="364"/>
      <c r="G599" s="364"/>
      <c r="H599" s="157">
        <v>345</v>
      </c>
      <c r="I599" s="351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169</v>
      </c>
      <c r="R599" s="110">
        <f t="shared" si="464"/>
        <v>0.20950815891137636</v>
      </c>
      <c r="S599" s="153">
        <v>45</v>
      </c>
      <c r="T599" s="110">
        <f t="shared" si="465"/>
        <v>0.38098050797401062</v>
      </c>
      <c r="U599" s="105">
        <f t="shared" si="466"/>
        <v>214</v>
      </c>
      <c r="V599" s="153">
        <v>2</v>
      </c>
      <c r="W599" s="110">
        <f t="shared" si="467"/>
        <v>0.53749999999999998</v>
      </c>
      <c r="X599" s="153">
        <v>10</v>
      </c>
      <c r="Y599" s="346"/>
      <c r="Z599" s="144">
        <f t="shared" si="468"/>
        <v>12</v>
      </c>
      <c r="AA599" s="31"/>
      <c r="AB599" s="336">
        <v>13</v>
      </c>
      <c r="AC599" s="336">
        <v>49</v>
      </c>
      <c r="AD599" s="336">
        <v>140</v>
      </c>
      <c r="AE599" s="336">
        <v>-14</v>
      </c>
      <c r="AF599" s="336">
        <v>-34</v>
      </c>
      <c r="AG599" s="336">
        <v>6</v>
      </c>
    </row>
    <row r="600" spans="2:33" s="324" customFormat="1" ht="15" customHeight="1" x14ac:dyDescent="0.3">
      <c r="B600" s="254">
        <v>44422</v>
      </c>
      <c r="C600" s="364"/>
      <c r="D600" s="364"/>
      <c r="E600" s="364"/>
      <c r="F600" s="364"/>
      <c r="G600" s="364"/>
      <c r="H600" s="157">
        <v>341</v>
      </c>
      <c r="I600" s="351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346"/>
      <c r="Z600" s="144">
        <f t="shared" si="468"/>
        <v>0</v>
      </c>
      <c r="AA600" s="31"/>
      <c r="AB600" s="336">
        <v>3</v>
      </c>
      <c r="AC600" s="336">
        <v>33</v>
      </c>
      <c r="AD600" s="336">
        <v>108</v>
      </c>
      <c r="AE600" s="336">
        <v>1</v>
      </c>
      <c r="AF600" s="336">
        <v>-6</v>
      </c>
      <c r="AG600" s="336">
        <v>-2</v>
      </c>
    </row>
    <row r="601" spans="2:33" s="324" customFormat="1" ht="15" customHeight="1" x14ac:dyDescent="0.3">
      <c r="B601" s="254">
        <v>44423</v>
      </c>
      <c r="C601" s="364"/>
      <c r="D601" s="364"/>
      <c r="E601" s="364"/>
      <c r="F601" s="364"/>
      <c r="G601" s="364"/>
      <c r="H601" s="157">
        <v>363</v>
      </c>
      <c r="I601" s="351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346"/>
      <c r="Z601" s="144">
        <f t="shared" si="468"/>
        <v>0</v>
      </c>
      <c r="AA601" s="31"/>
      <c r="AB601" s="336">
        <v>3</v>
      </c>
      <c r="AC601" s="336">
        <v>24</v>
      </c>
      <c r="AD601" s="336">
        <v>93</v>
      </c>
      <c r="AE601" s="336">
        <v>0</v>
      </c>
      <c r="AF601" s="336">
        <v>5</v>
      </c>
      <c r="AG601" s="336">
        <v>-3</v>
      </c>
    </row>
    <row r="602" spans="2:33" s="324" customFormat="1" ht="15" customHeight="1" x14ac:dyDescent="0.3">
      <c r="B602" s="254">
        <v>44424</v>
      </c>
      <c r="C602" s="364"/>
      <c r="D602" s="364"/>
      <c r="E602" s="364"/>
      <c r="F602" s="364"/>
      <c r="G602" s="364"/>
      <c r="H602" s="157">
        <v>312</v>
      </c>
      <c r="I602" s="351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346"/>
      <c r="Z602" s="144">
        <f t="shared" si="468"/>
        <v>8</v>
      </c>
      <c r="AA602" s="31"/>
      <c r="AB602" s="336">
        <v>25</v>
      </c>
      <c r="AC602" s="336">
        <v>59</v>
      </c>
      <c r="AD602" s="336">
        <v>160</v>
      </c>
      <c r="AE602" s="336">
        <v>-14</v>
      </c>
      <c r="AF602" s="336">
        <v>-42</v>
      </c>
      <c r="AG602" s="336">
        <v>7</v>
      </c>
    </row>
    <row r="603" spans="2:33" s="324" customFormat="1" ht="15" customHeight="1" x14ac:dyDescent="0.3">
      <c r="B603" s="254">
        <v>44425</v>
      </c>
      <c r="C603" s="364"/>
      <c r="D603" s="364"/>
      <c r="E603" s="364"/>
      <c r="F603" s="364"/>
      <c r="G603" s="364"/>
      <c r="H603" s="157">
        <v>255</v>
      </c>
      <c r="I603" s="351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346"/>
      <c r="Z603" s="144">
        <f t="shared" si="468"/>
        <v>4</v>
      </c>
      <c r="AA603" s="31"/>
      <c r="AB603" s="336">
        <v>24</v>
      </c>
      <c r="AC603" s="336">
        <v>55</v>
      </c>
      <c r="AD603" s="336">
        <v>167</v>
      </c>
      <c r="AE603" s="336">
        <v>-13</v>
      </c>
      <c r="AF603" s="336">
        <v>-41</v>
      </c>
      <c r="AG603" s="336">
        <v>7</v>
      </c>
    </row>
    <row r="604" spans="2:33" s="324" customFormat="1" ht="15" customHeight="1" x14ac:dyDescent="0.3">
      <c r="B604" s="254">
        <v>44426</v>
      </c>
      <c r="C604" s="364"/>
      <c r="D604" s="364"/>
      <c r="E604" s="364"/>
      <c r="F604" s="364"/>
      <c r="G604" s="364"/>
      <c r="H604" s="157">
        <v>278</v>
      </c>
      <c r="I604" s="351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272</v>
      </c>
      <c r="R604" s="110">
        <f t="shared" si="464"/>
        <v>0.33719656345499627</v>
      </c>
      <c r="S604" s="153">
        <v>85</v>
      </c>
      <c r="T604" s="110">
        <f t="shared" si="465"/>
        <v>0.71962984839535338</v>
      </c>
      <c r="U604" s="105">
        <f t="shared" si="466"/>
        <v>357</v>
      </c>
      <c r="V604" s="153">
        <v>0</v>
      </c>
      <c r="W604" s="110">
        <f t="shared" si="467"/>
        <v>0</v>
      </c>
      <c r="X604" s="153">
        <v>1</v>
      </c>
      <c r="Y604" s="346"/>
      <c r="Z604" s="144">
        <f t="shared" si="468"/>
        <v>1</v>
      </c>
      <c r="AA604" s="31"/>
      <c r="AB604" s="336">
        <v>23</v>
      </c>
      <c r="AC604" s="336">
        <v>51</v>
      </c>
      <c r="AD604" s="336">
        <v>175</v>
      </c>
      <c r="AE604" s="336">
        <v>-13</v>
      </c>
      <c r="AF604" s="336">
        <v>-39</v>
      </c>
      <c r="AG604" s="336">
        <v>7</v>
      </c>
    </row>
    <row r="605" spans="2:33" s="324" customFormat="1" ht="15" customHeight="1" x14ac:dyDescent="0.3">
      <c r="B605" s="254">
        <v>44427</v>
      </c>
      <c r="C605" s="365"/>
      <c r="D605" s="365"/>
      <c r="E605" s="365"/>
      <c r="F605" s="365"/>
      <c r="G605" s="365"/>
      <c r="H605" s="157">
        <v>295</v>
      </c>
      <c r="I605" s="351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346"/>
      <c r="Z605" s="144">
        <f t="shared" ref="Z605:Z611" si="473">V605+X605</f>
        <v>1</v>
      </c>
      <c r="AA605" s="31"/>
      <c r="AB605" s="336">
        <v>25</v>
      </c>
      <c r="AC605" s="336">
        <v>52</v>
      </c>
      <c r="AD605" s="336">
        <v>177</v>
      </c>
      <c r="AE605" s="336">
        <v>-14</v>
      </c>
      <c r="AF605" s="336">
        <v>-40</v>
      </c>
      <c r="AG605" s="336">
        <v>7</v>
      </c>
    </row>
    <row r="606" spans="2:33" s="324" customFormat="1" ht="15" customHeight="1" x14ac:dyDescent="0.3">
      <c r="B606" s="254">
        <v>44428</v>
      </c>
      <c r="C606" s="365"/>
      <c r="D606" s="365"/>
      <c r="E606" s="365"/>
      <c r="F606" s="365"/>
      <c r="G606" s="365"/>
      <c r="H606" s="157">
        <v>341</v>
      </c>
      <c r="I606" s="351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346"/>
      <c r="Z606" s="144">
        <f t="shared" si="473"/>
        <v>9</v>
      </c>
      <c r="AA606" s="31"/>
      <c r="AB606" s="336">
        <v>11</v>
      </c>
      <c r="AC606" s="336">
        <v>48</v>
      </c>
      <c r="AD606" s="336">
        <v>143</v>
      </c>
      <c r="AE606" s="336">
        <v>-15</v>
      </c>
      <c r="AF606" s="336">
        <v>-39</v>
      </c>
      <c r="AG606" s="336">
        <v>8</v>
      </c>
    </row>
    <row r="607" spans="2:33" s="324" customFormat="1" ht="15" customHeight="1" x14ac:dyDescent="0.3">
      <c r="B607" s="254">
        <v>44429</v>
      </c>
      <c r="C607" s="365"/>
      <c r="D607" s="365"/>
      <c r="E607" s="365"/>
      <c r="F607" s="365"/>
      <c r="G607" s="365"/>
      <c r="H607" s="157">
        <v>335</v>
      </c>
      <c r="I607" s="351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7">
        <v>0</v>
      </c>
      <c r="R607" s="115">
        <f t="shared" si="469"/>
        <v>0</v>
      </c>
      <c r="S607" s="157">
        <v>0</v>
      </c>
      <c r="T607" s="115">
        <f t="shared" si="470"/>
        <v>0</v>
      </c>
      <c r="U607" s="124">
        <f t="shared" si="471"/>
        <v>0</v>
      </c>
      <c r="V607" s="157">
        <v>0</v>
      </c>
      <c r="W607" s="115">
        <f t="shared" si="472"/>
        <v>0</v>
      </c>
      <c r="X607" s="157">
        <v>0</v>
      </c>
      <c r="Y607" s="346"/>
      <c r="Z607" s="144">
        <f t="shared" si="473"/>
        <v>0</v>
      </c>
      <c r="AA607" s="31"/>
      <c r="AB607" s="336">
        <v>1</v>
      </c>
      <c r="AC607" s="336">
        <v>29</v>
      </c>
      <c r="AD607" s="336">
        <v>112</v>
      </c>
      <c r="AE607" s="336">
        <v>0</v>
      </c>
      <c r="AF607" s="336">
        <v>-7</v>
      </c>
      <c r="AG607" s="336">
        <v>-1</v>
      </c>
    </row>
    <row r="608" spans="2:33" s="324" customFormat="1" ht="15" customHeight="1" x14ac:dyDescent="0.3">
      <c r="B608" s="254">
        <v>44430</v>
      </c>
      <c r="C608" s="365"/>
      <c r="D608" s="365"/>
      <c r="E608" s="365"/>
      <c r="F608" s="365"/>
      <c r="G608" s="365"/>
      <c r="H608" s="157">
        <v>363</v>
      </c>
      <c r="I608" s="351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7">
        <v>0</v>
      </c>
      <c r="R608" s="115">
        <f t="shared" si="469"/>
        <v>0</v>
      </c>
      <c r="S608" s="157">
        <v>0</v>
      </c>
      <c r="T608" s="115">
        <f t="shared" si="470"/>
        <v>0</v>
      </c>
      <c r="U608" s="124">
        <f t="shared" si="471"/>
        <v>0</v>
      </c>
      <c r="V608" s="157">
        <v>0</v>
      </c>
      <c r="W608" s="115">
        <f t="shared" si="472"/>
        <v>0</v>
      </c>
      <c r="X608" s="157">
        <v>0</v>
      </c>
      <c r="Y608" s="346"/>
      <c r="Z608" s="144">
        <f t="shared" si="473"/>
        <v>0</v>
      </c>
      <c r="AA608" s="31"/>
      <c r="AB608" s="336">
        <v>1</v>
      </c>
      <c r="AC608" s="336">
        <v>21</v>
      </c>
      <c r="AD608" s="336">
        <v>90</v>
      </c>
      <c r="AE608" s="336">
        <v>-3</v>
      </c>
      <c r="AF608" s="336">
        <v>7</v>
      </c>
      <c r="AG608" s="336">
        <v>-3</v>
      </c>
    </row>
    <row r="609" spans="2:33" s="324" customFormat="1" ht="15" customHeight="1" x14ac:dyDescent="0.3">
      <c r="B609" s="254">
        <v>44431</v>
      </c>
      <c r="C609" s="365"/>
      <c r="D609" s="365"/>
      <c r="E609" s="365"/>
      <c r="F609" s="365"/>
      <c r="G609" s="365"/>
      <c r="H609" s="157">
        <v>313</v>
      </c>
      <c r="I609" s="351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346"/>
      <c r="Z609" s="144">
        <f t="shared" si="473"/>
        <v>18</v>
      </c>
      <c r="AA609" s="31"/>
      <c r="AB609" s="336">
        <v>18</v>
      </c>
      <c r="AC609" s="336">
        <v>50</v>
      </c>
      <c r="AD609" s="336">
        <v>152</v>
      </c>
      <c r="AE609" s="336">
        <v>-16</v>
      </c>
      <c r="AF609" s="336">
        <v>-39</v>
      </c>
      <c r="AG609" s="336">
        <v>7</v>
      </c>
    </row>
    <row r="610" spans="2:33" s="324" customFormat="1" ht="15" customHeight="1" x14ac:dyDescent="0.3">
      <c r="B610" s="254">
        <v>44432</v>
      </c>
      <c r="C610" s="365"/>
      <c r="D610" s="365"/>
      <c r="E610" s="365"/>
      <c r="F610" s="365"/>
      <c r="G610" s="365"/>
      <c r="H610" s="157">
        <v>256</v>
      </c>
      <c r="I610" s="351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346"/>
      <c r="Z610" s="144">
        <f t="shared" si="473"/>
        <v>13</v>
      </c>
      <c r="AA610" s="31"/>
      <c r="AB610" s="336">
        <v>17</v>
      </c>
      <c r="AC610" s="336">
        <v>47</v>
      </c>
      <c r="AD610" s="336">
        <v>145</v>
      </c>
      <c r="AE610" s="336">
        <v>-17</v>
      </c>
      <c r="AF610" s="336">
        <v>-39</v>
      </c>
      <c r="AG610" s="336">
        <v>8</v>
      </c>
    </row>
    <row r="611" spans="2:33" s="324" customFormat="1" ht="15" customHeight="1" x14ac:dyDescent="0.3">
      <c r="B611" s="254">
        <v>44433</v>
      </c>
      <c r="C611" s="365"/>
      <c r="D611" s="365"/>
      <c r="E611" s="365"/>
      <c r="F611" s="365"/>
      <c r="G611" s="365"/>
      <c r="H611" s="157">
        <v>287</v>
      </c>
      <c r="I611" s="351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8</v>
      </c>
      <c r="Y611" s="346"/>
      <c r="Z611" s="144">
        <f t="shared" si="473"/>
        <v>10</v>
      </c>
      <c r="AA611" s="31"/>
      <c r="AB611" s="336">
        <v>20</v>
      </c>
      <c r="AC611" s="336">
        <v>48</v>
      </c>
      <c r="AD611" s="336">
        <v>145</v>
      </c>
      <c r="AE611" s="336">
        <v>-14</v>
      </c>
      <c r="AF611" s="336">
        <v>-38</v>
      </c>
      <c r="AG611" s="336">
        <v>7</v>
      </c>
    </row>
    <row r="612" spans="2:33" s="324" customFormat="1" ht="15" customHeight="1" x14ac:dyDescent="0.3">
      <c r="B612" s="254">
        <v>44434</v>
      </c>
      <c r="C612" s="366"/>
      <c r="D612" s="366"/>
      <c r="E612" s="366"/>
      <c r="F612" s="366"/>
      <c r="G612" s="366"/>
      <c r="H612" s="157">
        <v>291</v>
      </c>
      <c r="I612" s="351">
        <v>23</v>
      </c>
      <c r="J612" s="153">
        <v>1474</v>
      </c>
      <c r="K612" s="154">
        <v>0.99661933739012842</v>
      </c>
      <c r="L612" s="153">
        <v>88</v>
      </c>
      <c r="M612" s="154">
        <v>0.82242990654205606</v>
      </c>
      <c r="N612" s="155">
        <v>1562</v>
      </c>
      <c r="O612" s="84"/>
      <c r="P612" s="84"/>
      <c r="Q612" s="153">
        <v>467</v>
      </c>
      <c r="R612" s="110">
        <f t="shared" ref="R612:R617" si="474">Q612/Q$68</f>
        <v>0.57893674681427665</v>
      </c>
      <c r="S612" s="153">
        <v>53</v>
      </c>
      <c r="T612" s="110">
        <f t="shared" ref="T612:T617" si="475">S612/S$68</f>
        <v>0.44871037605827918</v>
      </c>
      <c r="U612" s="105">
        <f t="shared" ref="U612:U617" si="476">Q612+S612</f>
        <v>520</v>
      </c>
      <c r="V612" s="153">
        <v>0</v>
      </c>
      <c r="W612" s="110">
        <f t="shared" ref="W612:W617" si="477">V612/$V$68</f>
        <v>0</v>
      </c>
      <c r="X612" s="153">
        <v>3</v>
      </c>
      <c r="Y612" s="346"/>
      <c r="Z612" s="144">
        <f t="shared" ref="Z612:Z617" si="478">V612+X612</f>
        <v>3</v>
      </c>
      <c r="AA612" s="31"/>
      <c r="AB612" s="336">
        <v>20</v>
      </c>
      <c r="AC612" s="336">
        <v>46</v>
      </c>
      <c r="AD612" s="336">
        <v>155</v>
      </c>
      <c r="AE612" s="336">
        <v>-16</v>
      </c>
      <c r="AF612" s="336">
        <v>-38</v>
      </c>
      <c r="AG612" s="336">
        <v>7</v>
      </c>
    </row>
    <row r="613" spans="2:33" s="324" customFormat="1" ht="15" customHeight="1" x14ac:dyDescent="0.3">
      <c r="B613" s="254">
        <v>44435</v>
      </c>
      <c r="C613" s="366"/>
      <c r="D613" s="366"/>
      <c r="E613" s="366"/>
      <c r="F613" s="366"/>
      <c r="G613" s="366"/>
      <c r="H613" s="157">
        <v>342</v>
      </c>
      <c r="I613" s="351">
        <v>26</v>
      </c>
      <c r="J613" s="153">
        <v>1474</v>
      </c>
      <c r="K613" s="154">
        <v>0.99259259259259258</v>
      </c>
      <c r="L613" s="153">
        <v>91</v>
      </c>
      <c r="M613" s="154">
        <v>0.74590163934426235</v>
      </c>
      <c r="N613" s="155">
        <v>1565</v>
      </c>
      <c r="O613" s="84"/>
      <c r="P613" s="84"/>
      <c r="Q613" s="153">
        <v>468</v>
      </c>
      <c r="R613" s="110">
        <f t="shared" si="474"/>
        <v>0.58017644006227298</v>
      </c>
      <c r="S613" s="153">
        <v>123</v>
      </c>
      <c r="T613" s="110">
        <f t="shared" si="475"/>
        <v>1.0413467217956291</v>
      </c>
      <c r="U613" s="105">
        <f t="shared" si="476"/>
        <v>591</v>
      </c>
      <c r="V613" s="153">
        <v>0</v>
      </c>
      <c r="W613" s="110">
        <f t="shared" si="477"/>
        <v>0</v>
      </c>
      <c r="X613" s="153">
        <v>18</v>
      </c>
      <c r="Y613" s="346"/>
      <c r="Z613" s="144">
        <f t="shared" si="478"/>
        <v>18</v>
      </c>
      <c r="AA613" s="31"/>
      <c r="AB613" s="336">
        <v>7</v>
      </c>
      <c r="AC613" s="336">
        <v>42</v>
      </c>
      <c r="AD613" s="336">
        <v>123</v>
      </c>
      <c r="AE613" s="336">
        <v>-17</v>
      </c>
      <c r="AF613" s="336">
        <v>-37</v>
      </c>
      <c r="AG613" s="336">
        <v>8</v>
      </c>
    </row>
    <row r="614" spans="2:33" s="324" customFormat="1" ht="15" customHeight="1" x14ac:dyDescent="0.3">
      <c r="B614" s="254">
        <v>44436</v>
      </c>
      <c r="C614" s="366"/>
      <c r="D614" s="366"/>
      <c r="E614" s="366"/>
      <c r="F614" s="366"/>
      <c r="G614" s="366"/>
      <c r="H614" s="157">
        <v>336</v>
      </c>
      <c r="I614" s="351">
        <v>18</v>
      </c>
      <c r="J614" s="153">
        <v>927</v>
      </c>
      <c r="K614" s="154">
        <v>1.0164473684210527</v>
      </c>
      <c r="L614" s="153">
        <v>48</v>
      </c>
      <c r="M614" s="154">
        <v>0.96</v>
      </c>
      <c r="N614" s="155">
        <v>975</v>
      </c>
      <c r="O614" s="84"/>
      <c r="P614" s="84"/>
      <c r="Q614" s="157">
        <v>0</v>
      </c>
      <c r="R614" s="115">
        <f t="shared" si="474"/>
        <v>0</v>
      </c>
      <c r="S614" s="157">
        <v>0</v>
      </c>
      <c r="T614" s="115">
        <f t="shared" si="475"/>
        <v>0</v>
      </c>
      <c r="U614" s="124">
        <f t="shared" si="476"/>
        <v>0</v>
      </c>
      <c r="V614" s="157">
        <v>0</v>
      </c>
      <c r="W614" s="115">
        <f t="shared" si="477"/>
        <v>0</v>
      </c>
      <c r="X614" s="157">
        <v>0</v>
      </c>
      <c r="Y614" s="346"/>
      <c r="Z614" s="144">
        <f t="shared" si="478"/>
        <v>0</v>
      </c>
      <c r="AA614" s="31"/>
      <c r="AB614" s="336">
        <v>-1</v>
      </c>
      <c r="AC614" s="336">
        <v>26</v>
      </c>
      <c r="AD614" s="336">
        <v>84</v>
      </c>
      <c r="AE614" s="336">
        <v>-4</v>
      </c>
      <c r="AF614" s="336">
        <v>-4</v>
      </c>
      <c r="AG614" s="336">
        <v>0</v>
      </c>
    </row>
    <row r="615" spans="2:33" s="324" customFormat="1" ht="15" customHeight="1" x14ac:dyDescent="0.3">
      <c r="B615" s="254">
        <v>44437</v>
      </c>
      <c r="C615" s="366"/>
      <c r="D615" s="366"/>
      <c r="E615" s="366"/>
      <c r="F615" s="366"/>
      <c r="G615" s="366"/>
      <c r="H615" s="157">
        <v>362</v>
      </c>
      <c r="I615" s="351">
        <v>11</v>
      </c>
      <c r="J615" s="153">
        <v>903</v>
      </c>
      <c r="K615" s="154">
        <v>1.0134680134680134</v>
      </c>
      <c r="L615" s="153">
        <v>36</v>
      </c>
      <c r="M615" s="154">
        <v>1.0909090909090908</v>
      </c>
      <c r="N615" s="155">
        <v>939</v>
      </c>
      <c r="O615" s="84"/>
      <c r="P615" s="84"/>
      <c r="Q615" s="157">
        <v>0</v>
      </c>
      <c r="R615" s="115">
        <f t="shared" si="474"/>
        <v>0</v>
      </c>
      <c r="S615" s="157">
        <v>0</v>
      </c>
      <c r="T615" s="115">
        <f t="shared" si="475"/>
        <v>0</v>
      </c>
      <c r="U615" s="124">
        <f t="shared" si="476"/>
        <v>0</v>
      </c>
      <c r="V615" s="157">
        <v>0</v>
      </c>
      <c r="W615" s="115">
        <f t="shared" si="477"/>
        <v>0</v>
      </c>
      <c r="X615" s="157">
        <v>0</v>
      </c>
      <c r="Y615" s="346"/>
      <c r="Z615" s="144">
        <f t="shared" si="478"/>
        <v>0</v>
      </c>
      <c r="AA615" s="31"/>
      <c r="AB615" s="336">
        <v>-1</v>
      </c>
      <c r="AC615" s="336">
        <v>19</v>
      </c>
      <c r="AD615" s="336">
        <v>64</v>
      </c>
      <c r="AE615" s="336">
        <v>-5</v>
      </c>
      <c r="AF615" s="336">
        <v>10</v>
      </c>
      <c r="AG615" s="336">
        <v>-2</v>
      </c>
    </row>
    <row r="616" spans="2:33" s="324" customFormat="1" ht="15" customHeight="1" x14ac:dyDescent="0.3">
      <c r="B616" s="254">
        <v>44438</v>
      </c>
      <c r="C616" s="366"/>
      <c r="D616" s="366"/>
      <c r="E616" s="366"/>
      <c r="F616" s="366"/>
      <c r="G616" s="366"/>
      <c r="H616" s="157">
        <v>317</v>
      </c>
      <c r="I616" s="351">
        <v>26</v>
      </c>
      <c r="J616" s="153">
        <v>1489</v>
      </c>
      <c r="K616" s="154">
        <v>1.0060810810810812</v>
      </c>
      <c r="L616" s="153">
        <v>72</v>
      </c>
      <c r="M616" s="154">
        <v>0.69902912621359226</v>
      </c>
      <c r="N616" s="155">
        <v>1561</v>
      </c>
      <c r="O616" s="84"/>
      <c r="P616" s="84"/>
      <c r="Q616" s="153">
        <v>881</v>
      </c>
      <c r="R616" s="110">
        <f t="shared" si="474"/>
        <v>1.092169751484749</v>
      </c>
      <c r="S616" s="153">
        <v>293</v>
      </c>
      <c r="T616" s="110">
        <f t="shared" si="475"/>
        <v>2.4806064185863357</v>
      </c>
      <c r="U616" s="105">
        <f t="shared" si="476"/>
        <v>1174</v>
      </c>
      <c r="V616" s="153">
        <v>0</v>
      </c>
      <c r="W616" s="110">
        <f t="shared" si="477"/>
        <v>0</v>
      </c>
      <c r="X616" s="153">
        <v>22</v>
      </c>
      <c r="Y616" s="346"/>
      <c r="Z616" s="144">
        <f t="shared" si="478"/>
        <v>22</v>
      </c>
      <c r="AA616" s="31"/>
      <c r="AB616" s="336">
        <v>14</v>
      </c>
      <c r="AC616" s="336">
        <v>45</v>
      </c>
      <c r="AD616" s="336">
        <v>100</v>
      </c>
      <c r="AE616" s="336">
        <v>-17</v>
      </c>
      <c r="AF616" s="336">
        <v>-33</v>
      </c>
      <c r="AG616" s="336">
        <v>8</v>
      </c>
    </row>
    <row r="617" spans="2:33" s="324" customFormat="1" ht="15" customHeight="1" x14ac:dyDescent="0.3">
      <c r="B617" s="254">
        <v>44439</v>
      </c>
      <c r="C617" s="366"/>
      <c r="D617" s="366"/>
      <c r="E617" s="366"/>
      <c r="F617" s="366"/>
      <c r="G617" s="366"/>
      <c r="H617" s="157">
        <v>264</v>
      </c>
      <c r="I617" s="351">
        <v>19</v>
      </c>
      <c r="J617" s="153">
        <v>1491</v>
      </c>
      <c r="K617" s="154">
        <v>1.0067521944632005</v>
      </c>
      <c r="L617" s="153">
        <v>95</v>
      </c>
      <c r="M617" s="154">
        <v>0.89622641509433965</v>
      </c>
      <c r="N617" s="155">
        <v>1586</v>
      </c>
      <c r="O617" s="84"/>
      <c r="P617" s="84"/>
      <c r="Q617" s="153">
        <v>746</v>
      </c>
      <c r="R617" s="110">
        <f t="shared" si="474"/>
        <v>0.92481116300524713</v>
      </c>
      <c r="S617" s="153">
        <v>255</v>
      </c>
      <c r="T617" s="110">
        <f t="shared" si="475"/>
        <v>2.1588895451860601</v>
      </c>
      <c r="U617" s="105">
        <f t="shared" si="476"/>
        <v>1001</v>
      </c>
      <c r="V617" s="153">
        <v>0</v>
      </c>
      <c r="W617" s="110">
        <f t="shared" si="477"/>
        <v>0</v>
      </c>
      <c r="X617" s="153">
        <v>12</v>
      </c>
      <c r="Y617" s="346"/>
      <c r="Z617" s="144">
        <f t="shared" si="478"/>
        <v>12</v>
      </c>
      <c r="AA617" s="31"/>
      <c r="AB617" s="336">
        <v>15</v>
      </c>
      <c r="AC617" s="336">
        <v>47</v>
      </c>
      <c r="AD617" s="336">
        <v>96</v>
      </c>
      <c r="AE617" s="336">
        <v>-14</v>
      </c>
      <c r="AF617" s="336">
        <v>-32</v>
      </c>
      <c r="AG617" s="336">
        <v>7</v>
      </c>
    </row>
    <row r="618" spans="2:33" s="324" customFormat="1" ht="15" customHeight="1" x14ac:dyDescent="0.3">
      <c r="B618" s="254">
        <v>44440</v>
      </c>
      <c r="C618" s="358"/>
      <c r="D618" s="358"/>
      <c r="E618" s="358"/>
      <c r="F618" s="358"/>
      <c r="G618" s="358"/>
      <c r="H618" s="157">
        <v>297</v>
      </c>
      <c r="I618" s="351">
        <v>24</v>
      </c>
      <c r="J618" s="153">
        <v>1486</v>
      </c>
      <c r="K618" s="154">
        <v>1.0033760972316004</v>
      </c>
      <c r="L618" s="153">
        <v>106</v>
      </c>
      <c r="M618" s="154">
        <v>0.91379310344827591</v>
      </c>
      <c r="N618" s="155">
        <v>1592</v>
      </c>
      <c r="O618" s="84"/>
      <c r="P618" s="84"/>
      <c r="Q618" s="153">
        <v>485</v>
      </c>
      <c r="R618" s="110">
        <f t="shared" ref="R618" si="479">Q618/Q$68</f>
        <v>0.60125122527821029</v>
      </c>
      <c r="S618" s="153">
        <v>72</v>
      </c>
      <c r="T618" s="110">
        <f t="shared" ref="T618" si="480">S618/S$68</f>
        <v>0.60956881275841701</v>
      </c>
      <c r="U618" s="105">
        <f t="shared" ref="U618" si="481">Q618+S618</f>
        <v>557</v>
      </c>
      <c r="V618" s="153">
        <v>1</v>
      </c>
      <c r="W618" s="110">
        <f t="shared" ref="W618" si="482">V618/$V$68</f>
        <v>0.26874999999999999</v>
      </c>
      <c r="X618" s="153">
        <v>37</v>
      </c>
      <c r="Y618" s="346"/>
      <c r="Z618" s="144">
        <f t="shared" ref="Z618" si="483">V618+X618</f>
        <v>38</v>
      </c>
      <c r="AA618" s="31"/>
      <c r="AB618" s="336">
        <v>15</v>
      </c>
      <c r="AC618" s="336">
        <v>47</v>
      </c>
      <c r="AD618" s="336">
        <v>80</v>
      </c>
      <c r="AE618" s="336">
        <v>-11</v>
      </c>
      <c r="AF618" s="336">
        <v>-28</v>
      </c>
      <c r="AG618" s="336">
        <v>6</v>
      </c>
    </row>
    <row r="619" spans="2:33" s="324" customFormat="1" ht="15" customHeight="1" x14ac:dyDescent="0.3">
      <c r="B619" s="254">
        <v>44441</v>
      </c>
      <c r="C619" s="358"/>
      <c r="D619" s="358"/>
      <c r="E619" s="358"/>
      <c r="F619" s="358"/>
      <c r="G619" s="358"/>
      <c r="H619" s="157">
        <v>299</v>
      </c>
      <c r="I619" s="351">
        <v>25</v>
      </c>
      <c r="J619" s="153">
        <v>1489</v>
      </c>
      <c r="K619" s="154">
        <v>1.0067613252197432</v>
      </c>
      <c r="L619" s="153">
        <v>100</v>
      </c>
      <c r="M619" s="154">
        <v>0.93457943925233644</v>
      </c>
      <c r="N619" s="155">
        <v>1589</v>
      </c>
      <c r="O619" s="84"/>
      <c r="P619" s="84"/>
      <c r="Q619" s="153">
        <v>384</v>
      </c>
      <c r="R619" s="110">
        <f t="shared" ref="R619:R625" si="484">Q619/Q$68</f>
        <v>0.47604220723058299</v>
      </c>
      <c r="S619" s="153">
        <v>36</v>
      </c>
      <c r="T619" s="110">
        <f t="shared" ref="T619:T625" si="485">S619/S$68</f>
        <v>0.30478440637920851</v>
      </c>
      <c r="U619" s="105">
        <f t="shared" ref="U619:U625" si="486">Q619+S619</f>
        <v>420</v>
      </c>
      <c r="V619" s="153">
        <v>5</v>
      </c>
      <c r="W619" s="110">
        <f t="shared" ref="W619:W625" si="487">V619/$V$68</f>
        <v>1.34375</v>
      </c>
      <c r="X619" s="153">
        <v>5</v>
      </c>
      <c r="Y619" s="346"/>
      <c r="Z619" s="144">
        <f t="shared" ref="Z619:Z625" si="488">V619+X619</f>
        <v>10</v>
      </c>
      <c r="AA619" s="31"/>
      <c r="AB619" s="336">
        <v>18</v>
      </c>
      <c r="AC619" s="336">
        <v>46</v>
      </c>
      <c r="AD619" s="336">
        <v>100</v>
      </c>
      <c r="AE619" s="336">
        <v>-13</v>
      </c>
      <c r="AF619" s="336">
        <v>-27</v>
      </c>
      <c r="AG619" s="336">
        <v>6</v>
      </c>
    </row>
    <row r="620" spans="2:33" s="324" customFormat="1" ht="15" customHeight="1" x14ac:dyDescent="0.3">
      <c r="B620" s="254">
        <v>44442</v>
      </c>
      <c r="C620" s="367"/>
      <c r="D620" s="367"/>
      <c r="E620" s="367"/>
      <c r="F620" s="367"/>
      <c r="G620" s="367"/>
      <c r="H620" s="157">
        <v>352</v>
      </c>
      <c r="I620" s="351">
        <v>32</v>
      </c>
      <c r="J620" s="153">
        <v>1491</v>
      </c>
      <c r="K620" s="154">
        <v>1.0040404040404041</v>
      </c>
      <c r="L620" s="153">
        <v>100</v>
      </c>
      <c r="M620" s="154">
        <v>0.81967213114754101</v>
      </c>
      <c r="N620" s="155">
        <v>1591</v>
      </c>
      <c r="O620" s="84"/>
      <c r="P620" s="84"/>
      <c r="Q620" s="153">
        <v>177</v>
      </c>
      <c r="R620" s="110">
        <f t="shared" si="484"/>
        <v>0.21942570489534682</v>
      </c>
      <c r="S620" s="153">
        <v>22</v>
      </c>
      <c r="T620" s="110">
        <f t="shared" si="485"/>
        <v>0.18625713723173853</v>
      </c>
      <c r="U620" s="105">
        <f t="shared" si="486"/>
        <v>199</v>
      </c>
      <c r="V620" s="153">
        <v>1</v>
      </c>
      <c r="W620" s="110">
        <f t="shared" si="487"/>
        <v>0.26874999999999999</v>
      </c>
      <c r="X620" s="153">
        <v>0</v>
      </c>
      <c r="Y620" s="346"/>
      <c r="Z620" s="144">
        <f t="shared" si="488"/>
        <v>1</v>
      </c>
      <c r="AA620" s="31"/>
      <c r="AB620" s="336">
        <v>7</v>
      </c>
      <c r="AC620" s="336">
        <v>40</v>
      </c>
      <c r="AD620" s="336">
        <v>88</v>
      </c>
      <c r="AE620" s="336">
        <v>-13</v>
      </c>
      <c r="AF620" s="336">
        <v>-26</v>
      </c>
      <c r="AG620" s="336">
        <v>6</v>
      </c>
    </row>
    <row r="621" spans="2:33" s="324" customFormat="1" ht="15" customHeight="1" x14ac:dyDescent="0.3">
      <c r="B621" s="254">
        <v>44443</v>
      </c>
      <c r="C621" s="367"/>
      <c r="D621" s="367"/>
      <c r="E621" s="367"/>
      <c r="F621" s="367"/>
      <c r="G621" s="367"/>
      <c r="H621" s="157">
        <v>330</v>
      </c>
      <c r="I621" s="351">
        <v>22</v>
      </c>
      <c r="J621" s="153">
        <v>924</v>
      </c>
      <c r="K621" s="154">
        <v>1.013157894736842</v>
      </c>
      <c r="L621" s="153">
        <v>60</v>
      </c>
      <c r="M621" s="154">
        <v>1.2</v>
      </c>
      <c r="N621" s="155">
        <v>984</v>
      </c>
      <c r="O621" s="84"/>
      <c r="P621" s="84"/>
      <c r="Q621" s="157">
        <v>0</v>
      </c>
      <c r="R621" s="115">
        <f t="shared" si="484"/>
        <v>0</v>
      </c>
      <c r="S621" s="157">
        <v>0</v>
      </c>
      <c r="T621" s="115">
        <f t="shared" si="485"/>
        <v>0</v>
      </c>
      <c r="U621" s="124">
        <f t="shared" si="486"/>
        <v>0</v>
      </c>
      <c r="V621" s="157">
        <v>0</v>
      </c>
      <c r="W621" s="115">
        <f t="shared" si="487"/>
        <v>0</v>
      </c>
      <c r="X621" s="157">
        <v>0</v>
      </c>
      <c r="Y621" s="346"/>
      <c r="Z621" s="144">
        <f t="shared" si="488"/>
        <v>0</v>
      </c>
      <c r="AA621" s="31"/>
      <c r="AB621" s="336">
        <v>1</v>
      </c>
      <c r="AC621" s="336">
        <v>27</v>
      </c>
      <c r="AD621" s="336">
        <v>87</v>
      </c>
      <c r="AE621" s="336">
        <v>0</v>
      </c>
      <c r="AF621" s="336">
        <v>-1</v>
      </c>
      <c r="AG621" s="336">
        <v>-1</v>
      </c>
    </row>
    <row r="622" spans="2:33" s="324" customFormat="1" ht="15" customHeight="1" x14ac:dyDescent="0.3">
      <c r="B622" s="254">
        <v>44444</v>
      </c>
      <c r="C622" s="367"/>
      <c r="D622" s="367"/>
      <c r="E622" s="367"/>
      <c r="F622" s="367"/>
      <c r="G622" s="367"/>
      <c r="H622" s="157">
        <v>356</v>
      </c>
      <c r="I622" s="351">
        <v>21</v>
      </c>
      <c r="J622" s="153">
        <v>905</v>
      </c>
      <c r="K622" s="154">
        <v>1.015712682379349</v>
      </c>
      <c r="L622" s="153">
        <v>31</v>
      </c>
      <c r="M622" s="154">
        <v>0.93939393939393945</v>
      </c>
      <c r="N622" s="155">
        <v>936</v>
      </c>
      <c r="O622" s="84"/>
      <c r="P622" s="84"/>
      <c r="Q622" s="157">
        <v>0</v>
      </c>
      <c r="R622" s="115">
        <f t="shared" si="484"/>
        <v>0</v>
      </c>
      <c r="S622" s="157">
        <v>0</v>
      </c>
      <c r="T622" s="115">
        <f t="shared" si="485"/>
        <v>0</v>
      </c>
      <c r="U622" s="124">
        <f t="shared" si="486"/>
        <v>0</v>
      </c>
      <c r="V622" s="157">
        <v>0</v>
      </c>
      <c r="W622" s="115">
        <f t="shared" si="487"/>
        <v>0</v>
      </c>
      <c r="X622" s="157">
        <v>0</v>
      </c>
      <c r="Y622" s="346"/>
      <c r="Z622" s="144">
        <f t="shared" si="488"/>
        <v>0</v>
      </c>
      <c r="AA622" s="31"/>
      <c r="AB622" s="336">
        <v>0</v>
      </c>
      <c r="AC622" s="336">
        <v>22</v>
      </c>
      <c r="AD622" s="336">
        <v>67</v>
      </c>
      <c r="AE622" s="336">
        <v>-2</v>
      </c>
      <c r="AF622" s="336">
        <v>10</v>
      </c>
      <c r="AG622" s="336">
        <v>-2</v>
      </c>
    </row>
    <row r="623" spans="2:33" s="324" customFormat="1" ht="15" customHeight="1" x14ac:dyDescent="0.3">
      <c r="B623" s="254">
        <v>44445</v>
      </c>
      <c r="C623" s="367"/>
      <c r="D623" s="367"/>
      <c r="E623" s="367"/>
      <c r="F623" s="367"/>
      <c r="G623" s="367"/>
      <c r="H623" s="157">
        <v>306</v>
      </c>
      <c r="I623" s="351">
        <v>31</v>
      </c>
      <c r="J623" s="153">
        <v>1494</v>
      </c>
      <c r="K623" s="154">
        <v>1.0094594594594595</v>
      </c>
      <c r="L623" s="153">
        <v>75</v>
      </c>
      <c r="M623" s="154">
        <v>0.72815533980582525</v>
      </c>
      <c r="N623" s="155">
        <v>1569</v>
      </c>
      <c r="O623" s="84"/>
      <c r="P623" s="84"/>
      <c r="Q623" s="153">
        <v>225</v>
      </c>
      <c r="R623" s="110">
        <f t="shared" si="484"/>
        <v>0.27893098079916973</v>
      </c>
      <c r="S623" s="153">
        <v>37</v>
      </c>
      <c r="T623" s="110">
        <f t="shared" si="485"/>
        <v>0.31325063988974206</v>
      </c>
      <c r="U623" s="105">
        <f t="shared" si="486"/>
        <v>262</v>
      </c>
      <c r="V623" s="153">
        <v>1</v>
      </c>
      <c r="W623" s="110">
        <f t="shared" si="487"/>
        <v>0.26874999999999999</v>
      </c>
      <c r="X623" s="153">
        <v>16</v>
      </c>
      <c r="Y623" s="346"/>
      <c r="Z623" s="144">
        <f t="shared" si="488"/>
        <v>17</v>
      </c>
      <c r="AA623" s="31"/>
      <c r="AB623" s="336">
        <v>12</v>
      </c>
      <c r="AC623" s="336">
        <v>43</v>
      </c>
      <c r="AD623" s="336">
        <v>80</v>
      </c>
      <c r="AE623" s="336">
        <v>-13</v>
      </c>
      <c r="AF623" s="336">
        <v>-25</v>
      </c>
      <c r="AG623" s="336">
        <v>6</v>
      </c>
    </row>
    <row r="624" spans="2:33" s="324" customFormat="1" ht="15" customHeight="1" x14ac:dyDescent="0.3">
      <c r="B624" s="254">
        <v>44446</v>
      </c>
      <c r="C624" s="367"/>
      <c r="D624" s="367"/>
      <c r="E624" s="367"/>
      <c r="F624" s="367"/>
      <c r="G624" s="367"/>
      <c r="H624" s="157">
        <v>242</v>
      </c>
      <c r="I624" s="351">
        <v>24</v>
      </c>
      <c r="J624" s="153">
        <v>1494</v>
      </c>
      <c r="K624" s="154">
        <v>1.0087778528021607</v>
      </c>
      <c r="L624" s="153">
        <v>110</v>
      </c>
      <c r="M624" s="154">
        <v>1.0377358490566038</v>
      </c>
      <c r="N624" s="155">
        <v>1604</v>
      </c>
      <c r="O624" s="84"/>
      <c r="P624" s="84"/>
      <c r="Q624" s="153">
        <v>279</v>
      </c>
      <c r="R624" s="110">
        <f t="shared" si="484"/>
        <v>0.34587441619097042</v>
      </c>
      <c r="S624" s="153">
        <v>43</v>
      </c>
      <c r="T624" s="110">
        <f t="shared" si="485"/>
        <v>0.36404804095294346</v>
      </c>
      <c r="U624" s="105">
        <f t="shared" si="486"/>
        <v>322</v>
      </c>
      <c r="V624" s="153">
        <v>0</v>
      </c>
      <c r="W624" s="110">
        <f t="shared" si="487"/>
        <v>0</v>
      </c>
      <c r="X624" s="153">
        <v>12</v>
      </c>
      <c r="Y624" s="346"/>
      <c r="Z624" s="144">
        <f t="shared" si="488"/>
        <v>12</v>
      </c>
      <c r="AA624" s="31"/>
      <c r="AB624" s="336">
        <v>12</v>
      </c>
      <c r="AC624" s="336">
        <v>41</v>
      </c>
      <c r="AD624" s="336">
        <v>66</v>
      </c>
      <c r="AE624" s="336">
        <v>-14</v>
      </c>
      <c r="AF624" s="336">
        <v>-25</v>
      </c>
      <c r="AG624" s="336">
        <v>7</v>
      </c>
    </row>
    <row r="625" spans="2:33" s="324" customFormat="1" ht="15" customHeight="1" x14ac:dyDescent="0.3">
      <c r="B625" s="254">
        <v>44447</v>
      </c>
      <c r="C625" s="367"/>
      <c r="D625" s="367"/>
      <c r="E625" s="367"/>
      <c r="F625" s="367"/>
      <c r="G625" s="367"/>
      <c r="H625" s="157">
        <v>286</v>
      </c>
      <c r="I625" s="351">
        <v>26</v>
      </c>
      <c r="J625" s="153">
        <v>1470</v>
      </c>
      <c r="K625" s="154">
        <v>0.99257258609047938</v>
      </c>
      <c r="L625" s="153">
        <v>129</v>
      </c>
      <c r="M625" s="154">
        <v>1.1120689655172413</v>
      </c>
      <c r="N625" s="155">
        <v>1599</v>
      </c>
      <c r="O625" s="84"/>
      <c r="P625" s="84"/>
      <c r="Q625" s="153">
        <v>290</v>
      </c>
      <c r="R625" s="110">
        <f t="shared" si="484"/>
        <v>0.35951104191892985</v>
      </c>
      <c r="S625" s="153">
        <v>23</v>
      </c>
      <c r="T625" s="110">
        <f t="shared" si="485"/>
        <v>0.19472337074227208</v>
      </c>
      <c r="U625" s="105">
        <f t="shared" si="486"/>
        <v>313</v>
      </c>
      <c r="V625" s="153">
        <v>0</v>
      </c>
      <c r="W625" s="110">
        <f t="shared" si="487"/>
        <v>0</v>
      </c>
      <c r="X625" s="153">
        <v>34</v>
      </c>
      <c r="Y625" s="346"/>
      <c r="Z625" s="144">
        <f t="shared" si="488"/>
        <v>34</v>
      </c>
      <c r="AA625" s="31"/>
      <c r="AB625" s="336">
        <v>13</v>
      </c>
      <c r="AC625" s="336">
        <v>43</v>
      </c>
      <c r="AD625" s="336">
        <v>73</v>
      </c>
      <c r="AE625" s="336">
        <v>-11</v>
      </c>
      <c r="AF625" s="336">
        <v>-24</v>
      </c>
      <c r="AG625" s="336">
        <v>6</v>
      </c>
    </row>
    <row r="626" spans="2:33" s="324" customFormat="1" ht="15" customHeight="1" x14ac:dyDescent="0.3">
      <c r="B626" s="254">
        <v>44448</v>
      </c>
      <c r="C626" s="368"/>
      <c r="D626" s="368"/>
      <c r="E626" s="368"/>
      <c r="F626" s="368"/>
      <c r="G626" s="368"/>
      <c r="H626" s="157">
        <v>289</v>
      </c>
      <c r="I626" s="351">
        <v>32</v>
      </c>
      <c r="J626" s="153">
        <v>1486</v>
      </c>
      <c r="K626" s="154">
        <v>1.0047329276538202</v>
      </c>
      <c r="L626" s="153">
        <v>101</v>
      </c>
      <c r="M626" s="154">
        <v>0.94392523364485981</v>
      </c>
      <c r="N626" s="155">
        <v>1587</v>
      </c>
      <c r="O626" s="84"/>
      <c r="P626" s="84"/>
      <c r="Q626" s="153">
        <v>257</v>
      </c>
      <c r="R626" s="110">
        <f t="shared" ref="R626:R630" si="489">Q626/Q$68</f>
        <v>0.31860116473505162</v>
      </c>
      <c r="S626" s="153">
        <v>47</v>
      </c>
      <c r="T626" s="110">
        <f t="shared" ref="T626:T630" si="490">S626/S$68</f>
        <v>0.39791297499507777</v>
      </c>
      <c r="U626" s="105">
        <f t="shared" ref="U626:U630" si="491">Q626+S626</f>
        <v>304</v>
      </c>
      <c r="V626" s="153">
        <v>0</v>
      </c>
      <c r="W626" s="110">
        <f t="shared" ref="W626:W630" si="492">V626/$V$68</f>
        <v>0</v>
      </c>
      <c r="X626" s="153">
        <v>4</v>
      </c>
      <c r="Y626" s="346"/>
      <c r="Z626" s="144">
        <f t="shared" ref="Z626:Z630" si="493">V626+X626</f>
        <v>4</v>
      </c>
      <c r="AA626" s="31"/>
      <c r="AB626" s="336">
        <v>14</v>
      </c>
      <c r="AC626" s="336">
        <v>43</v>
      </c>
      <c r="AD626" s="336">
        <v>79</v>
      </c>
      <c r="AE626" s="336">
        <v>-12</v>
      </c>
      <c r="AF626" s="336">
        <v>-24</v>
      </c>
      <c r="AG626" s="336">
        <v>6</v>
      </c>
    </row>
    <row r="627" spans="2:33" s="324" customFormat="1" ht="15" customHeight="1" x14ac:dyDescent="0.3">
      <c r="B627" s="254">
        <v>44449</v>
      </c>
      <c r="C627" s="368"/>
      <c r="D627" s="368"/>
      <c r="E627" s="368"/>
      <c r="F627" s="368"/>
      <c r="G627" s="368"/>
      <c r="H627" s="157">
        <v>351</v>
      </c>
      <c r="I627" s="351">
        <v>23</v>
      </c>
      <c r="J627" s="153">
        <v>1481</v>
      </c>
      <c r="K627" s="154">
        <v>0.99730639730639725</v>
      </c>
      <c r="L627" s="153">
        <v>103</v>
      </c>
      <c r="M627" s="154">
        <v>0.84426229508196726</v>
      </c>
      <c r="N627" s="155">
        <v>1584</v>
      </c>
      <c r="O627" s="84"/>
      <c r="P627" s="84"/>
      <c r="Q627" s="153">
        <v>191</v>
      </c>
      <c r="R627" s="110">
        <f t="shared" si="489"/>
        <v>0.23678141036729516</v>
      </c>
      <c r="S627" s="153">
        <v>20</v>
      </c>
      <c r="T627" s="110">
        <f t="shared" si="490"/>
        <v>0.16932467021067138</v>
      </c>
      <c r="U627" s="105">
        <f t="shared" si="491"/>
        <v>211</v>
      </c>
      <c r="V627" s="153">
        <v>1</v>
      </c>
      <c r="W627" s="110">
        <f t="shared" si="492"/>
        <v>0.26874999999999999</v>
      </c>
      <c r="X627" s="153">
        <v>36</v>
      </c>
      <c r="Y627" s="346"/>
      <c r="Z627" s="144">
        <f t="shared" si="493"/>
        <v>37</v>
      </c>
      <c r="AA627" s="31"/>
      <c r="AB627" s="336">
        <v>6</v>
      </c>
      <c r="AC627" s="336">
        <v>38</v>
      </c>
      <c r="AD627" s="336">
        <v>76</v>
      </c>
      <c r="AE627" s="336">
        <v>-10</v>
      </c>
      <c r="AF627" s="336">
        <v>-23</v>
      </c>
      <c r="AG627" s="336">
        <v>5</v>
      </c>
    </row>
    <row r="628" spans="2:33" s="324" customFormat="1" ht="15" customHeight="1" x14ac:dyDescent="0.3">
      <c r="B628" s="254">
        <v>44450</v>
      </c>
      <c r="C628" s="368"/>
      <c r="D628" s="368"/>
      <c r="E628" s="368"/>
      <c r="F628" s="368"/>
      <c r="G628" s="368"/>
      <c r="H628" s="157">
        <v>334</v>
      </c>
      <c r="I628" s="351">
        <v>24</v>
      </c>
      <c r="J628" s="153">
        <v>924</v>
      </c>
      <c r="K628" s="154">
        <v>1.013157894736842</v>
      </c>
      <c r="L628" s="153">
        <v>62</v>
      </c>
      <c r="M628" s="154">
        <v>1.24</v>
      </c>
      <c r="N628" s="155">
        <v>986</v>
      </c>
      <c r="O628" s="84"/>
      <c r="P628" s="84"/>
      <c r="Q628" s="157">
        <v>0</v>
      </c>
      <c r="R628" s="115">
        <f t="shared" si="489"/>
        <v>0</v>
      </c>
      <c r="S628" s="157">
        <v>0</v>
      </c>
      <c r="T628" s="115">
        <f t="shared" si="490"/>
        <v>0</v>
      </c>
      <c r="U628" s="124">
        <f t="shared" si="491"/>
        <v>0</v>
      </c>
      <c r="V628" s="157">
        <v>0</v>
      </c>
      <c r="W628" s="115">
        <f t="shared" si="492"/>
        <v>0</v>
      </c>
      <c r="X628" s="157">
        <v>0</v>
      </c>
      <c r="Y628" s="158"/>
      <c r="Z628" s="125">
        <f t="shared" si="493"/>
        <v>0</v>
      </c>
      <c r="AA628" s="31"/>
      <c r="AB628" s="336">
        <v>1</v>
      </c>
      <c r="AC628" s="336">
        <v>25</v>
      </c>
      <c r="AD628" s="336">
        <v>69</v>
      </c>
      <c r="AE628" s="336">
        <v>1</v>
      </c>
      <c r="AF628" s="336">
        <v>2</v>
      </c>
      <c r="AG628" s="336">
        <v>-1</v>
      </c>
    </row>
    <row r="629" spans="2:33" s="324" customFormat="1" ht="15" customHeight="1" x14ac:dyDescent="0.3">
      <c r="B629" s="254">
        <v>44451</v>
      </c>
      <c r="C629" s="368"/>
      <c r="D629" s="368"/>
      <c r="E629" s="368"/>
      <c r="F629" s="368"/>
      <c r="G629" s="368"/>
      <c r="H629" s="157">
        <v>360</v>
      </c>
      <c r="I629" s="351">
        <v>19</v>
      </c>
      <c r="J629" s="153">
        <v>902</v>
      </c>
      <c r="K629" s="154">
        <v>1.0123456790123457</v>
      </c>
      <c r="L629" s="153">
        <v>44</v>
      </c>
      <c r="M629" s="154">
        <v>1.3333333333333333</v>
      </c>
      <c r="N629" s="155">
        <v>946</v>
      </c>
      <c r="O629" s="84"/>
      <c r="P629" s="84"/>
      <c r="Q629" s="157">
        <v>0</v>
      </c>
      <c r="R629" s="115">
        <f t="shared" si="489"/>
        <v>0</v>
      </c>
      <c r="S629" s="157">
        <v>0</v>
      </c>
      <c r="T629" s="115">
        <f t="shared" si="490"/>
        <v>0</v>
      </c>
      <c r="U629" s="124">
        <f t="shared" si="491"/>
        <v>0</v>
      </c>
      <c r="V629" s="157">
        <v>0</v>
      </c>
      <c r="W629" s="115">
        <f t="shared" si="492"/>
        <v>0</v>
      </c>
      <c r="X629" s="157">
        <v>0</v>
      </c>
      <c r="Y629" s="158"/>
      <c r="Z629" s="125">
        <f t="shared" si="493"/>
        <v>0</v>
      </c>
      <c r="AA629" s="31"/>
      <c r="AB629" s="336">
        <v>-1</v>
      </c>
      <c r="AC629" s="336">
        <v>21</v>
      </c>
      <c r="AD629" s="336">
        <v>49</v>
      </c>
      <c r="AE629" s="336">
        <v>-1</v>
      </c>
      <c r="AF629" s="336">
        <v>11</v>
      </c>
      <c r="AG629" s="336">
        <v>-1</v>
      </c>
    </row>
    <row r="630" spans="2:33" s="324" customFormat="1" ht="15" customHeight="1" x14ac:dyDescent="0.3">
      <c r="B630" s="254">
        <v>44452</v>
      </c>
      <c r="C630" s="368"/>
      <c r="D630" s="368"/>
      <c r="E630" s="368"/>
      <c r="F630" s="368"/>
      <c r="G630" s="368"/>
      <c r="H630" s="157">
        <v>308</v>
      </c>
      <c r="I630" s="351">
        <v>27</v>
      </c>
      <c r="J630" s="153">
        <v>1488</v>
      </c>
      <c r="K630" s="154">
        <v>1.0054054054054054</v>
      </c>
      <c r="L630" s="153">
        <v>111</v>
      </c>
      <c r="M630" s="154">
        <v>1.0776699029126213</v>
      </c>
      <c r="N630" s="155">
        <v>1599</v>
      </c>
      <c r="O630" s="84"/>
      <c r="P630" s="84"/>
      <c r="Q630" s="153">
        <v>356</v>
      </c>
      <c r="R630" s="110">
        <f t="shared" si="489"/>
        <v>0.44133079628668631</v>
      </c>
      <c r="S630" s="153">
        <v>34</v>
      </c>
      <c r="T630" s="110">
        <f t="shared" si="490"/>
        <v>0.28785193935814135</v>
      </c>
      <c r="U630" s="105">
        <f t="shared" si="491"/>
        <v>390</v>
      </c>
      <c r="V630" s="153">
        <v>0</v>
      </c>
      <c r="W630" s="110">
        <f t="shared" si="492"/>
        <v>0</v>
      </c>
      <c r="X630" s="153">
        <v>4</v>
      </c>
      <c r="Y630" s="346"/>
      <c r="Z630" s="144">
        <f t="shared" si="493"/>
        <v>4</v>
      </c>
      <c r="AA630" s="31"/>
      <c r="AB630" s="336">
        <v>7</v>
      </c>
      <c r="AC630" s="336">
        <v>38</v>
      </c>
      <c r="AD630" s="336">
        <v>37</v>
      </c>
      <c r="AE630" s="336">
        <v>-13</v>
      </c>
      <c r="AF630" s="336">
        <v>-23</v>
      </c>
      <c r="AG630" s="336">
        <v>7</v>
      </c>
    </row>
    <row r="631" spans="2:33" s="324" customFormat="1" ht="15" customHeight="1" x14ac:dyDescent="0.3">
      <c r="B631" s="254">
        <v>44453</v>
      </c>
      <c r="C631" s="367"/>
      <c r="D631" s="367"/>
      <c r="E631" s="367"/>
      <c r="F631" s="367"/>
      <c r="G631" s="367"/>
      <c r="H631" s="157">
        <v>246</v>
      </c>
      <c r="I631" s="351">
        <v>27</v>
      </c>
      <c r="J631" s="153">
        <v>1496</v>
      </c>
      <c r="K631" s="154">
        <v>1.0101282916948009</v>
      </c>
      <c r="L631" s="153">
        <v>123</v>
      </c>
      <c r="M631" s="154">
        <v>1.1603773584905661</v>
      </c>
      <c r="N631" s="155">
        <v>1619</v>
      </c>
      <c r="O631" s="84"/>
      <c r="P631" s="84"/>
      <c r="Q631" s="153">
        <v>744</v>
      </c>
      <c r="R631" s="110">
        <f t="shared" ref="R631" si="494">Q631/Q$68</f>
        <v>0.92233177650925446</v>
      </c>
      <c r="S631" s="153">
        <v>64</v>
      </c>
      <c r="T631" s="110">
        <f t="shared" ref="T631" si="495">S631/S$68</f>
        <v>0.54183894467414839</v>
      </c>
      <c r="U631" s="105">
        <f t="shared" ref="U631" si="496">Q631+S631</f>
        <v>808</v>
      </c>
      <c r="V631" s="153">
        <v>0</v>
      </c>
      <c r="W631" s="110">
        <f t="shared" ref="W631" si="497">V631/$V$68</f>
        <v>0</v>
      </c>
      <c r="X631" s="153">
        <v>17</v>
      </c>
      <c r="Y631" s="346"/>
      <c r="Z631" s="144">
        <f t="shared" ref="Z631" si="498">V631+X631</f>
        <v>17</v>
      </c>
      <c r="AA631" s="31"/>
      <c r="AB631" s="336">
        <v>8</v>
      </c>
      <c r="AC631" s="336">
        <v>37</v>
      </c>
      <c r="AD631" s="336">
        <v>28</v>
      </c>
      <c r="AE631" s="336">
        <v>-12</v>
      </c>
      <c r="AF631" s="336">
        <v>-23</v>
      </c>
      <c r="AG631" s="336">
        <v>7</v>
      </c>
    </row>
    <row r="632" spans="2:33" s="324" customFormat="1" ht="15" customHeight="1" x14ac:dyDescent="0.3">
      <c r="B632" s="254">
        <v>44454</v>
      </c>
      <c r="C632" s="367"/>
      <c r="D632" s="367"/>
      <c r="E632" s="367"/>
      <c r="F632" s="367"/>
      <c r="G632" s="367"/>
      <c r="H632" s="157">
        <v>269</v>
      </c>
      <c r="I632" s="351">
        <v>19</v>
      </c>
      <c r="J632" s="153">
        <v>1492</v>
      </c>
      <c r="K632" s="154">
        <v>1.0074274139095205</v>
      </c>
      <c r="L632" s="153">
        <v>108</v>
      </c>
      <c r="M632" s="154">
        <v>0.93103448275862066</v>
      </c>
      <c r="N632" s="155">
        <v>1600</v>
      </c>
      <c r="O632" s="84"/>
      <c r="P632" s="84"/>
      <c r="Q632" s="153">
        <v>384</v>
      </c>
      <c r="R632" s="110">
        <f t="shared" ref="R632" si="499">Q632/Q$68</f>
        <v>0.47604220723058299</v>
      </c>
      <c r="S632" s="153">
        <v>90</v>
      </c>
      <c r="T632" s="110">
        <f t="shared" ref="T632" si="500">S632/S$68</f>
        <v>0.76196101594802124</v>
      </c>
      <c r="U632" s="105">
        <f t="shared" ref="U632" si="501">Q632+S632</f>
        <v>474</v>
      </c>
      <c r="V632" s="153">
        <v>0</v>
      </c>
      <c r="W632" s="110">
        <f t="shared" ref="W632" si="502">V632/$V$68</f>
        <v>0</v>
      </c>
      <c r="X632" s="153">
        <v>3</v>
      </c>
      <c r="Y632" s="346"/>
      <c r="Z632" s="144">
        <f t="shared" ref="Z632" si="503">V632+X632</f>
        <v>3</v>
      </c>
      <c r="AA632" s="31"/>
      <c r="AB632" s="336">
        <v>11</v>
      </c>
      <c r="AC632" s="336">
        <v>39</v>
      </c>
      <c r="AD632" s="336">
        <v>49</v>
      </c>
      <c r="AE632" s="336">
        <v>-9</v>
      </c>
      <c r="AF632" s="336">
        <v>-22</v>
      </c>
      <c r="AG632" s="336">
        <v>6</v>
      </c>
    </row>
    <row r="633" spans="2:33" s="324" customFormat="1" ht="15" customHeight="1" x14ac:dyDescent="0.3">
      <c r="B633" s="254">
        <v>44455</v>
      </c>
      <c r="C633" s="369"/>
      <c r="D633" s="369"/>
      <c r="E633" s="369"/>
      <c r="F633" s="369"/>
      <c r="G633" s="369"/>
      <c r="H633" s="157">
        <v>278</v>
      </c>
      <c r="I633" s="351">
        <v>23</v>
      </c>
      <c r="J633" s="153">
        <v>1492</v>
      </c>
      <c r="K633" s="154">
        <v>1.0087897227856659</v>
      </c>
      <c r="L633" s="153">
        <v>118</v>
      </c>
      <c r="M633" s="154">
        <v>1.1028037383177569</v>
      </c>
      <c r="N633" s="155">
        <v>1610</v>
      </c>
      <c r="O633" s="84"/>
      <c r="P633" s="84"/>
      <c r="Q633" s="153">
        <v>356</v>
      </c>
      <c r="R633" s="110">
        <f t="shared" ref="R633:R639" si="504">Q633/Q$68</f>
        <v>0.44133079628668631</v>
      </c>
      <c r="S633" s="153">
        <v>74</v>
      </c>
      <c r="T633" s="110">
        <f t="shared" ref="T633:T639" si="505">S633/S$68</f>
        <v>0.62650127977948411</v>
      </c>
      <c r="U633" s="105">
        <f t="shared" ref="U633:U639" si="506">Q633+S633</f>
        <v>430</v>
      </c>
      <c r="V633" s="153">
        <v>0</v>
      </c>
      <c r="W633" s="110">
        <f t="shared" ref="W633:W639" si="507">V633/$V$68</f>
        <v>0</v>
      </c>
      <c r="X633" s="153">
        <v>1</v>
      </c>
      <c r="Y633" s="346"/>
      <c r="Z633" s="144">
        <f t="shared" ref="Z633:Z639" si="508">V633+X633</f>
        <v>1</v>
      </c>
      <c r="AA633" s="31"/>
      <c r="AB633" s="336">
        <v>14</v>
      </c>
      <c r="AC633" s="336">
        <v>42</v>
      </c>
      <c r="AD633" s="336">
        <v>64</v>
      </c>
      <c r="AE633" s="336">
        <v>-9</v>
      </c>
      <c r="AF633" s="336">
        <v>-23</v>
      </c>
      <c r="AG633" s="336">
        <v>4</v>
      </c>
    </row>
    <row r="634" spans="2:33" s="324" customFormat="1" ht="15" customHeight="1" x14ac:dyDescent="0.3">
      <c r="B634" s="254">
        <v>44456</v>
      </c>
      <c r="C634" s="369"/>
      <c r="D634" s="369"/>
      <c r="E634" s="369"/>
      <c r="F634" s="369"/>
      <c r="G634" s="369"/>
      <c r="H634" s="157">
        <v>352</v>
      </c>
      <c r="I634" s="351">
        <v>23</v>
      </c>
      <c r="J634" s="153">
        <v>1496</v>
      </c>
      <c r="K634" s="154">
        <v>1.0074074074074073</v>
      </c>
      <c r="L634" s="153">
        <v>114</v>
      </c>
      <c r="M634" s="154">
        <v>0.93442622950819676</v>
      </c>
      <c r="N634" s="155">
        <v>1610</v>
      </c>
      <c r="O634" s="84"/>
      <c r="P634" s="84"/>
      <c r="Q634" s="153">
        <v>299</v>
      </c>
      <c r="R634" s="110">
        <f t="shared" si="504"/>
        <v>0.37066828115089662</v>
      </c>
      <c r="S634" s="153">
        <v>41</v>
      </c>
      <c r="T634" s="110">
        <f t="shared" si="505"/>
        <v>0.34711557393187636</v>
      </c>
      <c r="U634" s="105">
        <f t="shared" si="506"/>
        <v>340</v>
      </c>
      <c r="V634" s="153">
        <v>1</v>
      </c>
      <c r="W634" s="110">
        <f t="shared" si="507"/>
        <v>0.26874999999999999</v>
      </c>
      <c r="X634" s="153">
        <v>88</v>
      </c>
      <c r="Y634" s="346"/>
      <c r="Z634" s="144">
        <f t="shared" si="508"/>
        <v>89</v>
      </c>
      <c r="AA634" s="31"/>
      <c r="AB634" s="336">
        <v>5</v>
      </c>
      <c r="AC634" s="336">
        <v>38</v>
      </c>
      <c r="AD634" s="336">
        <v>46</v>
      </c>
      <c r="AE634" s="336">
        <v>-9</v>
      </c>
      <c r="AF634" s="336">
        <v>-22</v>
      </c>
      <c r="AG634" s="336">
        <v>4</v>
      </c>
    </row>
    <row r="635" spans="2:33" s="324" customFormat="1" ht="15" customHeight="1" x14ac:dyDescent="0.3">
      <c r="B635" s="254">
        <v>44457</v>
      </c>
      <c r="C635" s="369"/>
      <c r="D635" s="369"/>
      <c r="E635" s="369"/>
      <c r="F635" s="369"/>
      <c r="G635" s="369"/>
      <c r="H635" s="157">
        <v>331</v>
      </c>
      <c r="I635" s="351">
        <v>25</v>
      </c>
      <c r="J635" s="153">
        <v>926</v>
      </c>
      <c r="K635" s="154">
        <v>1.0153508771929824</v>
      </c>
      <c r="L635" s="153">
        <v>64</v>
      </c>
      <c r="M635" s="154">
        <v>1.28</v>
      </c>
      <c r="N635" s="155">
        <v>990</v>
      </c>
      <c r="O635" s="84"/>
      <c r="P635" s="84"/>
      <c r="Q635" s="157">
        <v>0</v>
      </c>
      <c r="R635" s="115">
        <f t="shared" si="504"/>
        <v>0</v>
      </c>
      <c r="S635" s="157">
        <v>0</v>
      </c>
      <c r="T635" s="115">
        <f t="shared" si="505"/>
        <v>0</v>
      </c>
      <c r="U635" s="124">
        <f t="shared" si="506"/>
        <v>0</v>
      </c>
      <c r="V635" s="157">
        <v>0</v>
      </c>
      <c r="W635" s="115">
        <f t="shared" si="507"/>
        <v>0</v>
      </c>
      <c r="X635" s="157">
        <v>0</v>
      </c>
      <c r="Y635" s="346"/>
      <c r="Z635" s="144">
        <f t="shared" si="508"/>
        <v>0</v>
      </c>
      <c r="AA635" s="31"/>
      <c r="AB635" s="336">
        <v>1</v>
      </c>
      <c r="AC635" s="336">
        <v>26</v>
      </c>
      <c r="AD635" s="336">
        <v>50</v>
      </c>
      <c r="AE635" s="336">
        <v>-1</v>
      </c>
      <c r="AF635" s="336">
        <v>1</v>
      </c>
      <c r="AG635" s="336">
        <v>0</v>
      </c>
    </row>
    <row r="636" spans="2:33" s="324" customFormat="1" ht="15" customHeight="1" x14ac:dyDescent="0.3">
      <c r="B636" s="254">
        <v>44458</v>
      </c>
      <c r="C636" s="369"/>
      <c r="D636" s="369"/>
      <c r="E636" s="369"/>
      <c r="F636" s="369"/>
      <c r="G636" s="369"/>
      <c r="H636" s="157">
        <v>358</v>
      </c>
      <c r="I636" s="351">
        <v>27</v>
      </c>
      <c r="J636" s="153">
        <v>901</v>
      </c>
      <c r="K636" s="154">
        <v>1.0112233445566778</v>
      </c>
      <c r="L636" s="153">
        <v>36</v>
      </c>
      <c r="M636" s="154">
        <v>1.0909090909090908</v>
      </c>
      <c r="N636" s="155">
        <v>937</v>
      </c>
      <c r="O636" s="84"/>
      <c r="P636" s="84"/>
      <c r="Q636" s="157">
        <v>0</v>
      </c>
      <c r="R636" s="115">
        <f t="shared" si="504"/>
        <v>0</v>
      </c>
      <c r="S636" s="157">
        <v>0</v>
      </c>
      <c r="T636" s="115">
        <f t="shared" si="505"/>
        <v>0</v>
      </c>
      <c r="U636" s="124">
        <f t="shared" si="506"/>
        <v>0</v>
      </c>
      <c r="V636" s="157">
        <v>0</v>
      </c>
      <c r="W636" s="115">
        <f t="shared" si="507"/>
        <v>0</v>
      </c>
      <c r="X636" s="157">
        <v>0</v>
      </c>
      <c r="Y636" s="346"/>
      <c r="Z636" s="144">
        <f t="shared" si="508"/>
        <v>0</v>
      </c>
      <c r="AA636" s="31"/>
      <c r="AB636" s="336">
        <v>-1</v>
      </c>
      <c r="AC636" s="336">
        <v>22</v>
      </c>
      <c r="AD636" s="336">
        <v>36</v>
      </c>
      <c r="AE636" s="336">
        <v>-2</v>
      </c>
      <c r="AF636" s="336">
        <v>8</v>
      </c>
      <c r="AG636" s="336">
        <v>0</v>
      </c>
    </row>
    <row r="637" spans="2:33" s="324" customFormat="1" ht="15" customHeight="1" x14ac:dyDescent="0.3">
      <c r="B637" s="254">
        <v>44459</v>
      </c>
      <c r="C637" s="369"/>
      <c r="D637" s="369"/>
      <c r="E637" s="369"/>
      <c r="F637" s="369"/>
      <c r="G637" s="369"/>
      <c r="H637" s="157">
        <v>314</v>
      </c>
      <c r="I637" s="351">
        <v>22</v>
      </c>
      <c r="J637" s="153">
        <v>1488</v>
      </c>
      <c r="K637" s="154">
        <v>1.0054054054054054</v>
      </c>
      <c r="L637" s="153">
        <v>93</v>
      </c>
      <c r="M637" s="154">
        <v>0.90291262135922334</v>
      </c>
      <c r="N637" s="155">
        <v>1581</v>
      </c>
      <c r="O637" s="84"/>
      <c r="P637" s="84"/>
      <c r="Q637" s="153">
        <v>364</v>
      </c>
      <c r="R637" s="110">
        <f t="shared" si="504"/>
        <v>0.45124834227065674</v>
      </c>
      <c r="S637" s="153">
        <v>57</v>
      </c>
      <c r="T637" s="110">
        <f t="shared" si="505"/>
        <v>0.48257531010041343</v>
      </c>
      <c r="U637" s="105">
        <f t="shared" si="506"/>
        <v>421</v>
      </c>
      <c r="V637" s="153">
        <v>10</v>
      </c>
      <c r="W637" s="110">
        <f t="shared" si="507"/>
        <v>2.6875</v>
      </c>
      <c r="X637" s="153">
        <v>28</v>
      </c>
      <c r="Y637" s="346"/>
      <c r="Z637" s="144">
        <f t="shared" si="508"/>
        <v>38</v>
      </c>
      <c r="AA637" s="31"/>
      <c r="AB637" s="336">
        <v>9</v>
      </c>
      <c r="AC637" s="336">
        <v>37</v>
      </c>
      <c r="AD637" s="336">
        <v>47</v>
      </c>
      <c r="AE637" s="336">
        <v>-8</v>
      </c>
      <c r="AF637" s="336">
        <v>-21</v>
      </c>
      <c r="AG637" s="336">
        <v>4</v>
      </c>
    </row>
    <row r="638" spans="2:33" s="324" customFormat="1" ht="15" customHeight="1" x14ac:dyDescent="0.3">
      <c r="B638" s="254">
        <v>44460</v>
      </c>
      <c r="C638" s="369"/>
      <c r="D638" s="369"/>
      <c r="E638" s="369"/>
      <c r="F638" s="369"/>
      <c r="G638" s="369"/>
      <c r="H638" s="157">
        <v>245</v>
      </c>
      <c r="I638" s="351">
        <v>33</v>
      </c>
      <c r="J638" s="153">
        <v>1487</v>
      </c>
      <c r="K638" s="154">
        <v>1.0040513166779204</v>
      </c>
      <c r="L638" s="153">
        <v>121</v>
      </c>
      <c r="M638" s="154">
        <v>1.1415094339622642</v>
      </c>
      <c r="N638" s="155">
        <v>1608</v>
      </c>
      <c r="O638" s="84"/>
      <c r="P638" s="84"/>
      <c r="Q638" s="153">
        <v>453</v>
      </c>
      <c r="R638" s="110">
        <f t="shared" si="504"/>
        <v>0.56158104134232834</v>
      </c>
      <c r="S638" s="153">
        <v>85</v>
      </c>
      <c r="T638" s="110">
        <f t="shared" si="505"/>
        <v>0.71962984839535338</v>
      </c>
      <c r="U638" s="105">
        <f t="shared" si="506"/>
        <v>538</v>
      </c>
      <c r="V638" s="153">
        <v>0</v>
      </c>
      <c r="W638" s="110">
        <f t="shared" si="507"/>
        <v>0</v>
      </c>
      <c r="X638" s="153">
        <v>2</v>
      </c>
      <c r="Y638" s="346"/>
      <c r="Z638" s="144">
        <f t="shared" si="508"/>
        <v>2</v>
      </c>
      <c r="AA638" s="31"/>
      <c r="AB638" s="336">
        <v>9</v>
      </c>
      <c r="AC638" s="336">
        <v>38</v>
      </c>
      <c r="AD638" s="336">
        <v>49</v>
      </c>
      <c r="AE638" s="336">
        <v>-9</v>
      </c>
      <c r="AF638" s="336">
        <v>-20</v>
      </c>
      <c r="AG638" s="336">
        <v>4</v>
      </c>
    </row>
    <row r="639" spans="2:33" s="324" customFormat="1" ht="15" customHeight="1" x14ac:dyDescent="0.3">
      <c r="B639" s="254">
        <v>44461</v>
      </c>
      <c r="C639" s="369"/>
      <c r="D639" s="369"/>
      <c r="E639" s="369"/>
      <c r="F639" s="369"/>
      <c r="G639" s="369"/>
      <c r="H639" s="157">
        <v>279</v>
      </c>
      <c r="I639" s="351">
        <v>21</v>
      </c>
      <c r="J639" s="153">
        <v>1492</v>
      </c>
      <c r="K639" s="154">
        <v>1.0074274139095205</v>
      </c>
      <c r="L639" s="153">
        <v>121</v>
      </c>
      <c r="M639" s="154">
        <v>1.0431034482758621</v>
      </c>
      <c r="N639" s="155">
        <v>1613</v>
      </c>
      <c r="O639" s="84"/>
      <c r="P639" s="84"/>
      <c r="Q639" s="153">
        <v>411</v>
      </c>
      <c r="R639" s="110">
        <f t="shared" si="504"/>
        <v>0.50951392492648329</v>
      </c>
      <c r="S639" s="153">
        <v>110</v>
      </c>
      <c r="T639" s="110">
        <f t="shared" si="505"/>
        <v>0.93128568615869267</v>
      </c>
      <c r="U639" s="105">
        <f t="shared" si="506"/>
        <v>521</v>
      </c>
      <c r="V639" s="153">
        <v>1</v>
      </c>
      <c r="W639" s="110">
        <f t="shared" si="507"/>
        <v>0.26874999999999999</v>
      </c>
      <c r="X639" s="153">
        <v>14</v>
      </c>
      <c r="Y639" s="346"/>
      <c r="Z639" s="144">
        <f t="shared" si="508"/>
        <v>15</v>
      </c>
      <c r="AA639" s="31"/>
      <c r="AB639" s="336">
        <v>9</v>
      </c>
      <c r="AC639" s="336">
        <v>36</v>
      </c>
      <c r="AD639" s="336">
        <v>52</v>
      </c>
      <c r="AE639" s="336">
        <v>-8</v>
      </c>
      <c r="AF639" s="336">
        <v>-17</v>
      </c>
      <c r="AG639" s="336">
        <v>3</v>
      </c>
    </row>
    <row r="640" spans="2:33" s="324" customFormat="1" ht="15" customHeight="1" x14ac:dyDescent="0.3">
      <c r="B640" s="254">
        <v>44462</v>
      </c>
      <c r="C640" s="370"/>
      <c r="D640" s="370"/>
      <c r="E640" s="370"/>
      <c r="F640" s="370"/>
      <c r="G640" s="370"/>
      <c r="H640" s="157">
        <v>286</v>
      </c>
      <c r="I640" s="351">
        <v>30</v>
      </c>
      <c r="J640" s="153">
        <v>1488</v>
      </c>
      <c r="K640" s="154">
        <v>1.0060851926977687</v>
      </c>
      <c r="L640" s="153">
        <v>112</v>
      </c>
      <c r="M640" s="154">
        <v>1.0467289719626167</v>
      </c>
      <c r="N640" s="155">
        <v>1600</v>
      </c>
      <c r="O640" s="84"/>
      <c r="P640" s="84"/>
      <c r="Q640" s="153">
        <v>485</v>
      </c>
      <c r="R640" s="110">
        <f t="shared" ref="R640:R646" si="509">Q640/Q$68</f>
        <v>0.60125122527821029</v>
      </c>
      <c r="S640" s="153">
        <v>83</v>
      </c>
      <c r="T640" s="110">
        <f t="shared" ref="T640:T646" si="510">S640/S$68</f>
        <v>0.70269738137428628</v>
      </c>
      <c r="U640" s="105">
        <f t="shared" ref="U640:U646" si="511">Q640+S640</f>
        <v>568</v>
      </c>
      <c r="V640" s="153">
        <v>1</v>
      </c>
      <c r="W640" s="110">
        <f t="shared" ref="W640:W646" si="512">V640/$V$68</f>
        <v>0.26874999999999999</v>
      </c>
      <c r="X640" s="153">
        <v>94</v>
      </c>
      <c r="Y640" s="346"/>
      <c r="Z640" s="144">
        <f t="shared" ref="Z640:Z646" si="513">V640+X640</f>
        <v>95</v>
      </c>
      <c r="AA640" s="31"/>
      <c r="AB640" s="336">
        <v>9</v>
      </c>
      <c r="AC640" s="336">
        <v>38</v>
      </c>
      <c r="AD640" s="336">
        <v>41</v>
      </c>
      <c r="AE640" s="336">
        <v>-10</v>
      </c>
      <c r="AF640" s="336">
        <v>-18</v>
      </c>
      <c r="AG640" s="336">
        <v>4</v>
      </c>
    </row>
    <row r="641" spans="2:34" s="324" customFormat="1" ht="15" customHeight="1" x14ac:dyDescent="0.3">
      <c r="B641" s="254">
        <v>44463</v>
      </c>
      <c r="C641" s="370"/>
      <c r="D641" s="370"/>
      <c r="E641" s="370"/>
      <c r="F641" s="370"/>
      <c r="G641" s="370"/>
      <c r="H641" s="157">
        <v>347</v>
      </c>
      <c r="I641" s="351">
        <v>27</v>
      </c>
      <c r="J641" s="153">
        <v>1500</v>
      </c>
      <c r="K641" s="154">
        <v>1.0101010101010102</v>
      </c>
      <c r="L641" s="153">
        <v>124</v>
      </c>
      <c r="M641" s="154">
        <v>1.0163934426229508</v>
      </c>
      <c r="N641" s="155">
        <v>1624</v>
      </c>
      <c r="O641" s="84"/>
      <c r="P641" s="84"/>
      <c r="Q641" s="153">
        <v>462</v>
      </c>
      <c r="R641" s="110">
        <f t="shared" si="509"/>
        <v>0.5727382805742951</v>
      </c>
      <c r="S641" s="153">
        <v>73</v>
      </c>
      <c r="T641" s="110">
        <f t="shared" si="510"/>
        <v>0.61803504626895056</v>
      </c>
      <c r="U641" s="105">
        <f t="shared" si="511"/>
        <v>535</v>
      </c>
      <c r="V641" s="153">
        <v>2</v>
      </c>
      <c r="W641" s="110">
        <f t="shared" si="512"/>
        <v>0.53749999999999998</v>
      </c>
      <c r="X641" s="153">
        <v>15</v>
      </c>
      <c r="Y641" s="346"/>
      <c r="Z641" s="144">
        <f t="shared" si="513"/>
        <v>17</v>
      </c>
      <c r="AA641" s="31"/>
      <c r="AB641" s="336">
        <v>4</v>
      </c>
      <c r="AC641" s="336">
        <v>35</v>
      </c>
      <c r="AD641" s="336">
        <v>40</v>
      </c>
      <c r="AE641" s="336">
        <v>-8</v>
      </c>
      <c r="AF641" s="336">
        <v>-17</v>
      </c>
      <c r="AG641" s="336">
        <v>3</v>
      </c>
    </row>
    <row r="642" spans="2:34" s="324" customFormat="1" ht="15" customHeight="1" x14ac:dyDescent="0.3">
      <c r="B642" s="254">
        <v>44464</v>
      </c>
      <c r="C642" s="370"/>
      <c r="D642" s="370"/>
      <c r="E642" s="370"/>
      <c r="F642" s="370"/>
      <c r="G642" s="370"/>
      <c r="H642" s="157">
        <v>318</v>
      </c>
      <c r="I642" s="351">
        <v>24</v>
      </c>
      <c r="J642" s="153">
        <v>924</v>
      </c>
      <c r="K642" s="154">
        <v>1.013157894736842</v>
      </c>
      <c r="L642" s="153">
        <v>63</v>
      </c>
      <c r="M642" s="154">
        <v>1.26</v>
      </c>
      <c r="N642" s="155">
        <v>987</v>
      </c>
      <c r="O642" s="84"/>
      <c r="P642" s="84"/>
      <c r="Q642" s="157">
        <v>0</v>
      </c>
      <c r="R642" s="115">
        <f t="shared" si="509"/>
        <v>0</v>
      </c>
      <c r="S642" s="157">
        <v>0</v>
      </c>
      <c r="T642" s="115">
        <f t="shared" si="510"/>
        <v>0</v>
      </c>
      <c r="U642" s="124">
        <f t="shared" si="511"/>
        <v>0</v>
      </c>
      <c r="V642" s="157">
        <v>0</v>
      </c>
      <c r="W642" s="115">
        <f t="shared" si="512"/>
        <v>0</v>
      </c>
      <c r="X642" s="157">
        <v>0</v>
      </c>
      <c r="Y642" s="158"/>
      <c r="Z642" s="125">
        <f t="shared" si="513"/>
        <v>0</v>
      </c>
      <c r="AA642" s="31"/>
      <c r="AB642" s="336">
        <v>-4</v>
      </c>
      <c r="AC642" s="336">
        <v>22</v>
      </c>
      <c r="AD642" s="336">
        <v>19</v>
      </c>
      <c r="AE642" s="336">
        <v>-7</v>
      </c>
      <c r="AF642" s="336">
        <v>3</v>
      </c>
      <c r="AG642" s="336">
        <v>2</v>
      </c>
    </row>
    <row r="643" spans="2:34" s="324" customFormat="1" ht="15" customHeight="1" x14ac:dyDescent="0.3">
      <c r="B643" s="254">
        <v>44465</v>
      </c>
      <c r="C643" s="370"/>
      <c r="D643" s="370"/>
      <c r="E643" s="370"/>
      <c r="F643" s="370"/>
      <c r="G643" s="370"/>
      <c r="H643" s="157">
        <v>366</v>
      </c>
      <c r="I643" s="351">
        <v>18</v>
      </c>
      <c r="J643" s="153">
        <v>901</v>
      </c>
      <c r="K643" s="154">
        <v>1.0112233445566778</v>
      </c>
      <c r="L643" s="153">
        <v>43</v>
      </c>
      <c r="M643" s="154">
        <v>1.303030303030303</v>
      </c>
      <c r="N643" s="155">
        <v>944</v>
      </c>
      <c r="O643" s="84"/>
      <c r="P643" s="84"/>
      <c r="Q643" s="157">
        <v>0</v>
      </c>
      <c r="R643" s="115">
        <f t="shared" si="509"/>
        <v>0</v>
      </c>
      <c r="S643" s="157">
        <v>0</v>
      </c>
      <c r="T643" s="115">
        <f t="shared" si="510"/>
        <v>0</v>
      </c>
      <c r="U643" s="124">
        <f t="shared" si="511"/>
        <v>0</v>
      </c>
      <c r="V643" s="157">
        <v>0</v>
      </c>
      <c r="W643" s="115">
        <f t="shared" si="512"/>
        <v>0</v>
      </c>
      <c r="X643" s="157">
        <v>0</v>
      </c>
      <c r="Y643" s="158"/>
      <c r="Z643" s="125">
        <f t="shared" si="513"/>
        <v>0</v>
      </c>
      <c r="AA643" s="31"/>
    </row>
    <row r="644" spans="2:34" s="324" customFormat="1" ht="15" customHeight="1" x14ac:dyDescent="0.3">
      <c r="B644" s="254">
        <v>44466</v>
      </c>
      <c r="C644" s="370"/>
      <c r="D644" s="370"/>
      <c r="E644" s="370"/>
      <c r="F644" s="370"/>
      <c r="G644" s="370"/>
      <c r="H644" s="157">
        <v>315</v>
      </c>
      <c r="I644" s="351">
        <v>20</v>
      </c>
      <c r="J644" s="153">
        <v>1481</v>
      </c>
      <c r="K644" s="154">
        <v>1.0006756756756756</v>
      </c>
      <c r="L644" s="153">
        <v>91</v>
      </c>
      <c r="M644" s="154">
        <v>0.88349514563106801</v>
      </c>
      <c r="N644" s="155">
        <v>1572</v>
      </c>
      <c r="O644" s="84"/>
      <c r="P644" s="84"/>
      <c r="Q644" s="153">
        <v>827</v>
      </c>
      <c r="R644" s="110">
        <f t="shared" si="509"/>
        <v>1.0252263160929482</v>
      </c>
      <c r="S644" s="153">
        <v>131</v>
      </c>
      <c r="T644" s="110">
        <f t="shared" si="510"/>
        <v>1.1090765898798975</v>
      </c>
      <c r="U644" s="105">
        <f t="shared" si="511"/>
        <v>958</v>
      </c>
      <c r="V644" s="153">
        <v>0</v>
      </c>
      <c r="W644" s="110">
        <f t="shared" si="512"/>
        <v>0</v>
      </c>
      <c r="X644" s="153">
        <v>6</v>
      </c>
      <c r="Y644" s="346"/>
      <c r="Z644" s="144">
        <f t="shared" si="513"/>
        <v>6</v>
      </c>
      <c r="AA644" s="31"/>
    </row>
    <row r="645" spans="2:34" s="324" customFormat="1" ht="15" customHeight="1" x14ac:dyDescent="0.3">
      <c r="B645" s="254">
        <v>44467</v>
      </c>
      <c r="C645" s="370"/>
      <c r="D645" s="370"/>
      <c r="E645" s="370"/>
      <c r="F645" s="370"/>
      <c r="G645" s="370"/>
      <c r="H645" s="157">
        <v>244</v>
      </c>
      <c r="I645" s="351">
        <v>20</v>
      </c>
      <c r="J645" s="153">
        <v>1494</v>
      </c>
      <c r="K645" s="154">
        <v>1.0087778528021607</v>
      </c>
      <c r="L645" s="153">
        <v>128</v>
      </c>
      <c r="M645" s="154">
        <v>1.2075471698113207</v>
      </c>
      <c r="N645" s="155">
        <v>1622</v>
      </c>
      <c r="O645" s="84"/>
      <c r="P645" s="84"/>
      <c r="Q645" s="153">
        <v>976</v>
      </c>
      <c r="R645" s="110">
        <f t="shared" si="509"/>
        <v>1.2099406100443983</v>
      </c>
      <c r="S645" s="153">
        <v>153</v>
      </c>
      <c r="T645" s="110">
        <f t="shared" si="510"/>
        <v>1.2953337271116361</v>
      </c>
      <c r="U645" s="105">
        <f t="shared" si="511"/>
        <v>1129</v>
      </c>
      <c r="V645" s="153">
        <v>1</v>
      </c>
      <c r="W645" s="110">
        <f t="shared" si="512"/>
        <v>0.26874999999999999</v>
      </c>
      <c r="X645" s="153">
        <v>23</v>
      </c>
      <c r="Y645" s="346"/>
      <c r="Z645" s="144">
        <f t="shared" si="513"/>
        <v>24</v>
      </c>
      <c r="AA645" s="31"/>
    </row>
    <row r="646" spans="2:34" s="324" customFormat="1" ht="15" customHeight="1" x14ac:dyDescent="0.3">
      <c r="B646" s="254">
        <v>44468</v>
      </c>
      <c r="C646" s="370"/>
      <c r="D646" s="370"/>
      <c r="E646" s="370"/>
      <c r="F646" s="370"/>
      <c r="G646" s="370"/>
      <c r="H646" s="157">
        <v>288</v>
      </c>
      <c r="I646" s="351">
        <v>20</v>
      </c>
      <c r="J646" s="158"/>
      <c r="K646" s="658"/>
      <c r="L646" s="158"/>
      <c r="M646" s="658"/>
      <c r="N646" s="158"/>
      <c r="O646" s="84"/>
      <c r="P646" s="84"/>
      <c r="Q646" s="153">
        <v>1248</v>
      </c>
      <c r="R646" s="110">
        <f t="shared" si="509"/>
        <v>1.5471371734993946</v>
      </c>
      <c r="S646" s="153">
        <v>199</v>
      </c>
      <c r="T646" s="110">
        <f t="shared" si="510"/>
        <v>1.6847804685961802</v>
      </c>
      <c r="U646" s="105">
        <f t="shared" si="511"/>
        <v>1447</v>
      </c>
      <c r="V646" s="153">
        <v>4</v>
      </c>
      <c r="W646" s="110">
        <f t="shared" si="512"/>
        <v>1.075</v>
      </c>
      <c r="X646" s="153">
        <v>8</v>
      </c>
      <c r="Y646" s="346"/>
      <c r="Z646" s="144">
        <f t="shared" si="513"/>
        <v>12</v>
      </c>
      <c r="AA646" s="31"/>
    </row>
    <row r="647" spans="2:34" s="324" customFormat="1" ht="15" customHeight="1" x14ac:dyDescent="0.3">
      <c r="B647" s="367"/>
      <c r="C647" s="367"/>
      <c r="D647" s="367"/>
      <c r="E647" s="367"/>
      <c r="F647" s="367"/>
      <c r="G647" s="367"/>
      <c r="H647" s="367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31"/>
      <c r="X647" s="31"/>
      <c r="Y647" s="31"/>
      <c r="Z647" s="31"/>
      <c r="AA647" s="31"/>
    </row>
    <row r="648" spans="2:34" ht="15" customHeight="1" x14ac:dyDescent="0.3">
      <c r="B648" s="380" t="s">
        <v>321</v>
      </c>
      <c r="C648" s="380"/>
      <c r="D648" s="380"/>
      <c r="E648" s="380"/>
      <c r="F648" s="380"/>
      <c r="G648" s="380"/>
      <c r="H648" s="380"/>
      <c r="I648" s="84"/>
      <c r="J648" s="85" t="s">
        <v>35</v>
      </c>
      <c r="K648" s="85"/>
      <c r="L648" s="85"/>
      <c r="M648" s="85"/>
      <c r="N648" s="31"/>
      <c r="O648" s="31"/>
      <c r="P648" s="31"/>
      <c r="Q648" s="31"/>
      <c r="R648" s="31"/>
      <c r="S648" s="31"/>
      <c r="T648" s="31"/>
      <c r="U648" s="31"/>
      <c r="V648" s="130"/>
      <c r="W648" s="31"/>
      <c r="X648" s="31"/>
      <c r="Y648" s="31"/>
      <c r="Z648" s="31"/>
      <c r="AA648" s="31"/>
      <c r="AB648" s="31"/>
    </row>
    <row r="649" spans="2:34" ht="15" customHeight="1" x14ac:dyDescent="0.3">
      <c r="B649" s="380"/>
      <c r="C649" s="380"/>
      <c r="D649" s="380"/>
      <c r="E649" s="380"/>
      <c r="F649" s="380"/>
      <c r="G649" s="380"/>
      <c r="H649" s="380"/>
      <c r="I649" s="84"/>
      <c r="J649" s="134" t="s">
        <v>36</v>
      </c>
      <c r="K649" s="126"/>
      <c r="L649" s="126"/>
      <c r="M649" s="126"/>
      <c r="N649" s="126"/>
      <c r="O649" s="126"/>
      <c r="P649" s="131"/>
      <c r="Q649" s="131"/>
      <c r="R649" s="131"/>
      <c r="S649" s="131"/>
      <c r="T649" s="131"/>
      <c r="U649" s="131"/>
      <c r="V649" s="138"/>
      <c r="W649" s="131"/>
      <c r="X649" s="131"/>
      <c r="Y649" s="131"/>
      <c r="Z649" s="131"/>
      <c r="AA649" s="131"/>
      <c r="AB649" s="131"/>
    </row>
    <row r="650" spans="2:34" ht="15" customHeight="1" x14ac:dyDescent="0.3">
      <c r="B650" s="126"/>
      <c r="C650" s="126"/>
      <c r="D650" s="126"/>
      <c r="E650" s="126"/>
      <c r="F650" s="126"/>
      <c r="G650" s="126"/>
      <c r="H650" s="126"/>
      <c r="I650" s="84"/>
      <c r="J650" s="131" t="s">
        <v>277</v>
      </c>
      <c r="K650" s="131"/>
      <c r="L650" s="131"/>
      <c r="M650" s="126"/>
      <c r="N650" s="126"/>
      <c r="O650" s="126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31"/>
    </row>
    <row r="651" spans="2:34" ht="15" customHeight="1" x14ac:dyDescent="0.3">
      <c r="B651" s="127" t="s">
        <v>25</v>
      </c>
      <c r="C651" s="128"/>
      <c r="D651" s="128"/>
      <c r="E651" s="128"/>
      <c r="F651" s="128"/>
      <c r="G651" s="128"/>
      <c r="H651" s="128"/>
      <c r="I651" s="52"/>
      <c r="J651" s="134" t="s">
        <v>37</v>
      </c>
      <c r="K651" s="131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  <c r="AA651" s="132"/>
      <c r="AB651" s="132"/>
    </row>
    <row r="652" spans="2:34" x14ac:dyDescent="0.3">
      <c r="B652" s="129" t="s">
        <v>165</v>
      </c>
      <c r="C652" s="128"/>
      <c r="D652" s="128"/>
      <c r="E652" s="128"/>
      <c r="F652" s="128"/>
      <c r="G652" s="128"/>
      <c r="H652" s="128"/>
      <c r="I652" s="52"/>
      <c r="J652" s="133" t="s">
        <v>319</v>
      </c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  <c r="AA652" s="132"/>
      <c r="AB652" s="132"/>
    </row>
    <row r="653" spans="2:34" x14ac:dyDescent="0.3">
      <c r="B653" s="129" t="s">
        <v>166</v>
      </c>
      <c r="C653" s="128"/>
      <c r="D653" s="128"/>
      <c r="E653" s="128"/>
      <c r="F653" s="128"/>
      <c r="G653" s="128"/>
      <c r="H653" s="128"/>
      <c r="I653" s="52"/>
      <c r="J653" s="134" t="s">
        <v>38</v>
      </c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  <c r="AB653" s="131"/>
    </row>
    <row r="654" spans="2:34" ht="15" customHeight="1" x14ac:dyDescent="0.3">
      <c r="B654" s="129" t="s">
        <v>167</v>
      </c>
      <c r="C654" s="128"/>
      <c r="D654" s="128"/>
      <c r="E654" s="128"/>
      <c r="F654" s="128"/>
      <c r="G654" s="128"/>
      <c r="H654" s="128"/>
      <c r="I654" s="52"/>
      <c r="J654" s="372" t="s">
        <v>318</v>
      </c>
      <c r="K654" s="372"/>
      <c r="L654" s="372"/>
      <c r="M654" s="372"/>
      <c r="N654" s="372"/>
      <c r="O654" s="372"/>
      <c r="P654" s="372"/>
      <c r="Q654" s="372"/>
      <c r="R654" s="372"/>
      <c r="S654" s="372"/>
      <c r="T654" s="372"/>
      <c r="U654" s="372"/>
      <c r="V654" s="372"/>
      <c r="W654" s="372"/>
      <c r="X654" s="372"/>
      <c r="Y654" s="372"/>
      <c r="Z654" s="372"/>
      <c r="AA654" s="372"/>
      <c r="AB654" s="372"/>
      <c r="AC654" s="82"/>
      <c r="AD654" s="82"/>
      <c r="AE654" s="82"/>
      <c r="AF654" s="82"/>
      <c r="AG654" s="82"/>
      <c r="AH654" s="82"/>
    </row>
    <row r="655" spans="2:34" x14ac:dyDescent="0.3">
      <c r="B655" s="129" t="s">
        <v>168</v>
      </c>
      <c r="C655" s="128"/>
      <c r="D655" s="128"/>
      <c r="E655" s="128"/>
      <c r="F655" s="128"/>
      <c r="G655" s="128"/>
      <c r="H655" s="128"/>
      <c r="I655" s="52"/>
      <c r="J655" s="372"/>
      <c r="K655" s="372"/>
      <c r="L655" s="372"/>
      <c r="M655" s="372"/>
      <c r="N655" s="372"/>
      <c r="O655" s="372"/>
      <c r="P655" s="372"/>
      <c r="Q655" s="372"/>
      <c r="R655" s="372"/>
      <c r="S655" s="372"/>
      <c r="T655" s="372"/>
      <c r="U655" s="372"/>
      <c r="V655" s="372"/>
      <c r="W655" s="372"/>
      <c r="X655" s="372"/>
      <c r="Y655" s="372"/>
      <c r="Z655" s="372"/>
      <c r="AA655" s="372"/>
      <c r="AB655" s="372"/>
      <c r="AC655" s="82"/>
      <c r="AD655" s="82"/>
      <c r="AE655" s="82"/>
      <c r="AF655" s="82"/>
      <c r="AG655" s="82"/>
      <c r="AH655" s="82"/>
    </row>
    <row r="656" spans="2:34" x14ac:dyDescent="0.3">
      <c r="B656" s="129" t="s">
        <v>169</v>
      </c>
      <c r="C656" s="129"/>
      <c r="D656" s="129"/>
      <c r="E656" s="129"/>
      <c r="F656" s="129"/>
      <c r="G656" s="129"/>
      <c r="H656" s="129"/>
      <c r="I656" s="83"/>
      <c r="J656" s="372"/>
      <c r="K656" s="372"/>
      <c r="L656" s="372"/>
      <c r="M656" s="372"/>
      <c r="N656" s="372"/>
      <c r="O656" s="372"/>
      <c r="P656" s="372"/>
      <c r="Q656" s="372"/>
      <c r="R656" s="372"/>
      <c r="S656" s="372"/>
      <c r="T656" s="372"/>
      <c r="U656" s="372"/>
      <c r="V656" s="372"/>
      <c r="W656" s="372"/>
      <c r="X656" s="372"/>
      <c r="Y656" s="372"/>
      <c r="Z656" s="372"/>
      <c r="AA656" s="372"/>
      <c r="AB656" s="372"/>
    </row>
    <row r="657" spans="2:28" ht="15" customHeight="1" x14ac:dyDescent="0.3">
      <c r="B657" s="129" t="s">
        <v>170</v>
      </c>
      <c r="C657" s="31"/>
      <c r="D657" s="31"/>
      <c r="E657" s="31"/>
      <c r="F657" s="31"/>
      <c r="G657" s="31"/>
      <c r="H657" s="31"/>
      <c r="J657" s="134" t="s">
        <v>163</v>
      </c>
      <c r="K657" s="132"/>
      <c r="L657" s="132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  <c r="AB657" s="131"/>
    </row>
    <row r="658" spans="2:28" ht="43.5" customHeight="1" x14ac:dyDescent="0.3">
      <c r="B658" s="31"/>
      <c r="C658" s="31"/>
      <c r="D658" s="31"/>
      <c r="E658" s="31"/>
      <c r="F658" s="31"/>
      <c r="G658" s="31"/>
      <c r="H658" s="31"/>
      <c r="J658" s="372" t="s">
        <v>317</v>
      </c>
      <c r="K658" s="372"/>
      <c r="L658" s="372"/>
      <c r="M658" s="372"/>
      <c r="N658" s="372"/>
      <c r="O658" s="372"/>
      <c r="P658" s="372"/>
      <c r="Q658" s="372"/>
      <c r="R658" s="372"/>
      <c r="S658" s="372"/>
      <c r="T658" s="372"/>
      <c r="U658" s="372"/>
      <c r="V658" s="372"/>
      <c r="W658" s="372"/>
      <c r="X658" s="372"/>
      <c r="Y658" s="372"/>
      <c r="Z658" s="372"/>
      <c r="AA658" s="372"/>
      <c r="AB658" s="135"/>
    </row>
    <row r="659" spans="2:28" ht="15" customHeight="1" x14ac:dyDescent="0.3">
      <c r="J659" s="54" t="s">
        <v>97</v>
      </c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</row>
    <row r="660" spans="2:28" x14ac:dyDescent="0.3">
      <c r="J660" s="163"/>
      <c r="K660" s="31"/>
      <c r="L660" s="133" t="s">
        <v>98</v>
      </c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</row>
    <row r="661" spans="2:28" x14ac:dyDescent="0.3">
      <c r="J661" s="136"/>
      <c r="K661" s="31"/>
      <c r="L661" s="133" t="s">
        <v>33</v>
      </c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</row>
    <row r="662" spans="2:28" x14ac:dyDescent="0.3">
      <c r="J662" s="137"/>
      <c r="K662" s="31"/>
      <c r="L662" s="133" t="s">
        <v>34</v>
      </c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654:AB656"/>
    <mergeCell ref="J658:AA658"/>
    <mergeCell ref="H4:O4"/>
    <mergeCell ref="C6:D6"/>
    <mergeCell ref="J6:O6"/>
    <mergeCell ref="B648:H649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L100:L645 J100:J645 X637:X641 V637:V641 V644:V646 X644:X646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46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6 S644:S646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6"/>
  <sheetViews>
    <sheetView showGridLines="0" zoomScale="90" zoomScaleNormal="90" workbookViewId="0">
      <selection activeCell="A31" sqref="A31"/>
    </sheetView>
  </sheetViews>
  <sheetFormatPr defaultColWidth="9.109375" defaultRowHeight="15.6" x14ac:dyDescent="0.3"/>
  <cols>
    <col min="1" max="1" width="4" style="326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24" customWidth="1"/>
    <col min="6" max="6" width="12.109375" style="324" customWidth="1"/>
    <col min="7" max="8" width="9.109375" style="324"/>
    <col min="9" max="9" width="10.6640625" style="324" customWidth="1"/>
    <col min="10" max="10" width="12.33203125" style="324" customWidth="1"/>
    <col min="11" max="12" width="9.6640625" style="169" customWidth="1"/>
    <col min="13" max="13" width="9.109375" style="324"/>
    <col min="14" max="14" width="10.109375" style="324" customWidth="1"/>
    <col min="15" max="15" width="11.109375" style="324" customWidth="1"/>
    <col min="16" max="16" width="9.109375" style="324"/>
    <col min="17" max="17" width="11.88671875" style="324" customWidth="1"/>
    <col min="18" max="18" width="9.109375" style="324"/>
    <col min="19" max="23" width="10.109375" style="324" customWidth="1"/>
    <col min="24" max="24" width="7.6640625" style="324" customWidth="1"/>
    <col min="25" max="25" width="12.6640625" style="324" customWidth="1"/>
    <col min="26" max="26" width="9.109375" style="324"/>
    <col min="27" max="27" width="24.44140625" style="324" customWidth="1"/>
    <col min="28" max="28" width="18.5546875" style="324" customWidth="1"/>
    <col min="29" max="29" width="19.33203125" style="324" customWidth="1"/>
    <col min="30" max="16384" width="9.109375" style="324"/>
  </cols>
  <sheetData>
    <row r="1" spans="1:30" ht="29.25" customHeight="1" x14ac:dyDescent="0.3">
      <c r="A1" s="324"/>
      <c r="B1" s="324"/>
      <c r="C1" s="324"/>
      <c r="D1" s="324"/>
    </row>
    <row r="2" spans="1:30" ht="16.5" customHeight="1" x14ac:dyDescent="0.35">
      <c r="A2" s="324"/>
      <c r="B2" s="427" t="s">
        <v>284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</row>
    <row r="3" spans="1:30" ht="9.75" customHeight="1" x14ac:dyDescent="0.3">
      <c r="A3" s="324" t="s">
        <v>84</v>
      </c>
      <c r="B3" s="324"/>
      <c r="C3" s="324"/>
      <c r="D3" s="324"/>
    </row>
    <row r="4" spans="1:30" ht="19.95" customHeight="1" x14ac:dyDescent="0.3">
      <c r="A4" s="324"/>
      <c r="B4" s="429" t="s">
        <v>279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X4" s="140"/>
      <c r="Y4" s="429" t="s">
        <v>330</v>
      </c>
      <c r="Z4" s="430"/>
      <c r="AA4" s="430"/>
      <c r="AB4" s="430"/>
      <c r="AC4" s="430"/>
      <c r="AD4" s="430"/>
    </row>
    <row r="5" spans="1:30" ht="5.4" customHeight="1" x14ac:dyDescent="0.3">
      <c r="A5" s="1"/>
      <c r="B5" s="1"/>
      <c r="C5" s="39"/>
      <c r="D5" s="39"/>
      <c r="E5" s="40"/>
      <c r="F5" s="295"/>
      <c r="G5" s="295"/>
      <c r="H5" s="295"/>
      <c r="I5" s="295"/>
      <c r="J5" s="295"/>
      <c r="K5" s="285"/>
      <c r="L5" s="285"/>
      <c r="M5" s="1"/>
      <c r="N5" s="1"/>
      <c r="O5" s="1"/>
      <c r="P5" s="1"/>
      <c r="Q5" s="1"/>
      <c r="R5" s="1"/>
      <c r="S5" s="1"/>
      <c r="T5" s="1"/>
      <c r="U5" s="1"/>
      <c r="V5" s="1"/>
      <c r="W5" s="338"/>
      <c r="X5" s="1"/>
    </row>
    <row r="6" spans="1:30" ht="15" customHeight="1" x14ac:dyDescent="0.3">
      <c r="A6" s="324"/>
      <c r="B6" s="324"/>
      <c r="D6" s="431" t="s">
        <v>331</v>
      </c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338"/>
      <c r="U6" s="338"/>
      <c r="V6" s="338"/>
      <c r="W6" s="338"/>
      <c r="Y6" s="326"/>
      <c r="Z6" s="99" t="s">
        <v>280</v>
      </c>
      <c r="AA6" s="99" t="s">
        <v>281</v>
      </c>
      <c r="AB6" s="99" t="s">
        <v>282</v>
      </c>
      <c r="AC6" s="83" t="s">
        <v>328</v>
      </c>
      <c r="AD6" s="83" t="s">
        <v>329</v>
      </c>
    </row>
    <row r="7" spans="1:30" ht="15" customHeight="1" x14ac:dyDescent="0.3">
      <c r="A7" s="324"/>
      <c r="B7" s="324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338"/>
      <c r="U7" s="338"/>
      <c r="V7" s="338"/>
      <c r="W7" s="338"/>
      <c r="Y7" s="326"/>
      <c r="Z7" s="99"/>
      <c r="AA7" s="99"/>
      <c r="AB7" s="99"/>
      <c r="AC7" s="83"/>
      <c r="AD7" s="83"/>
    </row>
    <row r="8" spans="1:30" ht="15" customHeight="1" x14ac:dyDescent="0.3">
      <c r="A8" s="324"/>
      <c r="B8" s="324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338"/>
      <c r="U8" s="338"/>
      <c r="V8" s="338"/>
      <c r="W8" s="338"/>
      <c r="Y8" s="326"/>
      <c r="Z8" s="99"/>
      <c r="AA8" s="99"/>
      <c r="AB8" s="99"/>
      <c r="AC8" s="83"/>
      <c r="AD8" s="83"/>
    </row>
    <row r="9" spans="1:30" ht="14.4" x14ac:dyDescent="0.3">
      <c r="A9" s="324"/>
      <c r="B9" s="324"/>
      <c r="C9" s="248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338"/>
      <c r="U9" s="338"/>
      <c r="V9" s="338"/>
      <c r="W9" s="338"/>
      <c r="Y9" s="326">
        <v>43831</v>
      </c>
      <c r="Z9" s="325">
        <v>1.625863299032948</v>
      </c>
      <c r="AA9" s="325">
        <v>-0.34271501412958572</v>
      </c>
      <c r="AB9" s="325">
        <v>-2.6340061006556681</v>
      </c>
      <c r="AC9" s="325">
        <v>5.5941716198904174</v>
      </c>
      <c r="AD9" s="325">
        <v>2.286617802190654</v>
      </c>
    </row>
    <row r="10" spans="1:30" ht="14.4" x14ac:dyDescent="0.3">
      <c r="A10" s="324"/>
      <c r="B10" s="324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338"/>
      <c r="U10" s="338"/>
      <c r="V10" s="338"/>
      <c r="W10" s="338"/>
      <c r="Y10" s="326" t="s">
        <v>174</v>
      </c>
      <c r="Z10" s="325">
        <v>6.7217498944310172E-2</v>
      </c>
      <c r="AA10" s="325">
        <v>0.16200435831444279</v>
      </c>
      <c r="AB10" s="325">
        <v>-2.6340061006556681</v>
      </c>
      <c r="AC10" s="325">
        <v>4.3582036815651009</v>
      </c>
      <c r="AD10" s="325">
        <v>2.3791748720167312</v>
      </c>
    </row>
    <row r="11" spans="1:30" x14ac:dyDescent="0.3">
      <c r="A11" s="324"/>
      <c r="B11" s="324"/>
      <c r="C11" s="248"/>
      <c r="D11" s="248"/>
      <c r="E11" s="248"/>
      <c r="F11" s="248"/>
      <c r="G11" s="248"/>
      <c r="H11" s="248"/>
      <c r="I11" s="248"/>
      <c r="J11" s="248"/>
      <c r="K11" s="286"/>
      <c r="L11" s="286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Y11" s="326" t="s">
        <v>174</v>
      </c>
      <c r="Z11" s="325">
        <v>-2.6524440033318362</v>
      </c>
      <c r="AA11" s="325">
        <v>4.8335322670895256E-2</v>
      </c>
      <c r="AB11" s="325">
        <v>-2.6340061006556681</v>
      </c>
      <c r="AC11" s="325">
        <v>1.5245328797258679</v>
      </c>
      <c r="AD11" s="325">
        <v>2.8096409477022855</v>
      </c>
    </row>
    <row r="12" spans="1:30" x14ac:dyDescent="0.3">
      <c r="A12" s="324"/>
      <c r="B12" s="324"/>
      <c r="C12" s="324"/>
      <c r="D12" s="324"/>
      <c r="Y12" s="326" t="s">
        <v>174</v>
      </c>
      <c r="Z12" s="325">
        <v>-2.284119033447523</v>
      </c>
      <c r="AA12" s="325">
        <v>-0.52887469018853739</v>
      </c>
      <c r="AB12" s="325">
        <v>-2.6340061006556681</v>
      </c>
      <c r="AC12" s="325">
        <v>3.0164287154469349</v>
      </c>
      <c r="AD12" s="325">
        <v>3.7887441653892222</v>
      </c>
    </row>
    <row r="13" spans="1:30" x14ac:dyDescent="0.3">
      <c r="A13" s="324"/>
      <c r="B13" s="324"/>
      <c r="C13" s="324"/>
      <c r="D13" s="324"/>
      <c r="Y13" s="326" t="s">
        <v>174</v>
      </c>
      <c r="Z13" s="325">
        <v>0.59486633628578467</v>
      </c>
      <c r="AA13" s="325">
        <v>-0.79141724578477102</v>
      </c>
      <c r="AB13" s="325">
        <v>-2.6340061006556681</v>
      </c>
      <c r="AC13" s="325">
        <v>5.1976645941013402</v>
      </c>
      <c r="AD13" s="325">
        <v>3.4511473983191387</v>
      </c>
    </row>
    <row r="14" spans="1:30" x14ac:dyDescent="0.3">
      <c r="Y14" s="326" t="s">
        <v>174</v>
      </c>
      <c r="Z14" s="325">
        <v>-0.1077487567376525</v>
      </c>
      <c r="AA14" s="325">
        <v>-0.52178237775285219</v>
      </c>
      <c r="AB14" s="325">
        <v>-2.6340061006556681</v>
      </c>
      <c r="AC14" s="325">
        <v>3.1570565204269485</v>
      </c>
      <c r="AD14" s="325">
        <v>3.6344037222654038</v>
      </c>
    </row>
    <row r="15" spans="1:30" x14ac:dyDescent="0.3">
      <c r="Y15" s="326" t="s">
        <v>174</v>
      </c>
      <c r="Z15" s="325">
        <v>-0.94575817206579305</v>
      </c>
      <c r="AA15" s="325">
        <v>-0.11075848262642506</v>
      </c>
      <c r="AB15" s="325">
        <v>-2.6340061006556681</v>
      </c>
      <c r="AC15" s="325">
        <v>3.6731511465679461</v>
      </c>
      <c r="AD15" s="325">
        <v>3.9396860376552416</v>
      </c>
    </row>
    <row r="16" spans="1:30" x14ac:dyDescent="0.3">
      <c r="Y16" s="326" t="s">
        <v>174</v>
      </c>
      <c r="Z16" s="325">
        <v>-0.21193459014068683</v>
      </c>
      <c r="AA16" s="325">
        <v>0.33358566914004761</v>
      </c>
      <c r="AB16" s="325">
        <v>-2.6340061006556681</v>
      </c>
      <c r="AC16" s="325">
        <v>3.2309942503998315</v>
      </c>
      <c r="AD16" s="325">
        <v>4.2864316012633594</v>
      </c>
    </row>
    <row r="17" spans="25:30" x14ac:dyDescent="0.3">
      <c r="Y17" s="326" t="s">
        <v>174</v>
      </c>
      <c r="Z17" s="325">
        <v>1.9546615751677425</v>
      </c>
      <c r="AA17" s="325">
        <v>0.48208099175482033</v>
      </c>
      <c r="AB17" s="325">
        <v>-2.6340061006556681</v>
      </c>
      <c r="AC17" s="325">
        <v>5.6409979491889573</v>
      </c>
      <c r="AD17" s="325">
        <v>4.5164773337511184</v>
      </c>
    </row>
    <row r="18" spans="25:30" x14ac:dyDescent="0.3">
      <c r="Y18" s="326" t="s">
        <v>174</v>
      </c>
      <c r="Z18" s="325">
        <v>0.224723262553153</v>
      </c>
      <c r="AA18" s="325">
        <v>0.63477825542886579</v>
      </c>
      <c r="AB18" s="325">
        <v>-2.6340061006556681</v>
      </c>
      <c r="AC18" s="325">
        <v>3.661509087454732</v>
      </c>
      <c r="AD18" s="325">
        <v>4.9243270835608559</v>
      </c>
    </row>
    <row r="19" spans="25:30" x14ac:dyDescent="0.3">
      <c r="Y19" s="326" t="s">
        <v>174</v>
      </c>
      <c r="Z19" s="325">
        <v>0.82629002891778569</v>
      </c>
      <c r="AA19" s="325">
        <v>0.76324266010893516</v>
      </c>
      <c r="AB19" s="325">
        <v>-2.6340061006556681</v>
      </c>
      <c r="AC19" s="325">
        <v>5.4436476607037605</v>
      </c>
      <c r="AD19" s="325">
        <v>5.0699020085264737</v>
      </c>
    </row>
    <row r="20" spans="25:30" x14ac:dyDescent="0.3">
      <c r="Y20" s="326" t="s">
        <v>174</v>
      </c>
      <c r="Z20" s="325">
        <v>1.6343335945891937</v>
      </c>
      <c r="AA20" s="325">
        <v>0.83948764256087594</v>
      </c>
      <c r="AB20" s="325">
        <v>-2.6340061006556681</v>
      </c>
      <c r="AC20" s="325">
        <v>6.8079847215156519</v>
      </c>
      <c r="AD20" s="325">
        <v>4.8852382675825208</v>
      </c>
    </row>
    <row r="21" spans="25:30" x14ac:dyDescent="0.3">
      <c r="Y21" s="326" t="s">
        <v>174</v>
      </c>
      <c r="Z21" s="325">
        <v>0.96113208898066516</v>
      </c>
      <c r="AA21" s="325">
        <v>0.63983175000710624</v>
      </c>
      <c r="AB21" s="325">
        <v>-2.6340061006556681</v>
      </c>
      <c r="AC21" s="325">
        <v>6.0120047690951139</v>
      </c>
      <c r="AD21" s="325">
        <v>4.8100385553310314</v>
      </c>
    </row>
    <row r="22" spans="25:30" x14ac:dyDescent="0.3">
      <c r="Y22" s="326" t="s">
        <v>174</v>
      </c>
      <c r="Z22" s="325">
        <v>-4.6507339305307482E-2</v>
      </c>
      <c r="AA22" s="325">
        <v>0.49841989063241093</v>
      </c>
      <c r="AB22" s="325">
        <v>-2.6340061006556681</v>
      </c>
      <c r="AC22" s="325">
        <v>4.6921756213272658</v>
      </c>
      <c r="AD22" s="325">
        <v>4.839618718342602</v>
      </c>
    </row>
    <row r="23" spans="25:30" x14ac:dyDescent="0.3">
      <c r="Y23" s="326" t="s">
        <v>174</v>
      </c>
      <c r="Z23" s="325">
        <v>0.32178028702289829</v>
      </c>
      <c r="AA23" s="325">
        <v>0.19278607185318233</v>
      </c>
      <c r="AB23" s="325">
        <v>-2.6340061006556681</v>
      </c>
      <c r="AC23" s="325">
        <v>1.9383480637921622</v>
      </c>
      <c r="AD23" s="325">
        <v>4.7089475015875024</v>
      </c>
    </row>
    <row r="24" spans="25:30" x14ac:dyDescent="0.3">
      <c r="Y24" s="326" t="s">
        <v>174</v>
      </c>
      <c r="Z24" s="325">
        <v>0.55707032729135575</v>
      </c>
      <c r="AA24" s="325">
        <v>5.5654753367568741E-2</v>
      </c>
      <c r="AB24" s="325">
        <v>-2.6340061006556681</v>
      </c>
      <c r="AC24" s="325">
        <v>5.1145999634285317</v>
      </c>
      <c r="AD24" s="325">
        <v>4.6572553066521625</v>
      </c>
    </row>
    <row r="25" spans="25:30" x14ac:dyDescent="0.3">
      <c r="Y25" s="326" t="s">
        <v>174</v>
      </c>
      <c r="Z25" s="325">
        <v>-0.76515975306971451</v>
      </c>
      <c r="AA25" s="325">
        <v>0.39886217568034288</v>
      </c>
      <c r="AB25" s="325">
        <v>-2.6340061006556681</v>
      </c>
      <c r="AC25" s="325">
        <v>3.8685702285357308</v>
      </c>
      <c r="AD25" s="325">
        <v>4.666829128607489</v>
      </c>
    </row>
    <row r="26" spans="25:30" x14ac:dyDescent="0.3">
      <c r="Y26" s="326" t="s">
        <v>174</v>
      </c>
      <c r="Z26" s="325">
        <v>-1.3131467025368144</v>
      </c>
      <c r="AA26" s="325">
        <v>0.49770767734562954</v>
      </c>
      <c r="AB26" s="325">
        <v>-2.6340061006556681</v>
      </c>
      <c r="AC26" s="325">
        <v>4.5289491434180604</v>
      </c>
      <c r="AD26" s="325">
        <v>4.9094405112121722</v>
      </c>
    </row>
    <row r="27" spans="25:30" x14ac:dyDescent="0.3">
      <c r="Y27" s="326" t="s">
        <v>174</v>
      </c>
      <c r="Z27" s="325">
        <v>0.67441436518989839</v>
      </c>
      <c r="AA27" s="325">
        <v>0.47788190849454859</v>
      </c>
      <c r="AB27" s="325">
        <v>-2.6340061006556681</v>
      </c>
      <c r="AC27" s="325">
        <v>6.4461393569682741</v>
      </c>
      <c r="AD27" s="325">
        <v>5.5068055425273092</v>
      </c>
    </row>
    <row r="28" spans="25:30" x14ac:dyDescent="0.3">
      <c r="Y28" s="326" t="s">
        <v>174</v>
      </c>
      <c r="Z28" s="325">
        <v>3.363584045170084</v>
      </c>
      <c r="AA28" s="325">
        <v>0.72947063009028501</v>
      </c>
      <c r="AB28" s="325">
        <v>-2.6340061006556681</v>
      </c>
      <c r="AC28" s="325">
        <v>6.0790215227823978</v>
      </c>
      <c r="AD28" s="325">
        <v>5.8087831267867172</v>
      </c>
    </row>
    <row r="29" spans="25:30" x14ac:dyDescent="0.3">
      <c r="Y29" s="326" t="s">
        <v>174</v>
      </c>
      <c r="Z29" s="325">
        <v>0.64541117235169931</v>
      </c>
      <c r="AA29" s="325">
        <v>1.2314388102231928</v>
      </c>
      <c r="AB29" s="325">
        <v>-2.6340061006556681</v>
      </c>
      <c r="AC29" s="325">
        <v>6.3904552995600454</v>
      </c>
      <c r="AD29" s="325">
        <v>6.0024384910015653</v>
      </c>
    </row>
    <row r="30" spans="25:30" x14ac:dyDescent="0.3">
      <c r="Y30" s="326" t="s">
        <v>174</v>
      </c>
      <c r="Z30" s="325">
        <v>0.1829999050653317</v>
      </c>
      <c r="AA30" s="325">
        <v>1.8520438970794664</v>
      </c>
      <c r="AB30" s="325">
        <v>-2.6340061006556681</v>
      </c>
      <c r="AC30" s="325">
        <v>6.1199032829981235</v>
      </c>
      <c r="AD30" s="325">
        <v>6.0313180903171526</v>
      </c>
    </row>
    <row r="31" spans="25:30" x14ac:dyDescent="0.3">
      <c r="Y31" s="326" t="s">
        <v>174</v>
      </c>
      <c r="Z31" s="325">
        <v>2.3181913784615107</v>
      </c>
      <c r="AA31" s="325">
        <v>2.2713592274026118</v>
      </c>
      <c r="AB31" s="325">
        <v>-2.6340061006556681</v>
      </c>
      <c r="AC31" s="325">
        <v>7.2284430532443906</v>
      </c>
      <c r="AD31" s="325">
        <v>5.7357485278576759</v>
      </c>
    </row>
    <row r="32" spans="25:30" x14ac:dyDescent="0.3">
      <c r="Y32" s="326" t="s">
        <v>174</v>
      </c>
      <c r="Z32" s="325">
        <v>2.748617507860641</v>
      </c>
      <c r="AA32" s="325">
        <v>2.0252284099327578</v>
      </c>
      <c r="AB32" s="325">
        <v>-2.6340061006556681</v>
      </c>
      <c r="AC32" s="325">
        <v>5.2241577780396682</v>
      </c>
      <c r="AD32" s="325">
        <v>5.148220918538243</v>
      </c>
    </row>
    <row r="33" spans="1:30" x14ac:dyDescent="0.3">
      <c r="Y33" s="326" t="s">
        <v>174</v>
      </c>
      <c r="Z33" s="325">
        <v>3.0310889054570982</v>
      </c>
      <c r="AA33" s="325">
        <v>1.8994903937543786</v>
      </c>
      <c r="AB33" s="325">
        <v>-2.6340061006556681</v>
      </c>
      <c r="AC33" s="325">
        <v>4.7311063386271712</v>
      </c>
      <c r="AD33" s="325">
        <v>4.8064720951739162</v>
      </c>
    </row>
    <row r="34" spans="1:30" x14ac:dyDescent="0.3">
      <c r="Y34" s="326" t="s">
        <v>174</v>
      </c>
      <c r="Z34" s="325">
        <v>3.6096216774519165</v>
      </c>
      <c r="AA34" s="325">
        <v>1.9824152005722273</v>
      </c>
      <c r="AB34" s="325">
        <v>-2.6340061006556681</v>
      </c>
      <c r="AC34" s="325">
        <v>4.3771524197519369</v>
      </c>
      <c r="AD34" s="325">
        <v>4.5712444069528591</v>
      </c>
    </row>
    <row r="35" spans="1:30" x14ac:dyDescent="0.3">
      <c r="D35" s="99" t="s">
        <v>283</v>
      </c>
      <c r="Y35" s="326" t="s">
        <v>174</v>
      </c>
      <c r="Z35" s="325">
        <v>1.6406683228811092</v>
      </c>
      <c r="AA35" s="325">
        <v>1.9194267015957358</v>
      </c>
      <c r="AB35" s="325">
        <v>-2.6340061006556681</v>
      </c>
      <c r="AC35" s="325">
        <v>1.9663282575463654</v>
      </c>
      <c r="AD35" s="325">
        <v>4.3343105648257216</v>
      </c>
    </row>
    <row r="36" spans="1:30" x14ac:dyDescent="0.3">
      <c r="Y36" s="326" t="s">
        <v>174</v>
      </c>
      <c r="Z36" s="325">
        <v>-0.23475494089695781</v>
      </c>
      <c r="AA36" s="325">
        <v>1.6019919136815273</v>
      </c>
      <c r="AB36" s="325">
        <v>-2.6340061006556681</v>
      </c>
      <c r="AC36" s="325">
        <v>3.9982135360097573</v>
      </c>
      <c r="AD36" s="325">
        <v>3.9387669235777798</v>
      </c>
    </row>
    <row r="37" spans="1:30" ht="18" x14ac:dyDescent="0.3">
      <c r="C37" s="428" t="s">
        <v>247</v>
      </c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Y37" s="326" t="s">
        <v>174</v>
      </c>
      <c r="Z37" s="325">
        <v>0.76347355279027473</v>
      </c>
      <c r="AA37" s="325">
        <v>1.285117682007664</v>
      </c>
      <c r="AB37" s="325">
        <v>-2.6340061006556681</v>
      </c>
      <c r="AC37" s="325">
        <v>4.4733094654507255</v>
      </c>
      <c r="AD37" s="325">
        <v>3.6016211262659517</v>
      </c>
    </row>
    <row r="38" spans="1:30" x14ac:dyDescent="0.3">
      <c r="C38" s="324"/>
      <c r="D38" s="324"/>
      <c r="Y38" s="326" t="s">
        <v>174</v>
      </c>
      <c r="Z38" s="325">
        <v>1.8772718856260688</v>
      </c>
      <c r="AA38" s="325">
        <v>0.42696649312723628</v>
      </c>
      <c r="AB38" s="325">
        <v>-2.6340061006556681</v>
      </c>
      <c r="AC38" s="325">
        <v>5.5699061583544278</v>
      </c>
      <c r="AD38" s="325">
        <v>2.9695184023597982</v>
      </c>
    </row>
    <row r="39" spans="1:30" ht="15.75" customHeight="1" thickBot="1" x14ac:dyDescent="0.35">
      <c r="A39" s="324"/>
      <c r="C39" s="417" t="s">
        <v>99</v>
      </c>
      <c r="D39" s="420" t="s">
        <v>274</v>
      </c>
      <c r="E39" s="421"/>
      <c r="F39" s="421"/>
      <c r="G39" s="422"/>
      <c r="H39" s="423" t="s">
        <v>4</v>
      </c>
      <c r="I39" s="378"/>
      <c r="J39" s="378"/>
      <c r="K39" s="378"/>
      <c r="L39" s="378"/>
      <c r="M39" s="424"/>
      <c r="N39" s="423" t="s">
        <v>17</v>
      </c>
      <c r="O39" s="378"/>
      <c r="P39" s="378"/>
      <c r="Q39" s="379"/>
      <c r="Y39" s="326" t="s">
        <v>174</v>
      </c>
      <c r="Z39" s="325">
        <v>0.52657399246118075</v>
      </c>
      <c r="AA39" s="325">
        <v>-5.356837409907806E-2</v>
      </c>
      <c r="AB39" s="325">
        <v>-2.6340061006556681</v>
      </c>
      <c r="AC39" s="325">
        <v>2.4553522893040736</v>
      </c>
      <c r="AD39" s="325">
        <v>2.6267930931077785</v>
      </c>
    </row>
    <row r="40" spans="1:30" ht="15" thickBot="1" x14ac:dyDescent="0.35">
      <c r="A40" s="324"/>
      <c r="C40" s="418"/>
      <c r="D40" s="425" t="s">
        <v>6</v>
      </c>
      <c r="E40" s="426"/>
      <c r="F40" s="76" t="s">
        <v>14</v>
      </c>
      <c r="G40" s="404" t="s">
        <v>29</v>
      </c>
      <c r="H40" s="406" t="s">
        <v>199</v>
      </c>
      <c r="I40" s="407"/>
      <c r="J40" s="408"/>
      <c r="K40" s="409" t="s">
        <v>200</v>
      </c>
      <c r="L40" s="407"/>
      <c r="M40" s="410"/>
      <c r="N40" s="406" t="s">
        <v>18</v>
      </c>
      <c r="O40" s="407"/>
      <c r="P40" s="407"/>
      <c r="Q40" s="408"/>
      <c r="Y40" s="326">
        <v>43862</v>
      </c>
      <c r="Z40" s="325">
        <v>0.81296928374005484</v>
      </c>
      <c r="AA40" s="325">
        <v>-0.56670182603896968</v>
      </c>
      <c r="AB40" s="325">
        <v>-2.6340061006556681</v>
      </c>
      <c r="AC40" s="325">
        <v>2.3710857574443764</v>
      </c>
      <c r="AD40" s="325">
        <v>1.7288349120122379</v>
      </c>
    </row>
    <row r="41" spans="1:30" ht="16.2" thickBot="1" x14ac:dyDescent="0.35">
      <c r="A41" s="324"/>
      <c r="C41" s="419"/>
      <c r="D41" s="362" t="s">
        <v>6</v>
      </c>
      <c r="E41" s="362" t="s">
        <v>12</v>
      </c>
      <c r="F41" s="362" t="s">
        <v>13</v>
      </c>
      <c r="G41" s="405"/>
      <c r="H41" s="360" t="s">
        <v>15</v>
      </c>
      <c r="I41" s="361" t="s">
        <v>16</v>
      </c>
      <c r="J41" s="58" t="s">
        <v>29</v>
      </c>
      <c r="K41" s="287" t="s">
        <v>15</v>
      </c>
      <c r="L41" s="287" t="s">
        <v>16</v>
      </c>
      <c r="M41" s="103" t="s">
        <v>29</v>
      </c>
      <c r="N41" s="104" t="s">
        <v>100</v>
      </c>
      <c r="O41" s="361" t="s">
        <v>134</v>
      </c>
      <c r="P41" s="58" t="s">
        <v>16</v>
      </c>
      <c r="Q41" s="361" t="s">
        <v>134</v>
      </c>
      <c r="Y41" s="326" t="s">
        <v>174</v>
      </c>
      <c r="Z41" s="325">
        <v>-2.397436644711076</v>
      </c>
      <c r="AA41" s="325">
        <v>-1.3253039905554063</v>
      </c>
      <c r="AB41" s="325">
        <v>-2.6340061006556681</v>
      </c>
      <c r="AC41" s="325">
        <v>-4.7566647591139599E-2</v>
      </c>
      <c r="AD41" s="325">
        <v>0.59981959581127087</v>
      </c>
    </row>
    <row r="42" spans="1:30" x14ac:dyDescent="0.3">
      <c r="A42" s="324"/>
      <c r="C42" s="296"/>
      <c r="D42" s="324"/>
      <c r="J42" s="29"/>
      <c r="M42" s="29"/>
      <c r="N42" s="29"/>
      <c r="O42" s="29"/>
      <c r="P42" s="29"/>
      <c r="Y42" s="326" t="s">
        <v>174</v>
      </c>
      <c r="Z42" s="325">
        <v>-1.7230757477030918</v>
      </c>
      <c r="AA42" s="325">
        <v>-1.948893899183521</v>
      </c>
      <c r="AB42" s="325">
        <v>-2.6340061006556681</v>
      </c>
      <c r="AC42" s="325">
        <v>-0.43274890721777126</v>
      </c>
      <c r="AD42" s="325">
        <v>-0.65272581634303195</v>
      </c>
    </row>
    <row r="43" spans="1:30" ht="14.4" x14ac:dyDescent="0.3">
      <c r="A43" s="324"/>
      <c r="C43" s="330">
        <v>43933</v>
      </c>
      <c r="D43" s="297">
        <v>-0.13</v>
      </c>
      <c r="E43" s="297">
        <v>-0.61</v>
      </c>
      <c r="F43" s="297">
        <v>-0.34</v>
      </c>
      <c r="G43" s="298">
        <v>-0.18</v>
      </c>
      <c r="H43" s="297">
        <v>0.39</v>
      </c>
      <c r="I43" s="297">
        <v>0.2</v>
      </c>
      <c r="J43" s="298">
        <v>0.22</v>
      </c>
      <c r="K43" s="297">
        <v>0.67</v>
      </c>
      <c r="L43" s="297">
        <v>0.05</v>
      </c>
      <c r="M43" s="298">
        <v>0.63</v>
      </c>
      <c r="N43" s="299">
        <v>2E-3</v>
      </c>
      <c r="O43" s="290">
        <v>3.0000000000000001E-3</v>
      </c>
      <c r="P43" s="299">
        <v>-1.2E-2</v>
      </c>
      <c r="Q43" s="290">
        <v>-5.0000000000000001E-3</v>
      </c>
      <c r="Y43" s="326" t="s">
        <v>174</v>
      </c>
      <c r="Z43" s="325">
        <v>-3.8266891044761993</v>
      </c>
      <c r="AA43" s="325">
        <v>-2.3378800613859316</v>
      </c>
      <c r="AB43" s="325">
        <v>-2.6340061006556681</v>
      </c>
      <c r="AC43" s="325">
        <v>-2.2874937316590263</v>
      </c>
      <c r="AD43" s="325">
        <v>-1.548319474260426</v>
      </c>
    </row>
    <row r="44" spans="1:30" ht="14.4" x14ac:dyDescent="0.3">
      <c r="A44" s="324"/>
      <c r="C44" s="330">
        <v>43940</v>
      </c>
      <c r="D44" s="297">
        <v>0.1</v>
      </c>
      <c r="E44" s="297">
        <v>-0.25</v>
      </c>
      <c r="F44" s="297">
        <v>-7.0000000000000007E-2</v>
      </c>
      <c r="G44" s="298">
        <v>7.0000000000000007E-2</v>
      </c>
      <c r="H44" s="297">
        <v>0.33</v>
      </c>
      <c r="I44" s="297">
        <v>0.16</v>
      </c>
      <c r="J44" s="298">
        <v>0.17</v>
      </c>
      <c r="K44" s="297">
        <v>0.68</v>
      </c>
      <c r="L44" s="297">
        <v>-0.02</v>
      </c>
      <c r="M44" s="298">
        <v>0.63</v>
      </c>
      <c r="N44" s="299">
        <v>4.0000000000000001E-3</v>
      </c>
      <c r="O44" s="290">
        <v>4.0000000000000001E-3</v>
      </c>
      <c r="P44" s="299">
        <v>-0.02</v>
      </c>
      <c r="Q44" s="290">
        <v>-6.0000000000000001E-3</v>
      </c>
      <c r="Y44" s="326" t="s">
        <v>174</v>
      </c>
      <c r="Z44" s="325">
        <v>-4.5467415988247808</v>
      </c>
      <c r="AA44" s="325">
        <v>-2.958636988783816</v>
      </c>
      <c r="AB44" s="325">
        <v>-2.6340061006556681</v>
      </c>
      <c r="AC44" s="325">
        <v>-3.4297977479560444</v>
      </c>
      <c r="AD44" s="325">
        <v>-2.6310736085868314</v>
      </c>
    </row>
    <row r="45" spans="1:30" ht="14.4" x14ac:dyDescent="0.3">
      <c r="A45" s="324"/>
      <c r="C45" s="330">
        <v>43947</v>
      </c>
      <c r="D45" s="297">
        <v>0.11</v>
      </c>
      <c r="E45" s="297">
        <v>-0.01</v>
      </c>
      <c r="F45" s="297">
        <v>0.16</v>
      </c>
      <c r="G45" s="298">
        <v>0.11</v>
      </c>
      <c r="H45" s="297">
        <v>0.3</v>
      </c>
      <c r="I45" s="297">
        <v>0.14000000000000001</v>
      </c>
      <c r="J45" s="298">
        <v>0.16</v>
      </c>
      <c r="K45" s="297">
        <v>0.61</v>
      </c>
      <c r="L45" s="297">
        <v>-0.04</v>
      </c>
      <c r="M45" s="298">
        <v>0.56999999999999995</v>
      </c>
      <c r="N45" s="299">
        <v>5.0000000000000001E-3</v>
      </c>
      <c r="O45" s="290">
        <v>5.0000000000000001E-3</v>
      </c>
      <c r="P45" s="299">
        <v>-2.3E-2</v>
      </c>
      <c r="Q45" s="290">
        <v>-7.0000000000000001E-3</v>
      </c>
      <c r="Y45" s="326" t="s">
        <v>174</v>
      </c>
      <c r="Z45" s="325">
        <v>-2.4878574747707347</v>
      </c>
      <c r="AA45" s="325">
        <v>-3.0545205936832693</v>
      </c>
      <c r="AB45" s="325">
        <v>-2.6340061006556681</v>
      </c>
      <c r="AC45" s="325">
        <v>-3.1979117267256925</v>
      </c>
      <c r="AD45" s="325">
        <v>-3.232076734970422</v>
      </c>
    </row>
    <row r="46" spans="1:30" ht="14.4" x14ac:dyDescent="0.3">
      <c r="A46" s="324"/>
      <c r="C46" s="330">
        <v>43954</v>
      </c>
      <c r="D46" s="297">
        <v>0.17</v>
      </c>
      <c r="E46" s="297">
        <v>0.02</v>
      </c>
      <c r="F46" s="297">
        <v>0.44</v>
      </c>
      <c r="G46" s="298">
        <v>0.18</v>
      </c>
      <c r="H46" s="297">
        <v>0.24</v>
      </c>
      <c r="I46" s="297">
        <v>0.15</v>
      </c>
      <c r="J46" s="298">
        <v>0.16</v>
      </c>
      <c r="K46" s="297">
        <v>0.59</v>
      </c>
      <c r="L46" s="297">
        <v>-0.03</v>
      </c>
      <c r="M46" s="298">
        <v>0.55000000000000004</v>
      </c>
      <c r="N46" s="299">
        <v>5.0000000000000001E-3</v>
      </c>
      <c r="O46" s="290">
        <v>5.0000000000000001E-3</v>
      </c>
      <c r="P46" s="299">
        <v>-3.6999999999999998E-2</v>
      </c>
      <c r="Q46" s="290">
        <v>-8.0000000000000002E-3</v>
      </c>
      <c r="Y46" s="326" t="s">
        <v>174</v>
      </c>
      <c r="Z46" s="325">
        <v>-2.1963291429556926</v>
      </c>
      <c r="AA46" s="325">
        <v>-2.8716884625101282</v>
      </c>
      <c r="AB46" s="325">
        <v>-2.6340061006556681</v>
      </c>
      <c r="AC46" s="325">
        <v>-3.813803316117685</v>
      </c>
      <c r="AD46" s="325">
        <v>-3.9661560663035726</v>
      </c>
    </row>
    <row r="47" spans="1:30" ht="14.4" x14ac:dyDescent="0.3">
      <c r="A47" s="324"/>
      <c r="C47" s="330">
        <v>43961</v>
      </c>
      <c r="D47" s="297">
        <v>0.28000000000000003</v>
      </c>
      <c r="E47" s="297">
        <v>0.03</v>
      </c>
      <c r="F47" s="297">
        <v>0.39</v>
      </c>
      <c r="G47" s="298">
        <v>0.28000000000000003</v>
      </c>
      <c r="H47" s="297">
        <v>0.31</v>
      </c>
      <c r="I47" s="297">
        <v>0.22</v>
      </c>
      <c r="J47" s="298">
        <v>0.23</v>
      </c>
      <c r="K47" s="297">
        <v>0.51</v>
      </c>
      <c r="L47" s="297">
        <v>0</v>
      </c>
      <c r="M47" s="298">
        <v>0.47</v>
      </c>
      <c r="N47" s="299">
        <v>6.0000000000000001E-3</v>
      </c>
      <c r="O47" s="290">
        <v>6.0000000000000001E-3</v>
      </c>
      <c r="P47" s="299">
        <v>-2.8000000000000001E-2</v>
      </c>
      <c r="Q47" s="290">
        <v>-3.0000000000000001E-3</v>
      </c>
      <c r="Y47" s="326" t="s">
        <v>174</v>
      </c>
      <c r="Z47" s="325">
        <v>-3.5323292080451383</v>
      </c>
      <c r="AA47" s="325">
        <v>-2.7140055655343063</v>
      </c>
      <c r="AB47" s="325">
        <v>-2.6340061006556681</v>
      </c>
      <c r="AC47" s="325">
        <v>-5.2081931828404606</v>
      </c>
      <c r="AD47" s="325">
        <v>-4.0351151906857297</v>
      </c>
    </row>
    <row r="48" spans="1:30" ht="14.4" x14ac:dyDescent="0.3">
      <c r="A48" s="324"/>
      <c r="C48" s="330">
        <v>43968</v>
      </c>
      <c r="D48" s="297">
        <v>0.25</v>
      </c>
      <c r="E48" s="297">
        <v>0.1</v>
      </c>
      <c r="F48" s="297">
        <v>0.26</v>
      </c>
      <c r="G48" s="298">
        <v>0.24</v>
      </c>
      <c r="H48" s="297">
        <v>0.24</v>
      </c>
      <c r="I48" s="297">
        <v>0.17</v>
      </c>
      <c r="J48" s="298">
        <v>0.18</v>
      </c>
      <c r="K48" s="297">
        <v>0.54</v>
      </c>
      <c r="L48" s="297">
        <v>-0.04</v>
      </c>
      <c r="M48" s="298">
        <v>0.5</v>
      </c>
      <c r="N48" s="299" t="s">
        <v>201</v>
      </c>
      <c r="O48" s="300" t="s">
        <v>202</v>
      </c>
      <c r="P48" s="299">
        <v>-2.5000000000000001E-2</v>
      </c>
      <c r="Q48" s="290">
        <v>-1E-3</v>
      </c>
      <c r="Y48" s="326" t="s">
        <v>174</v>
      </c>
      <c r="Z48" s="325">
        <v>-3.0686218790072513</v>
      </c>
      <c r="AA48" s="325">
        <v>-1.688775764780011</v>
      </c>
      <c r="AB48" s="325">
        <v>-2.6340061006556681</v>
      </c>
      <c r="AC48" s="325">
        <v>-4.2545885322762729</v>
      </c>
      <c r="AD48" s="325">
        <v>-3.6861451845086868</v>
      </c>
    </row>
    <row r="49" spans="1:30" ht="14.4" x14ac:dyDescent="0.3">
      <c r="A49" s="324"/>
      <c r="C49" s="330">
        <v>43975</v>
      </c>
      <c r="D49" s="297">
        <v>-0.06</v>
      </c>
      <c r="E49" s="297">
        <v>-0.04</v>
      </c>
      <c r="F49" s="297">
        <v>-0.01</v>
      </c>
      <c r="G49" s="298">
        <v>-0.05</v>
      </c>
      <c r="H49" s="297">
        <v>0.18</v>
      </c>
      <c r="I49" s="297">
        <v>0.15</v>
      </c>
      <c r="J49" s="298">
        <v>0.15</v>
      </c>
      <c r="K49" s="297">
        <v>0.43</v>
      </c>
      <c r="L49" s="297">
        <v>-0.05</v>
      </c>
      <c r="M49" s="298">
        <v>0.4</v>
      </c>
      <c r="N49" s="299">
        <v>8.0000000000000002E-3</v>
      </c>
      <c r="O49" s="300">
        <v>8.0000000000000002E-3</v>
      </c>
      <c r="P49" s="299">
        <v>-2.3E-2</v>
      </c>
      <c r="Q49" s="290">
        <v>0</v>
      </c>
      <c r="Y49" s="326" t="s">
        <v>174</v>
      </c>
      <c r="Z49" s="325">
        <v>-0.44325082949110284</v>
      </c>
      <c r="AA49" s="325">
        <v>-0.88450284149155867</v>
      </c>
      <c r="AB49" s="325">
        <v>-2.6340061006556681</v>
      </c>
      <c r="AC49" s="325">
        <v>-5.5713042265498274</v>
      </c>
      <c r="AD49" s="325">
        <v>-3.5595085473444863</v>
      </c>
    </row>
    <row r="50" spans="1:30" ht="14.4" x14ac:dyDescent="0.3">
      <c r="A50" s="324"/>
      <c r="C50" s="330">
        <v>43982</v>
      </c>
      <c r="D50" s="297">
        <v>0.15</v>
      </c>
      <c r="E50" s="297">
        <v>0.1</v>
      </c>
      <c r="F50" s="297">
        <v>0.53</v>
      </c>
      <c r="G50" s="298">
        <v>0.19</v>
      </c>
      <c r="H50" s="297">
        <v>0.17</v>
      </c>
      <c r="I50" s="297">
        <v>0.19</v>
      </c>
      <c r="J50" s="298">
        <v>0.18</v>
      </c>
      <c r="K50" s="297">
        <v>0.36</v>
      </c>
      <c r="L50" s="297">
        <v>-0.05</v>
      </c>
      <c r="M50" s="298">
        <v>0.33</v>
      </c>
      <c r="N50" s="299">
        <v>8.0000000000000002E-3</v>
      </c>
      <c r="O50" s="300" t="s">
        <v>234</v>
      </c>
      <c r="P50" s="299">
        <v>-2.5999999999999999E-2</v>
      </c>
      <c r="Q50" s="290">
        <v>1E-3</v>
      </c>
      <c r="Y50" s="326" t="s">
        <v>174</v>
      </c>
      <c r="Z50" s="325">
        <v>-2.7229088256454395</v>
      </c>
      <c r="AA50" s="325">
        <v>-0.76520814539628923</v>
      </c>
      <c r="AB50" s="325">
        <v>-2.6340061006556681</v>
      </c>
      <c r="AC50" s="325">
        <v>-2.7702076023341249</v>
      </c>
      <c r="AD50" s="325">
        <v>-3.5836673710651672</v>
      </c>
    </row>
    <row r="51" spans="1:30" ht="14.4" x14ac:dyDescent="0.3">
      <c r="A51" s="324"/>
      <c r="C51" s="330">
        <v>43989</v>
      </c>
      <c r="D51" s="297">
        <v>0.19</v>
      </c>
      <c r="E51" s="297">
        <v>0.1</v>
      </c>
      <c r="F51" s="297">
        <v>0.39</v>
      </c>
      <c r="G51" s="298">
        <v>0.21</v>
      </c>
      <c r="H51" s="297">
        <v>0.18</v>
      </c>
      <c r="I51" s="297">
        <v>0.16</v>
      </c>
      <c r="J51" s="298">
        <v>0.16</v>
      </c>
      <c r="K51" s="297">
        <v>0.38</v>
      </c>
      <c r="L51" s="297">
        <v>0.02</v>
      </c>
      <c r="M51" s="298">
        <v>0.36</v>
      </c>
      <c r="N51" s="299">
        <v>8.0000000000000002E-3</v>
      </c>
      <c r="O51" s="300">
        <v>8.9999999999999993E-3</v>
      </c>
      <c r="P51" s="299">
        <v>-1.4E-2</v>
      </c>
      <c r="Q51" s="290">
        <v>5.0000000000000001E-3</v>
      </c>
      <c r="Y51" s="326" t="s">
        <v>174</v>
      </c>
      <c r="Z51" s="325">
        <v>2.6298670064552816</v>
      </c>
      <c r="AA51" s="325">
        <v>-0.38139282082600395</v>
      </c>
      <c r="AB51" s="325">
        <v>-2.6340061006556681</v>
      </c>
      <c r="AC51" s="325">
        <v>-0.98700770471674559</v>
      </c>
      <c r="AD51" s="325">
        <v>-3.6856033817844098</v>
      </c>
    </row>
    <row r="52" spans="1:30" ht="14.4" x14ac:dyDescent="0.3">
      <c r="A52" s="324"/>
      <c r="C52" s="330">
        <v>43996</v>
      </c>
      <c r="D52" s="297">
        <v>-0.23</v>
      </c>
      <c r="E52" s="297">
        <v>-0.15</v>
      </c>
      <c r="F52" s="297">
        <v>0.22</v>
      </c>
      <c r="G52" s="298">
        <v>-0.17</v>
      </c>
      <c r="H52" s="297">
        <v>-0.15</v>
      </c>
      <c r="I52" s="297">
        <v>-0.05</v>
      </c>
      <c r="J52" s="298">
        <v>-0.06</v>
      </c>
      <c r="K52" s="297">
        <v>0.42</v>
      </c>
      <c r="L52" s="297">
        <v>0.08</v>
      </c>
      <c r="M52" s="298">
        <v>0.4</v>
      </c>
      <c r="N52" s="299">
        <v>8.0000000000000002E-3</v>
      </c>
      <c r="O52" s="300">
        <v>8.9999999999999993E-3</v>
      </c>
      <c r="P52" s="299">
        <v>-2.4E-2</v>
      </c>
      <c r="Q52" s="290">
        <v>3.0000000000000001E-3</v>
      </c>
      <c r="Y52" s="326" t="s">
        <v>174</v>
      </c>
      <c r="Z52" s="325">
        <v>3.1420529882484312</v>
      </c>
      <c r="AA52" s="325">
        <v>0.20954780484722643</v>
      </c>
      <c r="AB52" s="325">
        <v>-2.6340061006556681</v>
      </c>
      <c r="AC52" s="325">
        <v>-2.3114552665762886</v>
      </c>
      <c r="AD52" s="325">
        <v>-3.2787144464482219</v>
      </c>
    </row>
    <row r="53" spans="1:30" ht="14.4" x14ac:dyDescent="0.3">
      <c r="A53" s="324"/>
      <c r="C53" s="330">
        <v>44003</v>
      </c>
      <c r="D53" s="297">
        <v>0.17</v>
      </c>
      <c r="E53" s="297">
        <v>0.28000000000000003</v>
      </c>
      <c r="F53" s="297">
        <v>0.56000000000000005</v>
      </c>
      <c r="G53" s="298">
        <v>0.23</v>
      </c>
      <c r="H53" s="297">
        <v>0.15</v>
      </c>
      <c r="I53" s="297">
        <v>0.12</v>
      </c>
      <c r="J53" s="298">
        <v>0.13</v>
      </c>
      <c r="K53" s="297">
        <v>0.46</v>
      </c>
      <c r="L53" s="297">
        <v>0.01</v>
      </c>
      <c r="M53" s="298">
        <v>0.43</v>
      </c>
      <c r="N53" s="299">
        <v>8.0000000000000002E-3</v>
      </c>
      <c r="O53" s="300">
        <v>8.9999999999999993E-3</v>
      </c>
      <c r="P53" s="299">
        <v>-1.7999999999999999E-2</v>
      </c>
      <c r="Q53" s="290">
        <v>6.0000000000000001E-3</v>
      </c>
      <c r="Y53" s="326" t="s">
        <v>174</v>
      </c>
      <c r="Z53" s="325">
        <v>-1.3612662702888043</v>
      </c>
      <c r="AA53" s="325">
        <v>1.057087910771128</v>
      </c>
      <c r="AB53" s="325">
        <v>-2.6340061006556681</v>
      </c>
      <c r="AC53" s="325">
        <v>-3.9829150821624495</v>
      </c>
      <c r="AD53" s="325">
        <v>-1.9901259135239258</v>
      </c>
    </row>
    <row r="54" spans="1:30" ht="14.4" x14ac:dyDescent="0.3">
      <c r="A54" s="324"/>
      <c r="C54" s="330">
        <v>44010</v>
      </c>
      <c r="D54" s="301" t="s">
        <v>75</v>
      </c>
      <c r="E54" s="301" t="s">
        <v>75</v>
      </c>
      <c r="F54" s="301" t="s">
        <v>75</v>
      </c>
      <c r="G54" s="298">
        <v>0.16</v>
      </c>
      <c r="H54" s="297">
        <v>0.11</v>
      </c>
      <c r="I54" s="297">
        <v>0.12</v>
      </c>
      <c r="J54" s="298">
        <v>0.11</v>
      </c>
      <c r="K54" s="297">
        <v>0.39</v>
      </c>
      <c r="L54" s="297">
        <v>-0.01</v>
      </c>
      <c r="M54" s="298">
        <v>0.36</v>
      </c>
      <c r="N54" s="299">
        <v>8.0000000000000002E-3</v>
      </c>
      <c r="O54" s="300">
        <v>8.9999999999999993E-3</v>
      </c>
      <c r="P54" s="299">
        <v>-2.1000000000000001E-2</v>
      </c>
      <c r="Q54" s="290">
        <v>7.0000000000000001E-3</v>
      </c>
      <c r="Y54" s="326" t="s">
        <v>174</v>
      </c>
      <c r="Z54" s="325">
        <v>-0.84562193605314184</v>
      </c>
      <c r="AA54" s="325">
        <v>1.4909281141737623</v>
      </c>
      <c r="AB54" s="325">
        <v>-2.6340061006556681</v>
      </c>
      <c r="AC54" s="325">
        <v>-5.921745257875159</v>
      </c>
      <c r="AD54" s="325">
        <v>-1.515263968349895</v>
      </c>
    </row>
    <row r="55" spans="1:30" ht="14.4" x14ac:dyDescent="0.3">
      <c r="A55" s="324"/>
      <c r="C55" s="330">
        <v>44017</v>
      </c>
      <c r="D55" s="301" t="s">
        <v>75</v>
      </c>
      <c r="E55" s="301" t="s">
        <v>75</v>
      </c>
      <c r="F55" s="301" t="s">
        <v>75</v>
      </c>
      <c r="G55" s="298">
        <v>0.19</v>
      </c>
      <c r="H55" s="297">
        <v>0.14000000000000001</v>
      </c>
      <c r="I55" s="297">
        <v>0.15</v>
      </c>
      <c r="J55" s="298">
        <v>0.15</v>
      </c>
      <c r="K55" s="297">
        <v>0.39</v>
      </c>
      <c r="L55" s="297">
        <v>0.08</v>
      </c>
      <c r="M55" s="298">
        <v>0.37</v>
      </c>
      <c r="N55" s="299">
        <v>8.0000000000000002E-3</v>
      </c>
      <c r="O55" s="300">
        <v>8.9999999999999993E-3</v>
      </c>
      <c r="P55" s="299">
        <v>-1.2999999999999999E-2</v>
      </c>
      <c r="Q55" s="290">
        <v>8.9999999999999993E-3</v>
      </c>
      <c r="Y55" s="326" t="s">
        <v>174</v>
      </c>
      <c r="Z55" s="325">
        <v>1.0679625007053608</v>
      </c>
      <c r="AA55" s="325">
        <v>1.0510764278895006</v>
      </c>
      <c r="AB55" s="325">
        <v>-2.6340061006556681</v>
      </c>
      <c r="AC55" s="325">
        <v>-1.4063659849229566</v>
      </c>
      <c r="AD55" s="325">
        <v>-1.4906856850030965</v>
      </c>
    </row>
    <row r="56" spans="1:30" ht="14.4" x14ac:dyDescent="0.3">
      <c r="A56" s="324"/>
      <c r="C56" s="330">
        <v>44024</v>
      </c>
      <c r="D56" s="301" t="s">
        <v>75</v>
      </c>
      <c r="E56" s="301" t="s">
        <v>75</v>
      </c>
      <c r="F56" s="301" t="s">
        <v>75</v>
      </c>
      <c r="G56" s="298">
        <v>0.15</v>
      </c>
      <c r="H56" s="297">
        <v>0.1</v>
      </c>
      <c r="I56" s="297">
        <v>0.12</v>
      </c>
      <c r="J56" s="298">
        <v>0.12</v>
      </c>
      <c r="K56" s="297">
        <v>0.27</v>
      </c>
      <c r="L56" s="297">
        <v>0.12</v>
      </c>
      <c r="M56" s="298">
        <v>0.26</v>
      </c>
      <c r="N56" s="299">
        <v>8.9999999999999993E-3</v>
      </c>
      <c r="O56" s="300">
        <v>8.9999999999999993E-3</v>
      </c>
      <c r="P56" s="299">
        <v>-1.0999999999999999E-2</v>
      </c>
      <c r="Q56" s="290">
        <v>0.01</v>
      </c>
      <c r="Y56" s="326" t="s">
        <v>174</v>
      </c>
      <c r="Z56" s="325">
        <v>5.4895299119762075</v>
      </c>
      <c r="AA56" s="325">
        <v>0.6430086591191001</v>
      </c>
      <c r="AB56" s="325">
        <v>-2.6340061006556681</v>
      </c>
      <c r="AC56" s="325">
        <v>3.4488155039202439</v>
      </c>
      <c r="AD56" s="325">
        <v>-0.98694673773123454</v>
      </c>
    </row>
    <row r="57" spans="1:30" ht="14.4" x14ac:dyDescent="0.3">
      <c r="A57" s="324"/>
      <c r="C57" s="330">
        <v>44031</v>
      </c>
      <c r="D57" s="301" t="s">
        <v>75</v>
      </c>
      <c r="E57" s="301" t="s">
        <v>75</v>
      </c>
      <c r="F57" s="301" t="s">
        <v>75</v>
      </c>
      <c r="G57" s="298">
        <v>0.12</v>
      </c>
      <c r="H57" s="297">
        <v>0.06</v>
      </c>
      <c r="I57" s="297">
        <v>0.11</v>
      </c>
      <c r="J57" s="298">
        <v>0.11</v>
      </c>
      <c r="K57" s="297">
        <v>0.32</v>
      </c>
      <c r="L57" s="297">
        <v>0.14000000000000001</v>
      </c>
      <c r="M57" s="298">
        <v>0.31</v>
      </c>
      <c r="N57" s="299">
        <v>0.01</v>
      </c>
      <c r="O57" s="300">
        <v>0.01</v>
      </c>
      <c r="P57" s="299">
        <v>4.0000000000000001E-3</v>
      </c>
      <c r="Q57" s="290">
        <v>1.2999999999999999E-2</v>
      </c>
      <c r="Y57" s="326" t="s">
        <v>174</v>
      </c>
      <c r="Z57" s="325">
        <v>0.31397259817300061</v>
      </c>
      <c r="AA57" s="325">
        <v>0.60442754810731414</v>
      </c>
      <c r="AB57" s="325">
        <v>-2.6340061006556681</v>
      </c>
      <c r="AC57" s="325">
        <v>0.55382601388409114</v>
      </c>
      <c r="AD57" s="325">
        <v>-0.17734294832965652</v>
      </c>
    </row>
    <row r="58" spans="1:30" ht="14.4" x14ac:dyDescent="0.3">
      <c r="A58" s="324"/>
      <c r="C58" s="330">
        <v>44038</v>
      </c>
      <c r="D58" s="301" t="s">
        <v>75</v>
      </c>
      <c r="E58" s="301" t="s">
        <v>75</v>
      </c>
      <c r="F58" s="301" t="s">
        <v>75</v>
      </c>
      <c r="G58" s="298">
        <v>0.11</v>
      </c>
      <c r="H58" s="297">
        <v>0.02</v>
      </c>
      <c r="I58" s="297">
        <v>0.08</v>
      </c>
      <c r="J58" s="298">
        <v>7.0000000000000007E-2</v>
      </c>
      <c r="K58" s="297">
        <v>0.42</v>
      </c>
      <c r="L58" s="297">
        <v>0.12</v>
      </c>
      <c r="M58" s="298">
        <v>0.4</v>
      </c>
      <c r="N58" s="299">
        <v>0.01</v>
      </c>
      <c r="O58" s="300">
        <v>1.0999999999999999E-2</v>
      </c>
      <c r="P58" s="299">
        <v>1E-3</v>
      </c>
      <c r="Q58" s="290">
        <v>1.7999999999999999E-2</v>
      </c>
      <c r="Y58" s="326" t="s">
        <v>174</v>
      </c>
      <c r="Z58" s="325">
        <v>-0.44909479753454962</v>
      </c>
      <c r="AA58" s="325">
        <v>1.252882144479321</v>
      </c>
      <c r="AB58" s="325">
        <v>-2.6340061006556681</v>
      </c>
      <c r="AC58" s="325">
        <v>-0.81495972128915639</v>
      </c>
      <c r="AD58" s="325">
        <v>1.4250849976407198</v>
      </c>
    </row>
    <row r="59" spans="1:30" ht="14.4" x14ac:dyDescent="0.3">
      <c r="A59" s="324"/>
      <c r="C59" s="330">
        <v>44045</v>
      </c>
      <c r="D59" s="301" t="s">
        <v>75</v>
      </c>
      <c r="E59" s="301" t="s">
        <v>75</v>
      </c>
      <c r="F59" s="301" t="s">
        <v>75</v>
      </c>
      <c r="G59" s="298">
        <v>0</v>
      </c>
      <c r="H59" s="297">
        <v>0.01</v>
      </c>
      <c r="I59" s="297">
        <v>0.06</v>
      </c>
      <c r="J59" s="298">
        <v>0.05</v>
      </c>
      <c r="K59" s="297">
        <v>0.38</v>
      </c>
      <c r="L59" s="297">
        <v>0.08</v>
      </c>
      <c r="M59" s="298">
        <v>0.36</v>
      </c>
      <c r="N59" s="299">
        <v>1.0999999999999999E-2</v>
      </c>
      <c r="O59" s="300">
        <v>1.0999999999999999E-2</v>
      </c>
      <c r="P59" s="299">
        <v>1E-3</v>
      </c>
      <c r="Q59" s="290">
        <v>0.01</v>
      </c>
      <c r="Y59" s="326" t="s">
        <v>174</v>
      </c>
      <c r="Z59" s="325">
        <v>0.28557860685562808</v>
      </c>
      <c r="AA59" s="325">
        <v>0.71400755233748237</v>
      </c>
      <c r="AB59" s="325">
        <v>-2.6340061006556681</v>
      </c>
      <c r="AC59" s="325">
        <v>1.214717364326745</v>
      </c>
      <c r="AD59" s="325">
        <v>1.4864885180615832</v>
      </c>
    </row>
    <row r="60" spans="1:30" ht="14.4" x14ac:dyDescent="0.3">
      <c r="A60" s="324"/>
      <c r="C60" s="330">
        <v>44052</v>
      </c>
      <c r="D60" s="301" t="s">
        <v>75</v>
      </c>
      <c r="E60" s="301" t="s">
        <v>75</v>
      </c>
      <c r="F60" s="301" t="s">
        <v>75</v>
      </c>
      <c r="G60" s="298">
        <v>0.08</v>
      </c>
      <c r="H60" s="297">
        <v>-0.05</v>
      </c>
      <c r="I60" s="297">
        <v>0.02</v>
      </c>
      <c r="J60" s="298">
        <v>0.01</v>
      </c>
      <c r="K60" s="297">
        <v>0.38</v>
      </c>
      <c r="L60" s="297">
        <v>0.18</v>
      </c>
      <c r="M60" s="298">
        <v>0.37</v>
      </c>
      <c r="N60" s="299">
        <v>1.0999999999999999E-2</v>
      </c>
      <c r="O60" s="300">
        <v>1.2E-2</v>
      </c>
      <c r="P60" s="299">
        <v>-1.2999999999999999E-2</v>
      </c>
      <c r="Q60" s="290">
        <v>1.0999999999999999E-2</v>
      </c>
      <c r="Y60" s="326" t="s">
        <v>174</v>
      </c>
      <c r="Z60" s="325">
        <v>-1.6313340473713072</v>
      </c>
      <c r="AA60" s="325">
        <v>-0.29749534321184418</v>
      </c>
      <c r="AB60" s="325">
        <v>-2.6340061006556681</v>
      </c>
      <c r="AC60" s="325">
        <v>1.6843114436485962</v>
      </c>
      <c r="AD60" s="325">
        <v>0.53999093331638903</v>
      </c>
    </row>
    <row r="61" spans="1:30" ht="14.4" x14ac:dyDescent="0.3">
      <c r="A61" s="324"/>
      <c r="C61" s="330">
        <v>44059</v>
      </c>
      <c r="D61" s="301" t="s">
        <v>75</v>
      </c>
      <c r="E61" s="301" t="s">
        <v>75</v>
      </c>
      <c r="F61" s="301" t="s">
        <v>75</v>
      </c>
      <c r="G61" s="301" t="s">
        <v>75</v>
      </c>
      <c r="H61" s="301" t="s">
        <v>75</v>
      </c>
      <c r="I61" s="301" t="s">
        <v>75</v>
      </c>
      <c r="J61" s="301" t="s">
        <v>75</v>
      </c>
      <c r="K61" s="301" t="s">
        <v>75</v>
      </c>
      <c r="L61" s="301" t="s">
        <v>75</v>
      </c>
      <c r="M61" s="301" t="s">
        <v>75</v>
      </c>
      <c r="N61" s="301" t="s">
        <v>75</v>
      </c>
      <c r="O61" s="301" t="s">
        <v>75</v>
      </c>
      <c r="P61" s="301" t="s">
        <v>75</v>
      </c>
      <c r="Q61" s="301" t="s">
        <v>75</v>
      </c>
      <c r="Y61" s="326" t="s">
        <v>174</v>
      </c>
      <c r="Z61" s="325">
        <v>3.6935602385509068</v>
      </c>
      <c r="AA61" s="325">
        <v>4.0003684973900847E-2</v>
      </c>
      <c r="AB61" s="325">
        <v>-2.6340061006556681</v>
      </c>
      <c r="AC61" s="325">
        <v>5.2952503639174751</v>
      </c>
      <c r="AD61" s="325">
        <v>0.67285970378736693</v>
      </c>
    </row>
    <row r="62" spans="1:30" ht="14.4" x14ac:dyDescent="0.3">
      <c r="A62" s="324"/>
      <c r="C62" s="330">
        <v>44066</v>
      </c>
      <c r="D62" s="301" t="s">
        <v>75</v>
      </c>
      <c r="E62" s="301" t="s">
        <v>75</v>
      </c>
      <c r="F62" s="301" t="s">
        <v>75</v>
      </c>
      <c r="G62" s="298">
        <v>-0.01</v>
      </c>
      <c r="H62" s="297">
        <v>-0.13</v>
      </c>
      <c r="I62" s="297">
        <v>-0.1</v>
      </c>
      <c r="J62" s="298">
        <v>-0.1</v>
      </c>
      <c r="K62" s="297">
        <v>0.42</v>
      </c>
      <c r="L62" s="297">
        <v>0.17</v>
      </c>
      <c r="M62" s="298">
        <v>0.4</v>
      </c>
      <c r="N62" s="299">
        <v>1.2999999999999999E-2</v>
      </c>
      <c r="O62" s="300">
        <v>1.2999999999999999E-2</v>
      </c>
      <c r="P62" s="299">
        <v>-1E-3</v>
      </c>
      <c r="Q62" s="290">
        <v>1.7000000000000001E-2</v>
      </c>
      <c r="Y62" s="326" t="s">
        <v>174</v>
      </c>
      <c r="Z62" s="325">
        <v>-2.7041596442875089</v>
      </c>
      <c r="AA62" s="325">
        <v>9.7189828093073222E-2</v>
      </c>
      <c r="AB62" s="325">
        <v>-2.6340061006556681</v>
      </c>
      <c r="AC62" s="325">
        <v>-0.97654134197691178</v>
      </c>
      <c r="AD62" s="325">
        <v>0.64878740104980182</v>
      </c>
    </row>
    <row r="63" spans="1:30" ht="14.4" x14ac:dyDescent="0.3">
      <c r="A63" s="324"/>
      <c r="C63" s="330">
        <v>44073</v>
      </c>
      <c r="D63" s="301" t="s">
        <v>75</v>
      </c>
      <c r="E63" s="301" t="s">
        <v>75</v>
      </c>
      <c r="F63" s="301" t="s">
        <v>75</v>
      </c>
      <c r="G63" s="298">
        <v>0.05</v>
      </c>
      <c r="H63" s="297">
        <v>-0.13</v>
      </c>
      <c r="I63" s="297">
        <v>-0.03</v>
      </c>
      <c r="J63" s="298">
        <v>-0.04</v>
      </c>
      <c r="K63" s="297">
        <v>0.42</v>
      </c>
      <c r="L63" s="297">
        <v>0.14000000000000001</v>
      </c>
      <c r="M63" s="298">
        <v>0.41</v>
      </c>
      <c r="N63" s="299">
        <v>1.2999999999999999E-2</v>
      </c>
      <c r="O63" s="300">
        <v>1.4E-2</v>
      </c>
      <c r="P63" s="299">
        <v>1E-3</v>
      </c>
      <c r="Q63" s="290">
        <v>1.9E-2</v>
      </c>
      <c r="Y63" s="326" t="s">
        <v>174</v>
      </c>
      <c r="Z63" s="325">
        <v>-1.5909903568690789</v>
      </c>
      <c r="AA63" s="325">
        <v>6.1707862135844484E-2</v>
      </c>
      <c r="AB63" s="325">
        <v>-2.6340061006556681</v>
      </c>
      <c r="AC63" s="325">
        <v>-3.176667589296116</v>
      </c>
      <c r="AD63" s="325">
        <v>0.42954402549810106</v>
      </c>
    </row>
    <row r="64" spans="1:30" ht="14.4" x14ac:dyDescent="0.3">
      <c r="A64" s="324"/>
      <c r="C64" s="330">
        <v>44080</v>
      </c>
      <c r="D64" s="301" t="s">
        <v>75</v>
      </c>
      <c r="E64" s="301" t="s">
        <v>75</v>
      </c>
      <c r="F64" s="301" t="s">
        <v>75</v>
      </c>
      <c r="G64" s="298">
        <v>0.03</v>
      </c>
      <c r="H64" s="297">
        <v>-0.04</v>
      </c>
      <c r="I64" s="297">
        <v>0.05</v>
      </c>
      <c r="J64" s="298">
        <v>0.04</v>
      </c>
      <c r="K64" s="297">
        <v>0.41</v>
      </c>
      <c r="L64" s="297">
        <v>0.14000000000000001</v>
      </c>
      <c r="M64" s="298">
        <v>0.39</v>
      </c>
      <c r="N64" s="299">
        <v>1.2999999999999999E-2</v>
      </c>
      <c r="O64" s="300">
        <v>1.4E-2</v>
      </c>
      <c r="P64" s="299">
        <v>1E-3</v>
      </c>
      <c r="Q64" s="290">
        <v>0.02</v>
      </c>
      <c r="Y64" s="326" t="s">
        <v>174</v>
      </c>
      <c r="Z64" s="325">
        <v>2.6764657954732156</v>
      </c>
      <c r="AA64" s="325">
        <v>8.3137673075142152E-2</v>
      </c>
      <c r="AB64" s="325">
        <v>-2.6340061006556681</v>
      </c>
      <c r="AC64" s="325">
        <v>1.4839074071809364</v>
      </c>
      <c r="AD64" s="325">
        <v>0.30134287277114019</v>
      </c>
    </row>
    <row r="65" spans="1:30" ht="14.4" x14ac:dyDescent="0.3">
      <c r="A65" s="324"/>
      <c r="C65" s="330">
        <v>44087</v>
      </c>
      <c r="D65" s="301" t="s">
        <v>75</v>
      </c>
      <c r="E65" s="301" t="s">
        <v>75</v>
      </c>
      <c r="F65" s="301" t="s">
        <v>75</v>
      </c>
      <c r="G65" s="298">
        <v>0.18</v>
      </c>
      <c r="H65" s="297">
        <v>0</v>
      </c>
      <c r="I65" s="297">
        <v>0.09</v>
      </c>
      <c r="J65" s="298">
        <v>0.08</v>
      </c>
      <c r="K65" s="297">
        <v>0.41</v>
      </c>
      <c r="L65" s="297">
        <v>0.14000000000000001</v>
      </c>
      <c r="M65" s="298">
        <v>0.39</v>
      </c>
      <c r="N65" s="299">
        <v>1.4E-2</v>
      </c>
      <c r="O65" s="300">
        <v>1.4999999999999999E-2</v>
      </c>
      <c r="P65" s="299">
        <v>2E-3</v>
      </c>
      <c r="Q65" s="290">
        <v>0.02</v>
      </c>
      <c r="Y65" s="326" t="s">
        <v>174</v>
      </c>
      <c r="Z65" s="325">
        <v>-4.8791795700342977E-2</v>
      </c>
      <c r="AA65" s="325">
        <v>-0.32722838737572063</v>
      </c>
      <c r="AB65" s="325">
        <v>-2.6340061006556681</v>
      </c>
      <c r="AC65" s="325">
        <v>-0.98346584045211216</v>
      </c>
      <c r="AD65" s="325">
        <v>-0.40527831431967343</v>
      </c>
    </row>
    <row r="66" spans="1:30" ht="14.4" x14ac:dyDescent="0.3">
      <c r="A66" s="324"/>
      <c r="C66" s="330">
        <v>44094</v>
      </c>
      <c r="D66" s="301" t="s">
        <v>75</v>
      </c>
      <c r="E66" s="301" t="s">
        <v>75</v>
      </c>
      <c r="F66" s="301" t="s">
        <v>75</v>
      </c>
      <c r="G66" s="298">
        <v>0.21</v>
      </c>
      <c r="H66" s="297">
        <v>0.05</v>
      </c>
      <c r="I66" s="297">
        <v>0.13</v>
      </c>
      <c r="J66" s="298">
        <v>0.12</v>
      </c>
      <c r="K66" s="297">
        <v>0.52</v>
      </c>
      <c r="L66" s="297">
        <v>0.05</v>
      </c>
      <c r="M66" s="298">
        <v>0.49</v>
      </c>
      <c r="N66" s="299">
        <v>1.4999999999999999E-2</v>
      </c>
      <c r="O66" s="300">
        <v>1.4999999999999999E-2</v>
      </c>
      <c r="P66" s="299">
        <v>6.0000000000000001E-3</v>
      </c>
      <c r="Q66" s="290">
        <v>2.3E-2</v>
      </c>
      <c r="Y66" s="326" t="s">
        <v>174</v>
      </c>
      <c r="Z66" s="325">
        <v>3.7204845155026867E-2</v>
      </c>
      <c r="AA66" s="325">
        <v>-5.7573055318738096E-2</v>
      </c>
      <c r="AB66" s="325">
        <v>-2.6340061006556681</v>
      </c>
      <c r="AC66" s="325">
        <v>-0.3199862645351601</v>
      </c>
      <c r="AD66" s="325">
        <v>2.9721672658102501E-2</v>
      </c>
    </row>
    <row r="67" spans="1:30" ht="14.4" x14ac:dyDescent="0.3">
      <c r="A67" s="324"/>
      <c r="C67" s="330">
        <v>44101</v>
      </c>
      <c r="D67" s="301" t="s">
        <v>75</v>
      </c>
      <c r="E67" s="301" t="s">
        <v>75</v>
      </c>
      <c r="F67" s="301" t="s">
        <v>75</v>
      </c>
      <c r="G67" s="298">
        <v>0.14000000000000001</v>
      </c>
      <c r="H67" s="297">
        <v>0.04</v>
      </c>
      <c r="I67" s="297">
        <v>0.13</v>
      </c>
      <c r="J67" s="298">
        <v>0.12</v>
      </c>
      <c r="K67" s="297">
        <v>0.49</v>
      </c>
      <c r="L67" s="297">
        <v>0.02</v>
      </c>
      <c r="M67" s="298">
        <v>0.46</v>
      </c>
      <c r="N67" s="299">
        <v>1.4999999999999999E-2</v>
      </c>
      <c r="O67" s="300">
        <v>1.6E-2</v>
      </c>
      <c r="P67" s="299">
        <v>5.0000000000000001E-3</v>
      </c>
      <c r="Q67" s="290">
        <v>2.3E-2</v>
      </c>
      <c r="Y67" s="326" t="s">
        <v>174</v>
      </c>
      <c r="Z67" s="325">
        <v>-1.4813253707962235</v>
      </c>
      <c r="AA67" s="325">
        <v>0.58086309583811957</v>
      </c>
      <c r="AB67" s="325">
        <v>-2.6340061006556681</v>
      </c>
      <c r="AC67" s="325">
        <v>0.78690337455986992</v>
      </c>
      <c r="AD67" s="325">
        <v>0.36473395124952951</v>
      </c>
    </row>
    <row r="68" spans="1:30" ht="14.4" x14ac:dyDescent="0.3">
      <c r="A68" s="324"/>
      <c r="C68" s="330">
        <v>44108</v>
      </c>
      <c r="D68" s="301" t="s">
        <v>75</v>
      </c>
      <c r="E68" s="301" t="s">
        <v>75</v>
      </c>
      <c r="F68" s="301" t="s">
        <v>75</v>
      </c>
      <c r="G68" s="298">
        <v>0.21</v>
      </c>
      <c r="H68" s="297">
        <v>0.03</v>
      </c>
      <c r="I68" s="297">
        <v>0.13</v>
      </c>
      <c r="J68" s="298">
        <v>0.12</v>
      </c>
      <c r="K68" s="297">
        <v>0.48</v>
      </c>
      <c r="L68" s="297">
        <v>7.0000000000000007E-2</v>
      </c>
      <c r="M68" s="298">
        <v>0.45</v>
      </c>
      <c r="N68" s="299">
        <v>1.4999999999999999E-2</v>
      </c>
      <c r="O68" s="300">
        <v>1.7000000000000001E-2</v>
      </c>
      <c r="P68" s="299">
        <v>8.0000000000000002E-3</v>
      </c>
      <c r="Q68" s="290">
        <v>0.02</v>
      </c>
      <c r="Y68" s="326">
        <v>43891</v>
      </c>
      <c r="Z68" s="325">
        <v>0.82099781539486694</v>
      </c>
      <c r="AA68" s="325">
        <v>0.47339816892883274</v>
      </c>
      <c r="AB68" s="325">
        <v>-2.6340061006556681</v>
      </c>
      <c r="AC68" s="325">
        <v>0.34890205428177978</v>
      </c>
      <c r="AD68" s="325">
        <v>-6.296686379152204E-2</v>
      </c>
    </row>
    <row r="69" spans="1:30" ht="14.4" x14ac:dyDescent="0.3">
      <c r="A69" s="324"/>
      <c r="C69" s="330">
        <v>44115</v>
      </c>
      <c r="D69" s="301" t="s">
        <v>75</v>
      </c>
      <c r="E69" s="301" t="s">
        <v>75</v>
      </c>
      <c r="F69" s="301" t="s">
        <v>75</v>
      </c>
      <c r="G69" s="298">
        <v>0.03</v>
      </c>
      <c r="H69" s="297">
        <v>-0.02</v>
      </c>
      <c r="I69" s="297">
        <v>0.09</v>
      </c>
      <c r="J69" s="298">
        <v>7.0000000000000007E-2</v>
      </c>
      <c r="K69" s="297">
        <v>0.53</v>
      </c>
      <c r="L69" s="297">
        <v>0.06</v>
      </c>
      <c r="M69" s="298">
        <v>0.49</v>
      </c>
      <c r="N69" s="299">
        <v>1.6E-2</v>
      </c>
      <c r="O69" s="300">
        <v>1.7000000000000001E-2</v>
      </c>
      <c r="P69" s="299">
        <v>-8.9999999999999993E-3</v>
      </c>
      <c r="Q69" s="290">
        <v>0.01</v>
      </c>
      <c r="Y69" s="326" t="s">
        <v>174</v>
      </c>
      <c r="Z69" s="325">
        <v>-0.81657231988863077</v>
      </c>
      <c r="AA69" s="325">
        <v>0.53891668753005673</v>
      </c>
      <c r="AB69" s="325">
        <v>-2.6340061006556681</v>
      </c>
      <c r="AC69" s="325">
        <v>2.0684585668675197</v>
      </c>
      <c r="AD69" s="325">
        <v>1.3421746528452769E-2</v>
      </c>
    </row>
    <row r="70" spans="1:30" ht="14.4" x14ac:dyDescent="0.3">
      <c r="A70" s="324"/>
      <c r="C70" s="330">
        <v>44122</v>
      </c>
      <c r="D70" s="301" t="s">
        <v>75</v>
      </c>
      <c r="E70" s="301" t="s">
        <v>75</v>
      </c>
      <c r="F70" s="301" t="s">
        <v>75</v>
      </c>
      <c r="G70" s="298">
        <v>0.19</v>
      </c>
      <c r="H70" s="297">
        <v>0.08</v>
      </c>
      <c r="I70" s="297">
        <v>0.14000000000000001</v>
      </c>
      <c r="J70" s="298">
        <v>0.14000000000000001</v>
      </c>
      <c r="K70" s="297">
        <v>0.56999999999999995</v>
      </c>
      <c r="L70" s="297">
        <v>0.06</v>
      </c>
      <c r="M70" s="298">
        <v>0.53</v>
      </c>
      <c r="N70" s="299">
        <v>1.7000000000000001E-2</v>
      </c>
      <c r="O70" s="300">
        <v>1.7999999999999999E-2</v>
      </c>
      <c r="P70" s="299">
        <v>5.0000000000000001E-3</v>
      </c>
      <c r="Q70" s="290">
        <v>2.5999999999999999E-2</v>
      </c>
      <c r="Y70" s="326" t="s">
        <v>174</v>
      </c>
      <c r="Z70" s="325">
        <v>2.8780627012289246</v>
      </c>
      <c r="AA70" s="325">
        <v>0.8783689025218786</v>
      </c>
      <c r="AB70" s="325">
        <v>-2.6340061006556681</v>
      </c>
      <c r="AC70" s="325">
        <v>-0.83158163915612704</v>
      </c>
      <c r="AD70" s="325">
        <v>1.3358016085370699E-2</v>
      </c>
    </row>
    <row r="71" spans="1:30" ht="14.4" x14ac:dyDescent="0.3">
      <c r="A71" s="324"/>
      <c r="C71" s="330">
        <v>44134</v>
      </c>
      <c r="D71" s="301" t="s">
        <v>75</v>
      </c>
      <c r="E71" s="301" t="s">
        <v>75</v>
      </c>
      <c r="F71" s="301" t="s">
        <v>75</v>
      </c>
      <c r="G71" s="298">
        <v>0.16</v>
      </c>
      <c r="H71" s="297">
        <v>0.12</v>
      </c>
      <c r="I71" s="297">
        <v>0.16</v>
      </c>
      <c r="J71" s="298">
        <v>0.16</v>
      </c>
      <c r="K71" s="297">
        <v>0.57999999999999996</v>
      </c>
      <c r="L71" s="297">
        <v>0.03</v>
      </c>
      <c r="M71" s="298">
        <v>0.55000000000000004</v>
      </c>
      <c r="N71" s="299">
        <v>1.7999999999999999E-2</v>
      </c>
      <c r="O71" s="300">
        <v>1.9E-2</v>
      </c>
      <c r="P71" s="299">
        <v>6.0000000000000001E-3</v>
      </c>
      <c r="Q71" s="290">
        <v>2.8000000000000001E-2</v>
      </c>
      <c r="Y71" s="326" t="s">
        <v>174</v>
      </c>
      <c r="Z71" s="325">
        <v>1.9242113071082079</v>
      </c>
      <c r="AA71" s="325">
        <v>0.95258376611582007</v>
      </c>
      <c r="AB71" s="325">
        <v>-2.6340061006556681</v>
      </c>
      <c r="AC71" s="325">
        <v>-1.5099982981064244</v>
      </c>
      <c r="AD71" s="325">
        <v>-0.22478357786285738</v>
      </c>
    </row>
    <row r="72" spans="1:30" ht="14.4" x14ac:dyDescent="0.3">
      <c r="A72" s="324"/>
      <c r="C72" s="330">
        <v>44136</v>
      </c>
      <c r="D72" s="301" t="s">
        <v>75</v>
      </c>
      <c r="E72" s="301" t="s">
        <v>75</v>
      </c>
      <c r="F72" s="301" t="s">
        <v>75</v>
      </c>
      <c r="G72" s="298">
        <v>0.24</v>
      </c>
      <c r="H72" s="297">
        <v>0.14000000000000001</v>
      </c>
      <c r="I72" s="297">
        <v>0.19</v>
      </c>
      <c r="J72" s="298">
        <v>0.18</v>
      </c>
      <c r="K72" s="297">
        <v>0.61</v>
      </c>
      <c r="L72" s="297">
        <v>0.01</v>
      </c>
      <c r="M72" s="298">
        <v>0.56999999999999995</v>
      </c>
      <c r="N72" s="299">
        <v>1.7999999999999999E-2</v>
      </c>
      <c r="O72" s="300">
        <v>1.9E-2</v>
      </c>
      <c r="P72" s="299">
        <v>8.9999999999999993E-3</v>
      </c>
      <c r="Q72" s="290">
        <v>3.1E-2</v>
      </c>
      <c r="Y72" s="326" t="s">
        <v>174</v>
      </c>
      <c r="Z72" s="325">
        <v>0.40983783450822564</v>
      </c>
      <c r="AA72" s="325">
        <v>0.91115246553591966</v>
      </c>
      <c r="AB72" s="325">
        <v>-2.6340061006556681</v>
      </c>
      <c r="AC72" s="325">
        <v>-0.4487455682122885</v>
      </c>
      <c r="AD72" s="325">
        <v>-2.6053201330366198E-2</v>
      </c>
    </row>
    <row r="73" spans="1:30" ht="14.4" x14ac:dyDescent="0.3">
      <c r="A73" s="324"/>
      <c r="C73" s="330">
        <v>44143</v>
      </c>
      <c r="D73" s="301" t="s">
        <v>75</v>
      </c>
      <c r="E73" s="301" t="s">
        <v>75</v>
      </c>
      <c r="F73" s="301" t="s">
        <v>75</v>
      </c>
      <c r="G73" s="298">
        <v>0.2</v>
      </c>
      <c r="H73" s="297">
        <v>0.15</v>
      </c>
      <c r="I73" s="297">
        <v>0.19</v>
      </c>
      <c r="J73" s="298">
        <v>0.19</v>
      </c>
      <c r="K73" s="297">
        <v>0.68</v>
      </c>
      <c r="L73" s="297">
        <v>0.11</v>
      </c>
      <c r="M73" s="298">
        <v>0.64</v>
      </c>
      <c r="N73" s="299">
        <v>1.7999999999999999E-2</v>
      </c>
      <c r="O73" s="300">
        <v>0.02</v>
      </c>
      <c r="P73" s="299">
        <v>8.9999999999999993E-3</v>
      </c>
      <c r="Q73" s="290">
        <v>2.9000000000000001E-2</v>
      </c>
      <c r="Y73" s="326" t="s">
        <v>174</v>
      </c>
      <c r="Z73" s="325">
        <v>2.4133703500977797</v>
      </c>
      <c r="AA73" s="325">
        <v>1.1800156031558677</v>
      </c>
      <c r="AB73" s="325">
        <v>-2.6340061006556681</v>
      </c>
      <c r="AC73" s="325">
        <v>-0.3204323776367346</v>
      </c>
      <c r="AD73" s="325">
        <v>-0.21869496821769832</v>
      </c>
    </row>
    <row r="74" spans="1:30" ht="14.4" x14ac:dyDescent="0.3">
      <c r="A74" s="324"/>
      <c r="C74" s="330">
        <v>44150</v>
      </c>
      <c r="D74" s="301" t="s">
        <v>75</v>
      </c>
      <c r="E74" s="301" t="s">
        <v>75</v>
      </c>
      <c r="F74" s="301" t="s">
        <v>75</v>
      </c>
      <c r="G74" s="298">
        <v>0.24</v>
      </c>
      <c r="H74" s="297">
        <v>0.17</v>
      </c>
      <c r="I74" s="297">
        <v>0.22</v>
      </c>
      <c r="J74" s="298">
        <v>0.22</v>
      </c>
      <c r="K74" s="297">
        <v>0.72</v>
      </c>
      <c r="L74" s="297">
        <v>0.1</v>
      </c>
      <c r="M74" s="298">
        <v>0.68</v>
      </c>
      <c r="N74" s="299">
        <v>1.9E-2</v>
      </c>
      <c r="O74" s="300">
        <v>0.02</v>
      </c>
      <c r="P74" s="299">
        <v>0.01</v>
      </c>
      <c r="Q74" s="290">
        <v>3.2000000000000001E-2</v>
      </c>
      <c r="Y74" s="326" t="s">
        <v>174</v>
      </c>
      <c r="Z74" s="325">
        <v>-0.96182132563863387</v>
      </c>
      <c r="AA74" s="325">
        <v>1.0339024596021635</v>
      </c>
      <c r="AB74" s="325">
        <v>-2.6340061006556681</v>
      </c>
      <c r="AC74" s="325">
        <v>-0.88008778307772673</v>
      </c>
      <c r="AD74" s="325">
        <v>-0.14793551170279379</v>
      </c>
    </row>
    <row r="75" spans="1:30" ht="14.4" x14ac:dyDescent="0.3">
      <c r="A75" s="324"/>
      <c r="C75" s="330">
        <v>44157</v>
      </c>
      <c r="D75" s="301" t="s">
        <v>75</v>
      </c>
      <c r="E75" s="301" t="s">
        <v>75</v>
      </c>
      <c r="F75" s="301" t="s">
        <v>75</v>
      </c>
      <c r="G75" s="298">
        <v>0.32</v>
      </c>
      <c r="H75" s="297">
        <v>0.16</v>
      </c>
      <c r="I75" s="297">
        <v>0.22</v>
      </c>
      <c r="J75" s="298">
        <v>0.21</v>
      </c>
      <c r="K75" s="297">
        <v>0.71</v>
      </c>
      <c r="L75" s="297">
        <v>0.06</v>
      </c>
      <c r="M75" s="298">
        <v>0.67</v>
      </c>
      <c r="N75" s="299">
        <v>1.9E-2</v>
      </c>
      <c r="O75" s="300">
        <v>0.02</v>
      </c>
      <c r="P75" s="299">
        <v>2E-3</v>
      </c>
      <c r="Q75" s="290">
        <v>2.9000000000000001E-2</v>
      </c>
      <c r="Y75" s="326" t="s">
        <v>174</v>
      </c>
      <c r="Z75" s="325">
        <v>0.5309787113355644</v>
      </c>
      <c r="AA75" s="325">
        <v>1.367185451647194</v>
      </c>
      <c r="AB75" s="325">
        <v>-2.6340061006556681</v>
      </c>
      <c r="AC75" s="325">
        <v>1.7400146900092182</v>
      </c>
      <c r="AD75" s="325">
        <v>2.3091458038757246E-2</v>
      </c>
    </row>
    <row r="76" spans="1:30" ht="14.4" x14ac:dyDescent="0.3">
      <c r="A76" s="324"/>
      <c r="C76" s="330">
        <v>44164</v>
      </c>
      <c r="D76" s="301" t="s">
        <v>75</v>
      </c>
      <c r="E76" s="301" t="s">
        <v>75</v>
      </c>
      <c r="F76" s="301" t="s">
        <v>75</v>
      </c>
      <c r="G76" s="298">
        <v>0.51</v>
      </c>
      <c r="H76" s="297">
        <v>0.11</v>
      </c>
      <c r="I76" s="297">
        <v>0.24</v>
      </c>
      <c r="J76" s="298">
        <v>0.23</v>
      </c>
      <c r="K76" s="297">
        <v>0.69</v>
      </c>
      <c r="L76" s="297">
        <v>0.03</v>
      </c>
      <c r="M76" s="298">
        <v>0.65</v>
      </c>
      <c r="N76" s="299">
        <v>0.02</v>
      </c>
      <c r="O76" s="300">
        <v>2.1000000000000001E-2</v>
      </c>
      <c r="P76" s="299">
        <v>0</v>
      </c>
      <c r="Q76" s="290">
        <v>2.9000000000000001E-2</v>
      </c>
      <c r="Y76" s="326" t="s">
        <v>174</v>
      </c>
      <c r="Z76" s="325">
        <v>1.0654696434510065</v>
      </c>
      <c r="AA76" s="325">
        <v>1.7878951503187743</v>
      </c>
      <c r="AB76" s="325">
        <v>-2.6340061006556681</v>
      </c>
      <c r="AC76" s="325">
        <v>0.71996619865619493</v>
      </c>
      <c r="AD76" s="325">
        <v>0.55903898709339173</v>
      </c>
    </row>
    <row r="77" spans="1:30" ht="14.4" x14ac:dyDescent="0.3">
      <c r="A77" s="324"/>
      <c r="C77" s="330">
        <v>44171</v>
      </c>
      <c r="D77" s="301" t="s">
        <v>75</v>
      </c>
      <c r="E77" s="301" t="s">
        <v>75</v>
      </c>
      <c r="F77" s="301" t="s">
        <v>75</v>
      </c>
      <c r="G77" s="298">
        <v>0.54</v>
      </c>
      <c r="H77" s="297">
        <v>-0.05</v>
      </c>
      <c r="I77" s="297">
        <v>0.12</v>
      </c>
      <c r="J77" s="298">
        <v>0.1</v>
      </c>
      <c r="K77" s="297">
        <v>0.82</v>
      </c>
      <c r="L77" s="297">
        <v>0.1</v>
      </c>
      <c r="M77" s="298">
        <v>0.77</v>
      </c>
      <c r="N77" s="299">
        <v>6.0000000000000001E-3</v>
      </c>
      <c r="O77" s="300">
        <v>5.0000000000000001E-3</v>
      </c>
      <c r="P77" s="299">
        <v>0</v>
      </c>
      <c r="Q77" s="290">
        <v>0.03</v>
      </c>
      <c r="Y77" s="326" t="s">
        <v>174</v>
      </c>
      <c r="Z77" s="325">
        <v>1.8552706963529948</v>
      </c>
      <c r="AA77" s="325">
        <v>1.9895974293806642</v>
      </c>
      <c r="AB77" s="325">
        <v>-2.6340061006556681</v>
      </c>
      <c r="AC77" s="325">
        <v>-0.33626544355179533</v>
      </c>
      <c r="AD77" s="325">
        <v>1.0477625118852874</v>
      </c>
    </row>
    <row r="78" spans="1:30" ht="14.4" x14ac:dyDescent="0.3">
      <c r="A78" s="324"/>
      <c r="C78" s="330">
        <v>44178</v>
      </c>
      <c r="D78" s="301" t="s">
        <v>75</v>
      </c>
      <c r="E78" s="301" t="s">
        <v>75</v>
      </c>
      <c r="F78" s="301" t="s">
        <v>75</v>
      </c>
      <c r="G78" s="298">
        <v>0.56000000000000005</v>
      </c>
      <c r="H78" s="297">
        <v>-0.02</v>
      </c>
      <c r="I78" s="297">
        <v>0.12</v>
      </c>
      <c r="J78" s="298">
        <v>0.1</v>
      </c>
      <c r="K78" s="297">
        <v>0.83</v>
      </c>
      <c r="L78" s="297">
        <v>0.13</v>
      </c>
      <c r="M78" s="298">
        <v>0.78</v>
      </c>
      <c r="N78" s="299">
        <v>6.0000000000000001E-3</v>
      </c>
      <c r="O78" s="300">
        <v>6.0000000000000001E-3</v>
      </c>
      <c r="P78" s="299">
        <v>1E-3</v>
      </c>
      <c r="Q78" s="290">
        <v>0.03</v>
      </c>
      <c r="Y78" s="326" t="s">
        <v>174</v>
      </c>
      <c r="Z78" s="325">
        <v>4.2571922514234206</v>
      </c>
      <c r="AA78" s="325">
        <v>1.6780937766719879</v>
      </c>
      <c r="AB78" s="325">
        <v>-2.6340061006556681</v>
      </c>
      <c r="AC78" s="325">
        <v>-0.31280950991556722</v>
      </c>
      <c r="AD78" s="325">
        <v>0.68071903523335009</v>
      </c>
    </row>
    <row r="79" spans="1:30" ht="14.4" x14ac:dyDescent="0.3">
      <c r="A79" s="324"/>
      <c r="C79" s="330">
        <v>44185</v>
      </c>
      <c r="D79" s="301" t="s">
        <v>75</v>
      </c>
      <c r="E79" s="301" t="s">
        <v>75</v>
      </c>
      <c r="F79" s="301" t="s">
        <v>75</v>
      </c>
      <c r="G79" s="298">
        <v>0.81</v>
      </c>
      <c r="H79" s="297">
        <v>0.11</v>
      </c>
      <c r="I79" s="297">
        <v>0.24</v>
      </c>
      <c r="J79" s="298">
        <v>0.23</v>
      </c>
      <c r="K79" s="297">
        <v>0.78</v>
      </c>
      <c r="L79" s="297">
        <v>0.12</v>
      </c>
      <c r="M79" s="298">
        <v>0.73</v>
      </c>
      <c r="N79" s="299">
        <v>7.0000000000000001E-3</v>
      </c>
      <c r="O79" s="300">
        <v>6.0000000000000001E-3</v>
      </c>
      <c r="P79" s="299">
        <v>4.0000000000000001E-3</v>
      </c>
      <c r="Q79" s="290">
        <v>3.2000000000000001E-2</v>
      </c>
      <c r="Y79" s="326" t="s">
        <v>174</v>
      </c>
      <c r="Z79" s="325">
        <v>3.3548057252092871</v>
      </c>
      <c r="AA79" s="325">
        <v>1.8041915002662645</v>
      </c>
      <c r="AB79" s="325">
        <v>-2.6340061006556681</v>
      </c>
      <c r="AC79" s="325">
        <v>3.3028871351701525</v>
      </c>
      <c r="AD79" s="325">
        <v>0.2833845828476963</v>
      </c>
    </row>
    <row r="80" spans="1:30" ht="14.4" x14ac:dyDescent="0.3">
      <c r="A80" s="324"/>
      <c r="C80" s="330">
        <v>44557</v>
      </c>
      <c r="D80" s="301" t="s">
        <v>75</v>
      </c>
      <c r="E80" s="301" t="s">
        <v>75</v>
      </c>
      <c r="F80" s="301" t="s">
        <v>75</v>
      </c>
      <c r="G80" s="298">
        <v>-0.1</v>
      </c>
      <c r="H80" s="297">
        <v>-0.08</v>
      </c>
      <c r="I80" s="297">
        <v>0.05</v>
      </c>
      <c r="J80" s="298">
        <v>0.04</v>
      </c>
      <c r="K80" s="297">
        <v>0.68</v>
      </c>
      <c r="L80" s="297">
        <v>7.0000000000000007E-2</v>
      </c>
      <c r="M80" s="298">
        <v>0.64</v>
      </c>
      <c r="N80" s="299">
        <v>2.1000000000000001E-2</v>
      </c>
      <c r="O80" s="300">
        <v>2.3E-2</v>
      </c>
      <c r="P80" s="299">
        <v>1.0999999999999999E-2</v>
      </c>
      <c r="Q80" s="290">
        <v>0.04</v>
      </c>
      <c r="Y80" s="326" t="s">
        <v>174</v>
      </c>
      <c r="Z80" s="325">
        <v>3.8252863035310103</v>
      </c>
      <c r="AA80" s="325">
        <v>1.3785275397689232</v>
      </c>
      <c r="AB80" s="325">
        <v>-2.6340061006556681</v>
      </c>
      <c r="AC80" s="325">
        <v>3.1006322959065358</v>
      </c>
      <c r="AD80" s="325">
        <v>-0.16981923848612318</v>
      </c>
    </row>
    <row r="81" spans="1:30" ht="14.4" x14ac:dyDescent="0.3">
      <c r="A81" s="324"/>
      <c r="C81" s="330">
        <v>44199</v>
      </c>
      <c r="D81" s="301" t="s">
        <v>75</v>
      </c>
      <c r="E81" s="301" t="s">
        <v>75</v>
      </c>
      <c r="F81" s="301" t="s">
        <v>75</v>
      </c>
      <c r="G81" s="298">
        <v>-0.26</v>
      </c>
      <c r="H81" s="297">
        <v>-7.0000000000000007E-2</v>
      </c>
      <c r="I81" s="297">
        <v>0</v>
      </c>
      <c r="J81" s="298">
        <v>-0.01</v>
      </c>
      <c r="K81" s="297">
        <v>0.74</v>
      </c>
      <c r="L81" s="297">
        <v>0.09</v>
      </c>
      <c r="M81" s="298">
        <v>0.69</v>
      </c>
      <c r="N81" s="299">
        <v>2.1000000000000001E-2</v>
      </c>
      <c r="O81" s="300">
        <v>2.1999999999999999E-2</v>
      </c>
      <c r="P81" s="299">
        <v>7.0000000000000001E-3</v>
      </c>
      <c r="Q81" s="290">
        <v>2.5000000000000001E-2</v>
      </c>
      <c r="Y81" s="326" t="s">
        <v>174</v>
      </c>
      <c r="Z81" s="325">
        <v>-3.1423468945993678</v>
      </c>
      <c r="AA81" s="325">
        <v>0.68236853855486679</v>
      </c>
      <c r="AB81" s="325">
        <v>-2.6340061006556681</v>
      </c>
      <c r="AC81" s="325">
        <v>-3.4493921196412884</v>
      </c>
      <c r="AD81" s="325">
        <v>-0.92848822052222191</v>
      </c>
    </row>
    <row r="82" spans="1:30" ht="14.4" x14ac:dyDescent="0.3">
      <c r="A82" s="324"/>
      <c r="C82" s="330">
        <v>44206</v>
      </c>
      <c r="D82" s="301" t="s">
        <v>75</v>
      </c>
      <c r="E82" s="301" t="s">
        <v>75</v>
      </c>
      <c r="F82" s="301" t="s">
        <v>75</v>
      </c>
      <c r="G82" s="298">
        <v>0.08</v>
      </c>
      <c r="H82" s="297">
        <v>0.16</v>
      </c>
      <c r="I82" s="297">
        <v>0.21</v>
      </c>
      <c r="J82" s="298">
        <v>0.2</v>
      </c>
      <c r="K82" s="297">
        <v>0.52</v>
      </c>
      <c r="L82" s="297">
        <v>7.0000000000000007E-2</v>
      </c>
      <c r="M82" s="298">
        <v>0.57999999999999996</v>
      </c>
      <c r="N82" s="299">
        <v>2.1000000000000001E-2</v>
      </c>
      <c r="O82" s="300">
        <v>2.3E-2</v>
      </c>
      <c r="P82" s="299">
        <v>4.0000000000000001E-3</v>
      </c>
      <c r="Q82" s="290">
        <v>3.2000000000000001E-2</v>
      </c>
      <c r="Y82" s="326" t="s">
        <v>174</v>
      </c>
      <c r="Z82" s="325">
        <v>1.4136627764955003</v>
      </c>
      <c r="AA82" s="325">
        <v>-0.65670312469727676</v>
      </c>
      <c r="AB82" s="325">
        <v>-2.6340061006556681</v>
      </c>
      <c r="AC82" s="325">
        <v>-1.041326476690358</v>
      </c>
      <c r="AD82" s="325">
        <v>-1.907597056094269</v>
      </c>
    </row>
    <row r="83" spans="1:30" ht="14.4" x14ac:dyDescent="0.3">
      <c r="A83" s="324"/>
      <c r="C83" s="330">
        <v>44213</v>
      </c>
      <c r="D83" s="301" t="s">
        <v>75</v>
      </c>
      <c r="E83" s="301" t="s">
        <v>75</v>
      </c>
      <c r="F83" s="301" t="s">
        <v>75</v>
      </c>
      <c r="G83" s="298">
        <v>0.08</v>
      </c>
      <c r="H83" s="297">
        <v>0.18</v>
      </c>
      <c r="I83" s="297">
        <v>0.24</v>
      </c>
      <c r="J83" s="298">
        <v>0.24</v>
      </c>
      <c r="K83" s="297">
        <v>0.75</v>
      </c>
      <c r="L83" s="297">
        <v>7.0000000000000007E-2</v>
      </c>
      <c r="M83" s="298">
        <v>0.71</v>
      </c>
      <c r="N83" s="299">
        <v>2.1999999999999999E-2</v>
      </c>
      <c r="O83" s="300">
        <v>2.3E-2</v>
      </c>
      <c r="P83" s="299">
        <v>7.0000000000000001E-3</v>
      </c>
      <c r="Q83" s="290">
        <v>3.4000000000000002E-2</v>
      </c>
      <c r="Y83" s="326" t="s">
        <v>174</v>
      </c>
      <c r="Z83" s="325">
        <v>-1.9141780800303814</v>
      </c>
      <c r="AA83" s="325">
        <v>-2.9923403746210311</v>
      </c>
      <c r="AB83" s="325">
        <v>-2.6340061006556681</v>
      </c>
      <c r="AC83" s="325">
        <v>-2.4524605506805415</v>
      </c>
      <c r="AD83" s="325">
        <v>-4.6056011716684457</v>
      </c>
    </row>
    <row r="84" spans="1:30" ht="14.4" x14ac:dyDescent="0.3">
      <c r="A84" s="324"/>
      <c r="C84" s="330">
        <v>44220</v>
      </c>
      <c r="D84" s="301" t="s">
        <v>75</v>
      </c>
      <c r="E84" s="301" t="s">
        <v>75</v>
      </c>
      <c r="F84" s="301" t="s">
        <v>75</v>
      </c>
      <c r="G84" s="298">
        <v>0.23</v>
      </c>
      <c r="H84" s="297">
        <v>0.1</v>
      </c>
      <c r="I84" s="297">
        <v>0.06</v>
      </c>
      <c r="J84" s="298">
        <v>7.0000000000000007E-2</v>
      </c>
      <c r="K84" s="297">
        <v>0.1</v>
      </c>
      <c r="L84" s="297">
        <v>-0.01</v>
      </c>
      <c r="M84" s="298">
        <v>0.09</v>
      </c>
      <c r="N84" s="299">
        <v>0</v>
      </c>
      <c r="O84" s="300">
        <v>0</v>
      </c>
      <c r="P84" s="299">
        <v>-8.9999999999999993E-3</v>
      </c>
      <c r="Q84" s="290">
        <v>-3.0000000000000001E-3</v>
      </c>
      <c r="Y84" s="326" t="s">
        <v>174</v>
      </c>
      <c r="Z84" s="325">
        <v>-3.0178423121453997</v>
      </c>
      <c r="AA84" s="325">
        <v>-5.411896202510758</v>
      </c>
      <c r="AB84" s="325">
        <v>-2.6340061006556681</v>
      </c>
      <c r="AC84" s="325">
        <v>-5.6469483178044868</v>
      </c>
      <c r="AD84" s="325">
        <v>-7.4260086431559733</v>
      </c>
    </row>
    <row r="85" spans="1:30" ht="14.4" x14ac:dyDescent="0.3">
      <c r="A85" s="324"/>
      <c r="C85" s="330">
        <v>44227</v>
      </c>
      <c r="D85" s="301" t="s">
        <v>75</v>
      </c>
      <c r="E85" s="301" t="s">
        <v>75</v>
      </c>
      <c r="F85" s="301" t="s">
        <v>75</v>
      </c>
      <c r="G85" s="298">
        <v>0.57999999999999996</v>
      </c>
      <c r="H85" s="297">
        <v>0.22</v>
      </c>
      <c r="I85" s="297">
        <v>0.31</v>
      </c>
      <c r="J85" s="298">
        <v>0.3</v>
      </c>
      <c r="K85" s="297">
        <v>1.0900000000000001</v>
      </c>
      <c r="L85" s="297">
        <v>0.03</v>
      </c>
      <c r="M85" s="298">
        <v>1.02</v>
      </c>
      <c r="N85" s="299">
        <v>2.1999999999999999E-2</v>
      </c>
      <c r="O85" s="300">
        <v>2.4E-2</v>
      </c>
      <c r="P85" s="299">
        <v>-7.0000000000000001E-3</v>
      </c>
      <c r="Q85" s="290">
        <v>3.1E-2</v>
      </c>
      <c r="Y85" s="326" t="s">
        <v>174</v>
      </c>
      <c r="Z85" s="325">
        <v>-5.1163093913415869</v>
      </c>
      <c r="AA85" s="325">
        <v>-7.4557398485586912</v>
      </c>
      <c r="AB85" s="325">
        <v>-2.6340061006556681</v>
      </c>
      <c r="AC85" s="325">
        <v>-7.1665713589198958</v>
      </c>
      <c r="AD85" s="325">
        <v>-9.7003088940909539</v>
      </c>
    </row>
    <row r="86" spans="1:30" ht="14.4" x14ac:dyDescent="0.3">
      <c r="A86" s="324"/>
      <c r="C86" s="330">
        <v>44234</v>
      </c>
      <c r="D86" s="301" t="s">
        <v>75</v>
      </c>
      <c r="E86" s="301" t="s">
        <v>75</v>
      </c>
      <c r="F86" s="301" t="s">
        <v>75</v>
      </c>
      <c r="G86" s="298">
        <v>0.7</v>
      </c>
      <c r="H86" s="297">
        <v>0.18</v>
      </c>
      <c r="I86" s="297">
        <v>0.25</v>
      </c>
      <c r="J86" s="298">
        <v>0.25</v>
      </c>
      <c r="K86" s="297">
        <v>1.1100000000000001</v>
      </c>
      <c r="L86" s="297">
        <v>0.13</v>
      </c>
      <c r="M86" s="298">
        <v>1.04</v>
      </c>
      <c r="N86" s="299">
        <v>2.1999999999999999E-2</v>
      </c>
      <c r="O86" s="300">
        <v>2.4E-2</v>
      </c>
      <c r="P86" s="299">
        <v>-0.01</v>
      </c>
      <c r="Q86" s="290">
        <v>2.9000000000000001E-2</v>
      </c>
      <c r="Y86" s="326" t="s">
        <v>174</v>
      </c>
      <c r="Z86" s="325">
        <v>-12.994655024256993</v>
      </c>
      <c r="AA86" s="325">
        <v>-10.707961604157495</v>
      </c>
      <c r="AB86" s="325">
        <v>-2.6340061006556681</v>
      </c>
      <c r="AC86" s="325">
        <v>-15.583141673849084</v>
      </c>
      <c r="AD86" s="325">
        <v>-12.643447795570438</v>
      </c>
    </row>
    <row r="87" spans="1:30" ht="14.4" x14ac:dyDescent="0.3">
      <c r="A87" s="324"/>
      <c r="C87" s="330">
        <v>44241</v>
      </c>
      <c r="D87" s="301" t="s">
        <v>75</v>
      </c>
      <c r="E87" s="301" t="s">
        <v>75</v>
      </c>
      <c r="F87" s="301" t="s">
        <v>75</v>
      </c>
      <c r="G87" s="298">
        <v>0.69</v>
      </c>
      <c r="H87" s="297">
        <v>0.11</v>
      </c>
      <c r="I87" s="297">
        <v>0.21</v>
      </c>
      <c r="J87" s="298">
        <v>0.2</v>
      </c>
      <c r="K87" s="297">
        <v>1.07</v>
      </c>
      <c r="L87" s="297">
        <v>0.1</v>
      </c>
      <c r="M87" s="298">
        <v>1.01</v>
      </c>
      <c r="N87" s="299">
        <v>2.3E-2</v>
      </c>
      <c r="O87" s="300">
        <v>2.4E-2</v>
      </c>
      <c r="P87" s="299">
        <v>0</v>
      </c>
      <c r="Q87" s="290">
        <v>3.4000000000000002E-2</v>
      </c>
      <c r="Y87" s="326" t="s">
        <v>174</v>
      </c>
      <c r="Z87" s="325">
        <v>-13.111604491697076</v>
      </c>
      <c r="AA87" s="325">
        <v>-12.994824477904654</v>
      </c>
      <c r="AB87" s="325">
        <v>-2.6340061006556681</v>
      </c>
      <c r="AC87" s="325">
        <v>-16.642220004506157</v>
      </c>
      <c r="AD87" s="325">
        <v>-15.3441016519063</v>
      </c>
    </row>
    <row r="88" spans="1:30" ht="14.4" x14ac:dyDescent="0.3">
      <c r="A88" s="324"/>
      <c r="C88" s="330">
        <v>44248</v>
      </c>
      <c r="D88" s="301" t="s">
        <v>75</v>
      </c>
      <c r="E88" s="301" t="s">
        <v>75</v>
      </c>
      <c r="F88" s="301" t="s">
        <v>75</v>
      </c>
      <c r="G88" s="298">
        <v>0.53</v>
      </c>
      <c r="H88" s="297">
        <v>0.06</v>
      </c>
      <c r="I88" s="297">
        <v>0.11</v>
      </c>
      <c r="J88" s="298">
        <v>0.1</v>
      </c>
      <c r="K88" s="297">
        <v>1.05</v>
      </c>
      <c r="L88" s="297">
        <v>0.13</v>
      </c>
      <c r="M88" s="298">
        <v>0.99</v>
      </c>
      <c r="N88" s="299">
        <v>2.4E-2</v>
      </c>
      <c r="O88" s="300">
        <v>2.5000000000000001E-2</v>
      </c>
      <c r="P88" s="299">
        <v>-6.0000000000000001E-3</v>
      </c>
      <c r="Q88" s="290">
        <v>3.2000000000000001E-2</v>
      </c>
      <c r="Y88" s="326" t="s">
        <v>174</v>
      </c>
      <c r="Z88" s="325">
        <v>-17.449252416934893</v>
      </c>
      <c r="AA88" s="325">
        <v>-15.441655345017749</v>
      </c>
      <c r="AB88" s="325">
        <v>-2.6340061006556681</v>
      </c>
      <c r="AC88" s="325">
        <v>-19.369493876186155</v>
      </c>
      <c r="AD88" s="325">
        <v>-17.784191237562926</v>
      </c>
    </row>
    <row r="89" spans="1:30" ht="14.4" x14ac:dyDescent="0.3">
      <c r="A89" s="324"/>
      <c r="C89" s="330">
        <v>44255</v>
      </c>
      <c r="D89" s="301" t="s">
        <v>75</v>
      </c>
      <c r="E89" s="301" t="s">
        <v>75</v>
      </c>
      <c r="F89" s="301" t="s">
        <v>75</v>
      </c>
      <c r="G89" s="298">
        <v>0.59</v>
      </c>
      <c r="H89" s="297">
        <v>0.06</v>
      </c>
      <c r="I89" s="297">
        <v>0.15</v>
      </c>
      <c r="J89" s="298">
        <v>0.14000000000000001</v>
      </c>
      <c r="K89" s="297">
        <v>1.05</v>
      </c>
      <c r="L89" s="297">
        <v>0.13</v>
      </c>
      <c r="M89" s="298">
        <v>0.99</v>
      </c>
      <c r="N89" s="299">
        <v>2.4E-2</v>
      </c>
      <c r="O89" s="300">
        <v>2.5000000000000001E-2</v>
      </c>
      <c r="P89" s="299">
        <v>-5.0000000000000001E-3</v>
      </c>
      <c r="Q89" s="290">
        <v>3.5999999999999997E-2</v>
      </c>
      <c r="Y89" s="326" t="s">
        <v>174</v>
      </c>
      <c r="Z89" s="325">
        <v>-21.351889512696133</v>
      </c>
      <c r="AA89" s="325">
        <v>-17.244672757475989</v>
      </c>
      <c r="AB89" s="325">
        <v>-2.6340061006556681</v>
      </c>
      <c r="AC89" s="325">
        <v>-21.643298787046746</v>
      </c>
      <c r="AD89" s="325">
        <v>-19.849571156416605</v>
      </c>
    </row>
    <row r="90" spans="1:30" ht="14.4" x14ac:dyDescent="0.3">
      <c r="A90" s="324"/>
      <c r="C90" s="330">
        <v>44262</v>
      </c>
      <c r="D90" s="301" t="s">
        <v>75</v>
      </c>
      <c r="E90" s="301" t="s">
        <v>75</v>
      </c>
      <c r="F90" s="301" t="s">
        <v>75</v>
      </c>
      <c r="G90" s="298">
        <v>0.63</v>
      </c>
      <c r="H90" s="297">
        <v>0.04</v>
      </c>
      <c r="I90" s="297">
        <v>0.16</v>
      </c>
      <c r="J90" s="298">
        <v>0.15</v>
      </c>
      <c r="K90" s="297">
        <v>1.04</v>
      </c>
      <c r="L90" s="297">
        <v>0.17</v>
      </c>
      <c r="M90" s="298">
        <v>0.98</v>
      </c>
      <c r="N90" s="299">
        <v>2.4E-2</v>
      </c>
      <c r="O90" s="300">
        <v>2.5000000000000001E-2</v>
      </c>
      <c r="P90" s="299">
        <v>-2E-3</v>
      </c>
      <c r="Q90" s="290">
        <v>3.5000000000000003E-2</v>
      </c>
      <c r="Y90" s="326" t="s">
        <v>174</v>
      </c>
      <c r="Z90" s="325">
        <v>-17.922218196260484</v>
      </c>
      <c r="AA90" s="325">
        <v>-17.945622828605341</v>
      </c>
      <c r="AB90" s="325">
        <v>-2.6340061006556681</v>
      </c>
      <c r="AC90" s="325">
        <v>-21.357037545031574</v>
      </c>
      <c r="AD90" s="325">
        <v>-20.686890875909047</v>
      </c>
    </row>
    <row r="91" spans="1:30" ht="14.4" x14ac:dyDescent="0.3">
      <c r="A91" s="324"/>
      <c r="C91" s="330">
        <v>44269</v>
      </c>
      <c r="D91" s="301" t="s">
        <v>75</v>
      </c>
      <c r="E91" s="301" t="s">
        <v>75</v>
      </c>
      <c r="F91" s="301" t="s">
        <v>75</v>
      </c>
      <c r="G91" s="298">
        <v>0.57999999999999996</v>
      </c>
      <c r="H91" s="297">
        <v>0.03</v>
      </c>
      <c r="I91" s="297">
        <v>0.17</v>
      </c>
      <c r="J91" s="298">
        <v>0.16</v>
      </c>
      <c r="K91" s="297">
        <v>1.02</v>
      </c>
      <c r="L91" s="297">
        <v>0.17</v>
      </c>
      <c r="M91" s="298">
        <v>0.97</v>
      </c>
      <c r="N91" s="299">
        <v>2.1999999999999999E-2</v>
      </c>
      <c r="O91" s="300">
        <v>2.4E-2</v>
      </c>
      <c r="P91" s="299">
        <v>6.0000000000000001E-3</v>
      </c>
      <c r="Q91" s="290">
        <v>4.1000000000000002E-2</v>
      </c>
      <c r="Y91" s="326" t="s">
        <v>174</v>
      </c>
      <c r="Z91" s="325">
        <v>-20.145658381937071</v>
      </c>
      <c r="AA91" s="325">
        <v>-18.475893311692307</v>
      </c>
      <c r="AB91" s="325">
        <v>-2.6340061006556681</v>
      </c>
      <c r="AC91" s="325">
        <v>-22.727575417400871</v>
      </c>
      <c r="AD91" s="325">
        <v>-20.9631402789866</v>
      </c>
    </row>
    <row r="92" spans="1:30" ht="14.4" x14ac:dyDescent="0.3">
      <c r="A92" s="324"/>
      <c r="C92" s="330">
        <v>44276</v>
      </c>
      <c r="D92" s="301" t="s">
        <v>75</v>
      </c>
      <c r="E92" s="301" t="s">
        <v>75</v>
      </c>
      <c r="F92" s="301" t="s">
        <v>75</v>
      </c>
      <c r="G92" s="298">
        <v>0.49</v>
      </c>
      <c r="H92" s="297">
        <v>0.01</v>
      </c>
      <c r="I92" s="297">
        <v>0.18</v>
      </c>
      <c r="J92" s="298">
        <v>0.16</v>
      </c>
      <c r="K92" s="297">
        <v>1.03</v>
      </c>
      <c r="L92" s="297">
        <v>0.13</v>
      </c>
      <c r="M92" s="298">
        <v>0.97</v>
      </c>
      <c r="N92" s="299">
        <v>2.5000000000000001E-2</v>
      </c>
      <c r="O92" s="300">
        <v>2.5999999999999999E-2</v>
      </c>
      <c r="P92" s="299">
        <v>-1E-3</v>
      </c>
      <c r="Q92" s="290">
        <v>0.04</v>
      </c>
      <c r="Y92" s="326" t="s">
        <v>174</v>
      </c>
      <c r="Z92" s="325">
        <v>-17.737431278549284</v>
      </c>
      <c r="AA92" s="325">
        <v>-19.225526622434106</v>
      </c>
      <c r="AB92" s="325">
        <v>-2.6340061006556681</v>
      </c>
      <c r="AC92" s="325">
        <v>-21.624230790895666</v>
      </c>
      <c r="AD92" s="325">
        <v>-21.384698082273349</v>
      </c>
    </row>
    <row r="93" spans="1:30" ht="14.4" x14ac:dyDescent="0.3">
      <c r="A93" s="324"/>
      <c r="C93" s="330">
        <v>44283</v>
      </c>
      <c r="D93" s="301" t="s">
        <v>75</v>
      </c>
      <c r="E93" s="301" t="s">
        <v>75</v>
      </c>
      <c r="F93" s="301" t="s">
        <v>75</v>
      </c>
      <c r="G93" s="298">
        <v>0.5</v>
      </c>
      <c r="H93" s="297">
        <v>0.01</v>
      </c>
      <c r="I93" s="297">
        <v>0.18</v>
      </c>
      <c r="J93" s="298">
        <v>0.16</v>
      </c>
      <c r="K93" s="297">
        <v>0.94</v>
      </c>
      <c r="L93" s="297">
        <v>0.13</v>
      </c>
      <c r="M93" s="298">
        <v>0.89</v>
      </c>
      <c r="N93" s="299">
        <v>2.5000000000000001E-2</v>
      </c>
      <c r="O93" s="300">
        <v>2.7E-2</v>
      </c>
      <c r="P93" s="299">
        <v>0</v>
      </c>
      <c r="Q93" s="290">
        <v>4.1000000000000002E-2</v>
      </c>
      <c r="Y93" s="326" t="s">
        <v>174</v>
      </c>
      <c r="Z93" s="325">
        <v>-17.901305522162463</v>
      </c>
      <c r="AA93" s="325">
        <v>-19.69397784091661</v>
      </c>
      <c r="AB93" s="325">
        <v>-2.6340061006556681</v>
      </c>
      <c r="AC93" s="325">
        <v>-21.444379710296147</v>
      </c>
      <c r="AD93" s="325">
        <v>-22.128020728794013</v>
      </c>
    </row>
    <row r="94" spans="1:30" ht="14.4" x14ac:dyDescent="0.3">
      <c r="A94" s="324"/>
      <c r="C94" s="330">
        <v>44290</v>
      </c>
      <c r="D94" s="301" t="s">
        <v>75</v>
      </c>
      <c r="E94" s="301" t="s">
        <v>75</v>
      </c>
      <c r="F94" s="301" t="s">
        <v>75</v>
      </c>
      <c r="G94" s="298">
        <v>0.28000000000000003</v>
      </c>
      <c r="H94" s="297">
        <v>0.01</v>
      </c>
      <c r="I94" s="297">
        <v>0.12</v>
      </c>
      <c r="J94" s="298">
        <v>0.11</v>
      </c>
      <c r="K94" s="297">
        <v>1.03</v>
      </c>
      <c r="L94" s="297">
        <v>0.14000000000000001</v>
      </c>
      <c r="M94" s="298">
        <v>0.97</v>
      </c>
      <c r="N94" s="299">
        <v>2.4E-2</v>
      </c>
      <c r="O94" s="300">
        <v>2.5999999999999999E-2</v>
      </c>
      <c r="P94" s="299">
        <v>-2E-3</v>
      </c>
      <c r="Q94" s="290">
        <v>4.1000000000000002E-2</v>
      </c>
      <c r="Y94" s="326" t="s">
        <v>174</v>
      </c>
      <c r="Z94" s="325">
        <v>-16.823497873305797</v>
      </c>
      <c r="AA94" s="325">
        <v>-19.563492390629722</v>
      </c>
      <c r="AB94" s="325">
        <v>-2.6340061006556681</v>
      </c>
      <c r="AC94" s="325">
        <v>-18.575965826049043</v>
      </c>
      <c r="AD94" s="325">
        <v>-22.674732334388818</v>
      </c>
    </row>
    <row r="95" spans="1:30" ht="14.4" x14ac:dyDescent="0.3">
      <c r="A95" s="324"/>
      <c r="C95" s="330">
        <v>44297</v>
      </c>
      <c r="D95" s="301" t="s">
        <v>75</v>
      </c>
      <c r="E95" s="301" t="s">
        <v>75</v>
      </c>
      <c r="F95" s="301" t="s">
        <v>75</v>
      </c>
      <c r="G95" s="298">
        <v>0.45</v>
      </c>
      <c r="H95" s="297">
        <v>0.02</v>
      </c>
      <c r="I95" s="297">
        <v>0.14000000000000001</v>
      </c>
      <c r="J95" s="298">
        <v>0.12</v>
      </c>
      <c r="K95" s="297">
        <v>0.84</v>
      </c>
      <c r="L95" s="297">
        <v>0.21</v>
      </c>
      <c r="M95" s="298">
        <v>0.79</v>
      </c>
      <c r="N95" s="299">
        <v>2.4E-2</v>
      </c>
      <c r="O95" s="300">
        <v>2.5999999999999999E-2</v>
      </c>
      <c r="P95" s="299">
        <v>1E-3</v>
      </c>
      <c r="Q95" s="290">
        <v>0.04</v>
      </c>
      <c r="Y95" s="326" t="s">
        <v>174</v>
      </c>
      <c r="Z95" s="325">
        <v>-22.696685592127526</v>
      </c>
      <c r="AA95" s="325">
        <v>-18.543402617324944</v>
      </c>
      <c r="AB95" s="325">
        <v>-2.6340061006556681</v>
      </c>
      <c r="AC95" s="325">
        <v>-22.320398499193388</v>
      </c>
      <c r="AD95" s="325">
        <v>-22.107074543140293</v>
      </c>
    </row>
    <row r="96" spans="1:30" ht="14.4" x14ac:dyDescent="0.3">
      <c r="A96" s="324"/>
      <c r="C96" s="330">
        <v>44304</v>
      </c>
      <c r="D96" s="301" t="s">
        <v>75</v>
      </c>
      <c r="E96" s="301" t="s">
        <v>75</v>
      </c>
      <c r="F96" s="301" t="s">
        <v>75</v>
      </c>
      <c r="G96" s="298">
        <v>0.46</v>
      </c>
      <c r="H96" s="297">
        <v>0.02</v>
      </c>
      <c r="I96" s="297">
        <v>0.15</v>
      </c>
      <c r="J96" s="298">
        <v>0.14000000000000001</v>
      </c>
      <c r="K96" s="297">
        <v>0.84</v>
      </c>
      <c r="L96" s="297">
        <v>0.2</v>
      </c>
      <c r="M96" s="298">
        <v>0.8</v>
      </c>
      <c r="N96" s="299">
        <v>2.5000000000000001E-2</v>
      </c>
      <c r="O96" s="300">
        <v>2.7E-2</v>
      </c>
      <c r="P96" s="299">
        <v>2E-3</v>
      </c>
      <c r="Q96" s="290">
        <v>4.1000000000000002E-2</v>
      </c>
      <c r="Y96" s="326" t="s">
        <v>174</v>
      </c>
      <c r="Z96" s="325">
        <v>-24.631048042073665</v>
      </c>
      <c r="AA96" s="325">
        <v>-18.336921506283634</v>
      </c>
      <c r="AB96" s="325">
        <v>-2.6340061006556681</v>
      </c>
      <c r="AC96" s="325">
        <v>-26.846557312691417</v>
      </c>
      <c r="AD96" s="325">
        <v>-21.789317851090694</v>
      </c>
    </row>
    <row r="97" spans="1:30" ht="14.4" x14ac:dyDescent="0.3">
      <c r="A97" s="324"/>
      <c r="C97" s="330">
        <v>44311</v>
      </c>
      <c r="D97" s="301" t="s">
        <v>75</v>
      </c>
      <c r="E97" s="301" t="s">
        <v>75</v>
      </c>
      <c r="F97" s="301" t="s">
        <v>75</v>
      </c>
      <c r="G97" s="298">
        <v>0.38</v>
      </c>
      <c r="H97" s="297">
        <v>0.04</v>
      </c>
      <c r="I97" s="297">
        <v>0.15</v>
      </c>
      <c r="J97" s="298">
        <v>0.13</v>
      </c>
      <c r="K97" s="297">
        <v>0.86</v>
      </c>
      <c r="L97" s="297">
        <v>0.18</v>
      </c>
      <c r="M97" s="298">
        <v>0.81</v>
      </c>
      <c r="N97" s="299">
        <v>2.5000000000000001E-2</v>
      </c>
      <c r="O97" s="300">
        <v>2.7E-2</v>
      </c>
      <c r="P97" s="299">
        <v>8.0000000000000002E-3</v>
      </c>
      <c r="Q97" s="290">
        <v>4.9000000000000002E-2</v>
      </c>
      <c r="Y97" s="326" t="s">
        <v>174</v>
      </c>
      <c r="Z97" s="325">
        <v>-17.008820044252257</v>
      </c>
      <c r="AA97" s="325">
        <v>-18.416078050437218</v>
      </c>
      <c r="AB97" s="325">
        <v>-2.6340061006556681</v>
      </c>
      <c r="AC97" s="325">
        <v>-25.184018784195217</v>
      </c>
      <c r="AD97" s="325">
        <v>-21.715668518281859</v>
      </c>
    </row>
    <row r="98" spans="1:30" ht="14.4" x14ac:dyDescent="0.3">
      <c r="A98" s="324"/>
      <c r="C98" s="330">
        <v>44318</v>
      </c>
      <c r="D98" s="301" t="s">
        <v>75</v>
      </c>
      <c r="E98" s="301" t="s">
        <v>75</v>
      </c>
      <c r="F98" s="301" t="s">
        <v>75</v>
      </c>
      <c r="G98" s="298">
        <v>0.43</v>
      </c>
      <c r="H98" s="297">
        <v>-0.01</v>
      </c>
      <c r="I98" s="297">
        <v>0.14000000000000001</v>
      </c>
      <c r="J98" s="298">
        <v>0.12</v>
      </c>
      <c r="K98" s="297">
        <v>0.72</v>
      </c>
      <c r="L98" s="297">
        <v>0.21</v>
      </c>
      <c r="M98" s="298">
        <v>0.68</v>
      </c>
      <c r="N98" s="299">
        <v>2.5000000000000001E-2</v>
      </c>
      <c r="O98" s="300">
        <v>2.7E-2</v>
      </c>
      <c r="P98" s="299">
        <v>1.4999999999999999E-2</v>
      </c>
      <c r="Q98" s="290">
        <v>5.1999999999999998E-2</v>
      </c>
      <c r="Y98" s="326" t="s">
        <v>174</v>
      </c>
      <c r="Z98" s="325">
        <v>-13.005029968803623</v>
      </c>
      <c r="AA98" s="325">
        <v>-18.970005997959849</v>
      </c>
      <c r="AB98" s="325">
        <v>-2.6340061006556681</v>
      </c>
      <c r="AC98" s="325">
        <v>-18.75397087866115</v>
      </c>
      <c r="AD98" s="325">
        <v>-22.316976694246584</v>
      </c>
    </row>
    <row r="99" spans="1:30" ht="14.4" x14ac:dyDescent="0.3">
      <c r="A99" s="324"/>
      <c r="C99" s="330">
        <v>44325</v>
      </c>
      <c r="D99" s="301" t="s">
        <v>75</v>
      </c>
      <c r="E99" s="301" t="s">
        <v>75</v>
      </c>
      <c r="F99" s="301" t="s">
        <v>75</v>
      </c>
      <c r="G99" s="298">
        <v>0.37</v>
      </c>
      <c r="H99" s="297">
        <v>-0.02</v>
      </c>
      <c r="I99" s="297">
        <v>0.12</v>
      </c>
      <c r="J99" s="298">
        <v>0.1</v>
      </c>
      <c r="K99" s="297">
        <v>0.71</v>
      </c>
      <c r="L99" s="297">
        <v>0.26</v>
      </c>
      <c r="M99" s="298">
        <v>0.68</v>
      </c>
      <c r="N99" s="299">
        <v>2.5999999999999999E-2</v>
      </c>
      <c r="O99" s="300">
        <v>2.7E-2</v>
      </c>
      <c r="P99" s="299">
        <v>1.2999999999999999E-2</v>
      </c>
      <c r="Q99" s="290">
        <v>5.1999999999999998E-2</v>
      </c>
      <c r="Y99" s="326">
        <v>43922</v>
      </c>
      <c r="Z99" s="325">
        <v>-16.292063501260102</v>
      </c>
      <c r="AA99" s="325">
        <v>-19.07459368573274</v>
      </c>
      <c r="AB99" s="325">
        <v>-17.945345508567414</v>
      </c>
      <c r="AC99" s="325">
        <v>-19.399933946548529</v>
      </c>
      <c r="AD99" s="325">
        <v>-22.578040986118815</v>
      </c>
    </row>
    <row r="100" spans="1:30" ht="14.4" x14ac:dyDescent="0.3">
      <c r="A100" s="324"/>
      <c r="C100" s="330">
        <v>44332</v>
      </c>
      <c r="D100" s="301" t="s">
        <v>75</v>
      </c>
      <c r="E100" s="301" t="s">
        <v>75</v>
      </c>
      <c r="F100" s="301" t="s">
        <v>75</v>
      </c>
      <c r="G100" s="298">
        <v>0.28000000000000003</v>
      </c>
      <c r="H100" s="297">
        <v>-0.01</v>
      </c>
      <c r="I100" s="297">
        <v>0.15</v>
      </c>
      <c r="J100" s="298">
        <v>0.13</v>
      </c>
      <c r="K100" s="297">
        <v>0.72</v>
      </c>
      <c r="L100" s="297">
        <v>0.28999999999999998</v>
      </c>
      <c r="M100" s="298">
        <v>0.69</v>
      </c>
      <c r="N100" s="299">
        <v>2.5999999999999999E-2</v>
      </c>
      <c r="O100" s="300">
        <v>2.8000000000000001E-2</v>
      </c>
      <c r="P100" s="299">
        <v>1.6E-2</v>
      </c>
      <c r="Q100" s="290">
        <v>5.3999999999999999E-2</v>
      </c>
      <c r="Y100" s="326" t="s">
        <v>174</v>
      </c>
      <c r="Z100" s="325">
        <v>-18.455401331237535</v>
      </c>
      <c r="AA100" s="325">
        <v>-19.038827737049775</v>
      </c>
      <c r="AB100" s="325">
        <v>-17.945345508567414</v>
      </c>
      <c r="AC100" s="325">
        <v>-20.928834380634271</v>
      </c>
      <c r="AD100" s="325">
        <v>-21.873220796061634</v>
      </c>
    </row>
    <row r="101" spans="1:30" ht="14.4" x14ac:dyDescent="0.3">
      <c r="A101" s="324"/>
      <c r="C101" s="330">
        <v>44339</v>
      </c>
      <c r="D101" s="301" t="s">
        <v>75</v>
      </c>
      <c r="E101" s="301" t="s">
        <v>75</v>
      </c>
      <c r="F101" s="301" t="s">
        <v>75</v>
      </c>
      <c r="G101" s="298">
        <v>0.25</v>
      </c>
      <c r="H101" s="297">
        <v>-0.02</v>
      </c>
      <c r="I101" s="297">
        <v>0.15</v>
      </c>
      <c r="J101" s="298">
        <v>0.13</v>
      </c>
      <c r="K101" s="297">
        <v>0.7</v>
      </c>
      <c r="L101" s="297">
        <v>0.21</v>
      </c>
      <c r="M101" s="298">
        <v>0.67</v>
      </c>
      <c r="N101" s="299">
        <v>2.7E-2</v>
      </c>
      <c r="O101" s="300">
        <v>2.8000000000000001E-2</v>
      </c>
      <c r="P101" s="299">
        <v>1.6E-2</v>
      </c>
      <c r="Q101" s="290">
        <v>5.3999999999999999E-2</v>
      </c>
      <c r="Y101" s="326" t="s">
        <v>174</v>
      </c>
      <c r="Z101" s="325">
        <v>-20.700993505964213</v>
      </c>
      <c r="AA101" s="325">
        <v>-19.953919198463488</v>
      </c>
      <c r="AB101" s="325">
        <v>-17.945345508567414</v>
      </c>
      <c r="AC101" s="325">
        <v>-22.78512305780211</v>
      </c>
      <c r="AD101" s="325">
        <v>-21.281520288736186</v>
      </c>
    </row>
    <row r="102" spans="1:30" ht="14.4" x14ac:dyDescent="0.3">
      <c r="A102" s="324"/>
      <c r="C102" s="330">
        <v>44346</v>
      </c>
      <c r="D102" s="301" t="s">
        <v>75</v>
      </c>
      <c r="E102" s="301" t="s">
        <v>75</v>
      </c>
      <c r="F102" s="301" t="s">
        <v>75</v>
      </c>
      <c r="G102" s="298">
        <v>0.21</v>
      </c>
      <c r="H102" s="297">
        <v>-0.03</v>
      </c>
      <c r="I102" s="297">
        <v>0.17</v>
      </c>
      <c r="J102" s="298">
        <v>0.14000000000000001</v>
      </c>
      <c r="K102" s="297">
        <v>0.66</v>
      </c>
      <c r="L102" s="297">
        <v>0.18</v>
      </c>
      <c r="M102" s="298">
        <v>0.63</v>
      </c>
      <c r="N102" s="299">
        <v>2.7E-2</v>
      </c>
      <c r="O102" s="300">
        <v>2.9000000000000001E-2</v>
      </c>
      <c r="P102" s="299">
        <v>1.7999999999999999E-2</v>
      </c>
      <c r="Q102" s="290">
        <v>5.8999999999999997E-2</v>
      </c>
      <c r="Y102" s="326" t="s">
        <v>174</v>
      </c>
      <c r="Z102" s="325">
        <v>-23.428799406537781</v>
      </c>
      <c r="AA102" s="325">
        <v>-21.396436292388948</v>
      </c>
      <c r="AB102" s="325">
        <v>-17.945345508567414</v>
      </c>
      <c r="AC102" s="325">
        <v>-24.147848542299016</v>
      </c>
      <c r="AD102" s="325">
        <v>-21.535151662489348</v>
      </c>
    </row>
    <row r="103" spans="1:30" ht="14.4" x14ac:dyDescent="0.3">
      <c r="A103" s="324"/>
      <c r="C103" s="330">
        <v>44353</v>
      </c>
      <c r="D103" s="301" t="s">
        <v>75</v>
      </c>
      <c r="E103" s="301" t="s">
        <v>75</v>
      </c>
      <c r="F103" s="301" t="s">
        <v>75</v>
      </c>
      <c r="G103" s="298">
        <v>0.21</v>
      </c>
      <c r="H103" s="297">
        <v>-0.1</v>
      </c>
      <c r="I103" s="297">
        <v>0.11</v>
      </c>
      <c r="J103" s="298">
        <v>0.09</v>
      </c>
      <c r="K103" s="297">
        <v>0.67</v>
      </c>
      <c r="L103" s="297">
        <v>0.26</v>
      </c>
      <c r="M103" s="298">
        <v>0.64</v>
      </c>
      <c r="N103" s="299">
        <v>2.7E-2</v>
      </c>
      <c r="O103" s="300">
        <v>2.9000000000000001E-2</v>
      </c>
      <c r="P103" s="299">
        <v>1.9E-2</v>
      </c>
      <c r="Q103" s="290">
        <v>5.8999999999999997E-2</v>
      </c>
      <c r="Y103" s="326" t="s">
        <v>174</v>
      </c>
      <c r="Z103" s="325">
        <v>-24.380686401292909</v>
      </c>
      <c r="AA103" s="325">
        <v>-22.571934500992249</v>
      </c>
      <c r="AB103" s="325">
        <v>-17.945345508567414</v>
      </c>
      <c r="AC103" s="325">
        <v>-21.91281598229115</v>
      </c>
      <c r="AD103" s="325">
        <v>-21.984074748437802</v>
      </c>
    </row>
    <row r="104" spans="1:30" ht="14.4" x14ac:dyDescent="0.3">
      <c r="A104" s="324"/>
      <c r="C104" s="330">
        <v>44360</v>
      </c>
      <c r="D104" s="301" t="s">
        <v>75</v>
      </c>
      <c r="E104" s="301" t="s">
        <v>75</v>
      </c>
      <c r="F104" s="301" t="s">
        <v>75</v>
      </c>
      <c r="G104" s="298">
        <v>0.32</v>
      </c>
      <c r="H104" s="297">
        <v>-0.13</v>
      </c>
      <c r="I104" s="297">
        <v>0.1</v>
      </c>
      <c r="J104" s="298">
        <v>7.0000000000000007E-2</v>
      </c>
      <c r="K104" s="297">
        <v>0.69</v>
      </c>
      <c r="L104" s="297">
        <v>0.44</v>
      </c>
      <c r="M104" s="298">
        <v>0.68</v>
      </c>
      <c r="N104" s="299">
        <v>2.8000000000000001E-2</v>
      </c>
      <c r="O104" s="300">
        <v>2.9000000000000001E-2</v>
      </c>
      <c r="P104" s="299">
        <v>1.0999999999999999E-2</v>
      </c>
      <c r="Q104" s="290">
        <v>5.8999999999999997E-2</v>
      </c>
      <c r="Y104" s="326" t="s">
        <v>174</v>
      </c>
      <c r="Z104" s="325">
        <v>-23.414460274148269</v>
      </c>
      <c r="AA104" s="325">
        <v>-23.363990775038651</v>
      </c>
      <c r="AB104" s="325">
        <v>-17.945345508567414</v>
      </c>
      <c r="AC104" s="325">
        <v>-21.04211523291707</v>
      </c>
      <c r="AD104" s="325">
        <v>-22.355698335979337</v>
      </c>
    </row>
    <row r="105" spans="1:30" ht="14.4" x14ac:dyDescent="0.3">
      <c r="A105" s="324"/>
      <c r="C105" s="330">
        <v>44367</v>
      </c>
      <c r="D105" s="301" t="s">
        <v>75</v>
      </c>
      <c r="E105" s="301" t="s">
        <v>75</v>
      </c>
      <c r="F105" s="301" t="s">
        <v>75</v>
      </c>
      <c r="G105" s="298">
        <v>0.34</v>
      </c>
      <c r="H105" s="297">
        <v>-0.01</v>
      </c>
      <c r="I105" s="297">
        <v>0.18</v>
      </c>
      <c r="J105" s="298">
        <v>0.16</v>
      </c>
      <c r="K105" s="297">
        <v>0.74</v>
      </c>
      <c r="L105" s="297">
        <v>0.33</v>
      </c>
      <c r="M105" s="298">
        <v>0.72</v>
      </c>
      <c r="N105" s="299">
        <v>2.8000000000000001E-2</v>
      </c>
      <c r="O105" s="300">
        <v>2.9000000000000001E-2</v>
      </c>
      <c r="P105" s="299">
        <v>1.6E-2</v>
      </c>
      <c r="Q105" s="290">
        <v>0.06</v>
      </c>
      <c r="Y105" s="326" t="s">
        <v>174</v>
      </c>
      <c r="Z105" s="325">
        <v>-23.102649626281821</v>
      </c>
      <c r="AA105" s="325">
        <v>-23.973070398317198</v>
      </c>
      <c r="AB105" s="325">
        <v>-17.945345508567414</v>
      </c>
      <c r="AC105" s="325">
        <v>-20.529390494933281</v>
      </c>
      <c r="AD105" s="325">
        <v>-22.819750147839482</v>
      </c>
    </row>
    <row r="106" spans="1:30" ht="14.4" x14ac:dyDescent="0.3">
      <c r="A106" s="324"/>
      <c r="C106" s="330">
        <v>44374</v>
      </c>
      <c r="D106" s="301" t="s">
        <v>75</v>
      </c>
      <c r="E106" s="301" t="s">
        <v>75</v>
      </c>
      <c r="F106" s="301" t="s">
        <v>75</v>
      </c>
      <c r="G106" s="298">
        <v>0.3</v>
      </c>
      <c r="H106" s="297">
        <v>-0.05</v>
      </c>
      <c r="I106" s="297">
        <v>0.17</v>
      </c>
      <c r="J106" s="298">
        <v>0.14000000000000001</v>
      </c>
      <c r="K106" s="297">
        <v>0.71</v>
      </c>
      <c r="L106" s="297">
        <v>0.36</v>
      </c>
      <c r="M106" s="298">
        <v>0.68</v>
      </c>
      <c r="N106" s="299">
        <v>2.9000000000000001E-2</v>
      </c>
      <c r="O106" s="300">
        <v>0.03</v>
      </c>
      <c r="P106" s="299">
        <v>1.7999999999999999E-2</v>
      </c>
      <c r="Q106" s="290">
        <v>6.0999999999999999E-2</v>
      </c>
      <c r="Y106" s="326" t="s">
        <v>174</v>
      </c>
      <c r="Z106" s="325">
        <v>-24.520550961483227</v>
      </c>
      <c r="AA106" s="325">
        <v>-23.920100337834576</v>
      </c>
      <c r="AB106" s="325">
        <v>-17.945345508567414</v>
      </c>
      <c r="AC106" s="325">
        <v>-22.542395548187727</v>
      </c>
      <c r="AD106" s="325">
        <v>-22.911995614099308</v>
      </c>
    </row>
    <row r="107" spans="1:30" ht="14.4" x14ac:dyDescent="0.3">
      <c r="A107" s="324"/>
      <c r="C107" s="330">
        <v>44381</v>
      </c>
      <c r="D107" s="301" t="s">
        <v>75</v>
      </c>
      <c r="E107" s="301" t="s">
        <v>75</v>
      </c>
      <c r="F107" s="301" t="s">
        <v>75</v>
      </c>
      <c r="G107" s="298">
        <v>0.31</v>
      </c>
      <c r="H107" s="297">
        <v>0</v>
      </c>
      <c r="I107" s="297">
        <v>0.2</v>
      </c>
      <c r="J107" s="298">
        <v>0.18</v>
      </c>
      <c r="K107" s="297">
        <v>0.76</v>
      </c>
      <c r="L107" s="297">
        <v>0.34</v>
      </c>
      <c r="M107" s="298">
        <v>0.73</v>
      </c>
      <c r="N107" s="299">
        <v>2.9000000000000001E-2</v>
      </c>
      <c r="O107" s="300">
        <v>0.03</v>
      </c>
      <c r="P107" s="299">
        <v>1.7000000000000001E-2</v>
      </c>
      <c r="Q107" s="290">
        <v>6.2E-2</v>
      </c>
      <c r="Y107" s="326" t="s">
        <v>174</v>
      </c>
      <c r="Z107" s="325">
        <v>-23.999795249562343</v>
      </c>
      <c r="AA107" s="325">
        <v>-24.111906339626902</v>
      </c>
      <c r="AB107" s="325">
        <v>-17.945345508567414</v>
      </c>
      <c r="AC107" s="325">
        <v>-23.530199493425002</v>
      </c>
      <c r="AD107" s="325">
        <v>-23.687019144977732</v>
      </c>
    </row>
    <row r="108" spans="1:30" ht="14.4" x14ac:dyDescent="0.3">
      <c r="A108" s="324"/>
      <c r="C108" s="330">
        <v>44388</v>
      </c>
      <c r="D108" s="301" t="s">
        <v>75</v>
      </c>
      <c r="E108" s="301" t="s">
        <v>75</v>
      </c>
      <c r="F108" s="301" t="s">
        <v>75</v>
      </c>
      <c r="G108" s="298">
        <v>0.34</v>
      </c>
      <c r="H108" s="297">
        <v>-0.02</v>
      </c>
      <c r="I108" s="297">
        <v>0.19</v>
      </c>
      <c r="J108" s="298">
        <v>0.16</v>
      </c>
      <c r="K108" s="297">
        <v>0.75</v>
      </c>
      <c r="L108" s="297">
        <v>0.45</v>
      </c>
      <c r="M108" s="298">
        <v>0.73</v>
      </c>
      <c r="N108" s="299" t="s">
        <v>338</v>
      </c>
      <c r="O108" s="300" t="s">
        <v>339</v>
      </c>
      <c r="P108" s="299" t="s">
        <v>338</v>
      </c>
      <c r="Q108" s="290" t="s">
        <v>339</v>
      </c>
      <c r="Y108" s="326" t="s">
        <v>174</v>
      </c>
      <c r="Z108" s="325">
        <v>-24.964550868914056</v>
      </c>
      <c r="AA108" s="325">
        <v>-23.57961882014493</v>
      </c>
      <c r="AB108" s="325">
        <v>-17.945345508567414</v>
      </c>
      <c r="AC108" s="325">
        <v>-26.033485740823153</v>
      </c>
      <c r="AD108" s="325">
        <v>-23.540247549541977</v>
      </c>
    </row>
    <row r="109" spans="1:30" ht="14.4" x14ac:dyDescent="0.3">
      <c r="A109" s="324"/>
      <c r="C109" s="330">
        <v>44395</v>
      </c>
      <c r="D109" s="301" t="s">
        <v>75</v>
      </c>
      <c r="E109" s="301" t="s">
        <v>75</v>
      </c>
      <c r="F109" s="301" t="s">
        <v>75</v>
      </c>
      <c r="G109" s="298">
        <v>0.28000000000000003</v>
      </c>
      <c r="H109" s="297">
        <v>-0.04</v>
      </c>
      <c r="I109" s="297">
        <v>0.16</v>
      </c>
      <c r="J109" s="298">
        <v>0.14000000000000001</v>
      </c>
      <c r="K109" s="297">
        <v>0.75</v>
      </c>
      <c r="L109" s="297">
        <v>0.46</v>
      </c>
      <c r="M109" s="298">
        <v>0.73</v>
      </c>
      <c r="N109" s="299">
        <v>0.03</v>
      </c>
      <c r="O109" s="300">
        <v>3.1E-2</v>
      </c>
      <c r="P109" s="299">
        <v>2.7E-2</v>
      </c>
      <c r="Q109" s="290">
        <v>6.6000000000000003E-2</v>
      </c>
      <c r="Y109" s="326" t="s">
        <v>174</v>
      </c>
      <c r="Z109" s="325">
        <v>-23.058008983159425</v>
      </c>
      <c r="AA109" s="325">
        <v>-22.963048434338173</v>
      </c>
      <c r="AB109" s="325">
        <v>-17.945345508567414</v>
      </c>
      <c r="AC109" s="325">
        <v>-24.793566806117767</v>
      </c>
      <c r="AD109" s="325">
        <v>-22.746130099409829</v>
      </c>
    </row>
    <row r="110" spans="1:30" ht="14.4" x14ac:dyDescent="0.3">
      <c r="A110" s="324"/>
      <c r="C110" s="330">
        <v>44402</v>
      </c>
      <c r="D110" s="301" t="s">
        <v>75</v>
      </c>
      <c r="E110" s="301" t="s">
        <v>75</v>
      </c>
      <c r="F110" s="301" t="s">
        <v>75</v>
      </c>
      <c r="G110" s="298">
        <v>0.17</v>
      </c>
      <c r="H110" s="297">
        <v>-0.06</v>
      </c>
      <c r="I110" s="297">
        <v>0.13</v>
      </c>
      <c r="J110" s="298">
        <v>0.11</v>
      </c>
      <c r="K110" s="297">
        <v>0.79</v>
      </c>
      <c r="L110" s="297">
        <v>0.51</v>
      </c>
      <c r="M110" s="298">
        <v>0.77</v>
      </c>
      <c r="N110" s="299">
        <v>3.1E-2</v>
      </c>
      <c r="O110" s="300">
        <v>3.2000000000000001E-2</v>
      </c>
      <c r="P110" s="299">
        <v>3.1E-2</v>
      </c>
      <c r="Q110" s="290">
        <v>6.8000000000000005E-2</v>
      </c>
      <c r="Y110" s="326" t="s">
        <v>174</v>
      </c>
      <c r="Z110" s="325">
        <v>-25.723328413839209</v>
      </c>
      <c r="AA110" s="325">
        <v>-22.413063215316072</v>
      </c>
      <c r="AB110" s="325">
        <v>-17.945345508567414</v>
      </c>
      <c r="AC110" s="325">
        <v>-27.337980698440106</v>
      </c>
      <c r="AD110" s="325">
        <v>-22.36019006983301</v>
      </c>
    </row>
    <row r="111" spans="1:30" ht="14.4" x14ac:dyDescent="0.3">
      <c r="A111" s="324"/>
      <c r="C111" s="330">
        <v>44409</v>
      </c>
      <c r="D111" s="301" t="s">
        <v>75</v>
      </c>
      <c r="E111" s="301" t="s">
        <v>75</v>
      </c>
      <c r="F111" s="301" t="s">
        <v>75</v>
      </c>
      <c r="G111" s="298">
        <v>0.18</v>
      </c>
      <c r="H111" s="297">
        <v>-0.09</v>
      </c>
      <c r="I111" s="297">
        <v>0.11</v>
      </c>
      <c r="J111" s="298">
        <v>0.09</v>
      </c>
      <c r="K111" s="297">
        <v>0.75</v>
      </c>
      <c r="L111" s="297">
        <v>0.54</v>
      </c>
      <c r="M111" s="298">
        <v>0.74</v>
      </c>
      <c r="N111" s="299">
        <v>3.1E-2</v>
      </c>
      <c r="O111" s="300">
        <v>3.2000000000000001E-2</v>
      </c>
      <c r="P111" s="299">
        <v>2.7E-2</v>
      </c>
      <c r="Q111" s="290">
        <v>6.9000000000000006E-2</v>
      </c>
      <c r="Y111" s="326" t="s">
        <v>174</v>
      </c>
      <c r="Z111" s="325">
        <v>-19.68844763777442</v>
      </c>
      <c r="AA111" s="325">
        <v>-21.97823797640671</v>
      </c>
      <c r="AB111" s="325">
        <v>-17.945345508567414</v>
      </c>
      <c r="AC111" s="325">
        <v>-20.014714064866794</v>
      </c>
      <c r="AD111" s="325">
        <v>-22.048071207806231</v>
      </c>
    </row>
    <row r="112" spans="1:30" ht="14.4" x14ac:dyDescent="0.3">
      <c r="A112" s="324"/>
      <c r="C112" s="330">
        <v>44416</v>
      </c>
      <c r="D112" s="301" t="s">
        <v>75</v>
      </c>
      <c r="E112" s="301" t="s">
        <v>75</v>
      </c>
      <c r="F112" s="301" t="s">
        <v>75</v>
      </c>
      <c r="G112" s="298">
        <v>0.25</v>
      </c>
      <c r="H112" s="297">
        <v>-0.13</v>
      </c>
      <c r="I112" s="297">
        <v>0.08</v>
      </c>
      <c r="J112" s="298">
        <v>0.06</v>
      </c>
      <c r="K112" s="297">
        <v>0.71</v>
      </c>
      <c r="L112" s="297">
        <v>0.63</v>
      </c>
      <c r="M112" s="298">
        <v>0.71</v>
      </c>
      <c r="N112" s="299">
        <v>3.2000000000000001E-2</v>
      </c>
      <c r="O112" s="300">
        <v>3.3000000000000002E-2</v>
      </c>
      <c r="P112" s="299">
        <v>0.03</v>
      </c>
      <c r="Q112" s="290">
        <v>7.0999999999999994E-2</v>
      </c>
      <c r="Y112" s="326" t="s">
        <v>174</v>
      </c>
      <c r="Z112" s="325">
        <v>-18.786656925634521</v>
      </c>
      <c r="AA112" s="325">
        <v>-21.491957720158183</v>
      </c>
      <c r="AB112" s="325">
        <v>-17.945345508567414</v>
      </c>
      <c r="AC112" s="325">
        <v>-14.970568344008271</v>
      </c>
      <c r="AD112" s="325">
        <v>-21.115359283525972</v>
      </c>
    </row>
    <row r="113" spans="1:30" ht="14.4" x14ac:dyDescent="0.3">
      <c r="A113" s="324"/>
      <c r="C113" s="330">
        <v>44423</v>
      </c>
      <c r="D113" s="301" t="s">
        <v>75</v>
      </c>
      <c r="E113" s="301" t="s">
        <v>75</v>
      </c>
      <c r="F113" s="301" t="s">
        <v>75</v>
      </c>
      <c r="G113" s="298">
        <v>0.15</v>
      </c>
      <c r="H113" s="297">
        <v>-0.19</v>
      </c>
      <c r="I113" s="297">
        <v>0.03</v>
      </c>
      <c r="J113" s="298">
        <v>0.01</v>
      </c>
      <c r="K113" s="297">
        <v>0.7</v>
      </c>
      <c r="L113" s="297">
        <v>0.66</v>
      </c>
      <c r="M113" s="298">
        <v>0.7</v>
      </c>
      <c r="N113" s="299">
        <v>3.2000000000000001E-2</v>
      </c>
      <c r="O113" s="300">
        <v>3.3000000000000002E-2</v>
      </c>
      <c r="P113" s="299">
        <v>3.4000000000000002E-2</v>
      </c>
      <c r="Q113" s="290">
        <v>7.1999999999999995E-2</v>
      </c>
      <c r="Y113" s="326" t="s">
        <v>174</v>
      </c>
      <c r="Z113" s="325">
        <v>-20.670654428328525</v>
      </c>
      <c r="AA113" s="325">
        <v>-21.7175766543888</v>
      </c>
      <c r="AB113" s="325">
        <v>-17.945345508567414</v>
      </c>
      <c r="AC113" s="325">
        <v>-19.840815341149977</v>
      </c>
      <c r="AD113" s="325">
        <v>-20.083803380016004</v>
      </c>
    </row>
    <row r="114" spans="1:30" ht="14.4" x14ac:dyDescent="0.3">
      <c r="A114" s="324"/>
      <c r="C114" s="330">
        <v>44430</v>
      </c>
      <c r="D114" s="301" t="s">
        <v>75</v>
      </c>
      <c r="E114" s="301" t="s">
        <v>75</v>
      </c>
      <c r="F114" s="301" t="s">
        <v>75</v>
      </c>
      <c r="G114" s="298">
        <v>0.11</v>
      </c>
      <c r="H114" s="297">
        <v>-0.24</v>
      </c>
      <c r="I114" s="297">
        <v>0.03</v>
      </c>
      <c r="J114" s="298">
        <v>0</v>
      </c>
      <c r="K114" s="297">
        <v>0.69</v>
      </c>
      <c r="L114" s="297">
        <v>0.75</v>
      </c>
      <c r="M114" s="298">
        <v>0.7</v>
      </c>
      <c r="N114" s="299">
        <v>3.3000000000000002E-2</v>
      </c>
      <c r="O114" s="300">
        <v>3.4000000000000002E-2</v>
      </c>
      <c r="P114" s="299">
        <v>0.03</v>
      </c>
      <c r="Q114" s="290">
        <v>7.2999999999999995E-2</v>
      </c>
      <c r="Y114" s="326" t="s">
        <v>174</v>
      </c>
      <c r="Z114" s="325">
        <v>-20.956018577196815</v>
      </c>
      <c r="AA114" s="325">
        <v>-22.21886659238163</v>
      </c>
      <c r="AB114" s="325">
        <v>-17.945345508567414</v>
      </c>
      <c r="AC114" s="325">
        <v>-21.345367459237551</v>
      </c>
      <c r="AD114" s="325">
        <v>-19.308144883676096</v>
      </c>
    </row>
    <row r="115" spans="1:30" ht="15" customHeight="1" x14ac:dyDescent="0.3">
      <c r="A115" s="324"/>
      <c r="C115" s="330">
        <v>44437</v>
      </c>
      <c r="D115" s="301" t="s">
        <v>75</v>
      </c>
      <c r="E115" s="301" t="s">
        <v>75</v>
      </c>
      <c r="F115" s="301" t="s">
        <v>75</v>
      </c>
      <c r="G115" s="298">
        <v>0.17</v>
      </c>
      <c r="H115" s="297">
        <v>-0.22</v>
      </c>
      <c r="I115" s="297">
        <v>0.02</v>
      </c>
      <c r="J115" s="298">
        <v>-0.01</v>
      </c>
      <c r="K115" s="297">
        <v>0.73</v>
      </c>
      <c r="L115" s="297">
        <v>0.62</v>
      </c>
      <c r="M115" s="298">
        <v>0.73</v>
      </c>
      <c r="N115" s="299">
        <v>3.4000000000000002E-2</v>
      </c>
      <c r="O115" s="300">
        <v>3.5000000000000003E-2</v>
      </c>
      <c r="P115" s="299">
        <v>2.4E-2</v>
      </c>
      <c r="Q115" s="290">
        <v>7.0999999999999994E-2</v>
      </c>
      <c r="Y115" s="326" t="s">
        <v>174</v>
      </c>
      <c r="Z115" s="325">
        <v>-21.560589075174352</v>
      </c>
      <c r="AA115" s="325">
        <v>-22.537073909927479</v>
      </c>
      <c r="AB115" s="325">
        <v>-17.945345508567414</v>
      </c>
      <c r="AC115" s="325">
        <v>-19.504502270861337</v>
      </c>
      <c r="AD115" s="325">
        <v>-18.777878234936217</v>
      </c>
    </row>
    <row r="116" spans="1:30" ht="15" customHeight="1" x14ac:dyDescent="0.3">
      <c r="A116" s="324"/>
      <c r="C116" s="330">
        <v>44444</v>
      </c>
      <c r="D116" s="301" t="s">
        <v>75</v>
      </c>
      <c r="E116" s="301" t="s">
        <v>75</v>
      </c>
      <c r="F116" s="301" t="s">
        <v>75</v>
      </c>
      <c r="G116" s="298">
        <v>0.22</v>
      </c>
      <c r="H116" s="297">
        <v>-0.16</v>
      </c>
      <c r="I116" s="297">
        <v>0.08</v>
      </c>
      <c r="J116" s="298">
        <v>0.05</v>
      </c>
      <c r="K116" s="297">
        <v>0.78</v>
      </c>
      <c r="L116" s="297">
        <v>0.56000000000000005</v>
      </c>
      <c r="M116" s="298">
        <v>0.77</v>
      </c>
      <c r="N116" s="299">
        <v>3.4000000000000002E-2</v>
      </c>
      <c r="O116" s="300">
        <v>3.5000000000000003E-2</v>
      </c>
      <c r="P116" s="299">
        <v>3.5000000000000003E-2</v>
      </c>
      <c r="Q116" s="290">
        <v>7.8E-2</v>
      </c>
      <c r="Y116" s="326" t="s">
        <v>174</v>
      </c>
      <c r="Z116" s="325">
        <v>-24.637341522773774</v>
      </c>
      <c r="AA116" s="325">
        <v>-22.6165665796971</v>
      </c>
      <c r="AB116" s="325">
        <v>-17.945345508567414</v>
      </c>
      <c r="AC116" s="325">
        <v>-17.572675481548004</v>
      </c>
      <c r="AD116" s="325">
        <v>-18.740546474459563</v>
      </c>
    </row>
    <row r="117" spans="1:30" ht="15" customHeight="1" x14ac:dyDescent="0.3">
      <c r="A117" s="324"/>
      <c r="C117" s="330">
        <v>44451</v>
      </c>
      <c r="D117" s="301" t="s">
        <v>75</v>
      </c>
      <c r="E117" s="301" t="s">
        <v>75</v>
      </c>
      <c r="F117" s="301" t="s">
        <v>75</v>
      </c>
      <c r="G117" s="298">
        <v>0.28999999999999998</v>
      </c>
      <c r="H117" s="297">
        <v>-0.17</v>
      </c>
      <c r="I117" s="297">
        <v>0.09</v>
      </c>
      <c r="J117" s="298">
        <v>0.06</v>
      </c>
      <c r="K117" s="297">
        <v>0.83</v>
      </c>
      <c r="L117" s="297">
        <v>0.53</v>
      </c>
      <c r="M117" s="298">
        <v>0.81</v>
      </c>
      <c r="N117" s="299">
        <v>3.5000000000000003E-2</v>
      </c>
      <c r="O117" s="300">
        <v>3.5999999999999997E-2</v>
      </c>
      <c r="P117" s="299">
        <v>3.2000000000000001E-2</v>
      </c>
      <c r="Q117" s="290">
        <v>7.5999999999999998E-2</v>
      </c>
      <c r="Y117" s="326" t="s">
        <v>174</v>
      </c>
      <c r="Z117" s="325">
        <v>-29.232357979789011</v>
      </c>
      <c r="AA117" s="325">
        <v>-22.818728858660766</v>
      </c>
      <c r="AB117" s="325">
        <v>-17.945345508567414</v>
      </c>
      <c r="AC117" s="325">
        <v>-21.90837122406073</v>
      </c>
      <c r="AD117" s="325">
        <v>-18.779049294076373</v>
      </c>
    </row>
    <row r="118" spans="1:30" s="600" customFormat="1" ht="15" customHeight="1" x14ac:dyDescent="0.3">
      <c r="B118" s="99"/>
      <c r="C118" s="330">
        <v>44458</v>
      </c>
      <c r="D118" s="301" t="s">
        <v>75</v>
      </c>
      <c r="E118" s="301" t="s">
        <v>75</v>
      </c>
      <c r="F118" s="301" t="s">
        <v>75</v>
      </c>
      <c r="G118" s="298">
        <v>0.28999999999999998</v>
      </c>
      <c r="H118" s="297">
        <v>-0.11</v>
      </c>
      <c r="I118" s="297">
        <v>0.14000000000000001</v>
      </c>
      <c r="J118" s="298">
        <v>0.11</v>
      </c>
      <c r="K118" s="297">
        <v>0.84</v>
      </c>
      <c r="L118" s="297">
        <v>0.44</v>
      </c>
      <c r="M118" s="298">
        <v>0.81</v>
      </c>
      <c r="N118" s="299">
        <v>3.5000000000000003E-2</v>
      </c>
      <c r="O118" s="300">
        <v>3.5000000000000003E-2</v>
      </c>
      <c r="P118" s="299">
        <v>3.1E-2</v>
      </c>
      <c r="Q118" s="290">
        <v>7.8E-2</v>
      </c>
      <c r="Y118" s="326" t="s">
        <v>174</v>
      </c>
      <c r="Z118" s="325">
        <v>-21.915898860595345</v>
      </c>
      <c r="AA118" s="325">
        <v>-22.77779747955617</v>
      </c>
      <c r="AB118" s="325">
        <v>-17.945345508567414</v>
      </c>
      <c r="AC118" s="325">
        <v>-16.302847523687632</v>
      </c>
      <c r="AD118" s="325">
        <v>-18.352615376982158</v>
      </c>
    </row>
    <row r="119" spans="1:30" x14ac:dyDescent="0.3">
      <c r="A119" s="324"/>
      <c r="C119" s="302"/>
      <c r="D119" s="32"/>
      <c r="E119" s="32"/>
      <c r="F119" s="32"/>
      <c r="G119" s="32"/>
      <c r="H119" s="291"/>
      <c r="I119" s="291"/>
      <c r="J119" s="292"/>
      <c r="K119" s="293"/>
      <c r="L119" s="293"/>
      <c r="M119" s="292"/>
      <c r="N119" s="292"/>
      <c r="O119" s="292"/>
      <c r="P119" s="292"/>
      <c r="Q119" s="291"/>
      <c r="Y119" s="326" t="s">
        <v>174</v>
      </c>
      <c r="Z119" s="325">
        <v>-19.343105614021887</v>
      </c>
      <c r="AA119" s="325">
        <v>-22.912003040202745</v>
      </c>
      <c r="AB119" s="325">
        <v>-17.945345508567414</v>
      </c>
      <c r="AC119" s="325">
        <v>-14.709246020671728</v>
      </c>
      <c r="AD119" s="325">
        <v>-18.303982969328676</v>
      </c>
    </row>
    <row r="120" spans="1:30" x14ac:dyDescent="0.3">
      <c r="A120" s="324"/>
      <c r="C120" s="296"/>
      <c r="D120" s="324"/>
      <c r="J120" s="29"/>
      <c r="M120" s="29"/>
      <c r="N120" s="29"/>
      <c r="O120" s="29"/>
      <c r="P120" s="29"/>
      <c r="Y120" s="326" t="s">
        <v>174</v>
      </c>
      <c r="Z120" s="325">
        <v>-22.085790381074197</v>
      </c>
      <c r="AA120" s="325">
        <v>-23.112737141618133</v>
      </c>
      <c r="AB120" s="325">
        <v>-17.945345508567414</v>
      </c>
      <c r="AC120" s="325">
        <v>-20.110335078467628</v>
      </c>
      <c r="AD120" s="325">
        <v>-19.13997864967379</v>
      </c>
    </row>
    <row r="121" spans="1:30" x14ac:dyDescent="0.3">
      <c r="A121" s="324"/>
      <c r="C121" s="29" t="s">
        <v>82</v>
      </c>
      <c r="D121" s="29"/>
      <c r="E121" s="29"/>
      <c r="F121" s="29"/>
      <c r="G121" s="29"/>
      <c r="H121" s="29"/>
      <c r="J121" s="29"/>
      <c r="M121" s="29"/>
      <c r="N121" s="29"/>
      <c r="O121" s="29"/>
      <c r="P121" s="29"/>
      <c r="Y121" s="326" t="s">
        <v>174</v>
      </c>
      <c r="Z121" s="325">
        <v>-20.669498923464634</v>
      </c>
      <c r="AA121" s="325">
        <v>-22.076712117821682</v>
      </c>
      <c r="AB121" s="325">
        <v>-17.945345508567414</v>
      </c>
      <c r="AC121" s="325">
        <v>-18.360330039578059</v>
      </c>
      <c r="AD121" s="325">
        <v>-19.222408332584298</v>
      </c>
    </row>
    <row r="122" spans="1:30" x14ac:dyDescent="0.3">
      <c r="A122" s="324"/>
      <c r="C122" s="29" t="s">
        <v>285</v>
      </c>
      <c r="D122" s="29"/>
      <c r="E122" s="29"/>
      <c r="F122" s="29"/>
      <c r="G122" s="29"/>
      <c r="H122" s="29"/>
      <c r="I122" s="29"/>
      <c r="J122" s="29"/>
      <c r="M122" s="29"/>
      <c r="N122" s="29"/>
      <c r="O122" s="29"/>
      <c r="P122" s="29"/>
      <c r="Y122" s="326" t="s">
        <v>174</v>
      </c>
      <c r="Z122" s="325">
        <v>-22.500027999700396</v>
      </c>
      <c r="AA122" s="325">
        <v>-21.655497322200013</v>
      </c>
      <c r="AB122" s="325">
        <v>-17.945345508567414</v>
      </c>
      <c r="AC122" s="325">
        <v>-19.164075417286952</v>
      </c>
      <c r="AD122" s="325">
        <v>-19.936088186111132</v>
      </c>
    </row>
    <row r="123" spans="1:30" x14ac:dyDescent="0.3">
      <c r="A123" s="324"/>
      <c r="C123" s="69"/>
      <c r="D123" s="69"/>
      <c r="E123" s="69"/>
      <c r="F123" s="69"/>
      <c r="G123" s="69"/>
      <c r="H123" s="69"/>
      <c r="J123" s="29"/>
      <c r="M123" s="29"/>
      <c r="N123" s="29"/>
      <c r="O123" s="29"/>
      <c r="P123" s="29"/>
      <c r="Y123" s="326" t="s">
        <v>174</v>
      </c>
      <c r="Z123" s="325">
        <v>-26.042480232681473</v>
      </c>
      <c r="AA123" s="325">
        <v>-21.35880126893657</v>
      </c>
      <c r="AB123" s="325">
        <v>-17.945345508567414</v>
      </c>
      <c r="AC123" s="325">
        <v>-23.424645243963809</v>
      </c>
      <c r="AD123" s="325">
        <v>-20.716746335696079</v>
      </c>
    </row>
    <row r="124" spans="1:30" ht="15.6" customHeight="1" x14ac:dyDescent="0.3">
      <c r="A124" s="324"/>
      <c r="Y124" s="326" t="s">
        <v>174</v>
      </c>
      <c r="Z124" s="325">
        <v>-21.98018281321384</v>
      </c>
      <c r="AA124" s="325">
        <v>-20.593944700894326</v>
      </c>
      <c r="AB124" s="325">
        <v>-17.945345508567414</v>
      </c>
      <c r="AC124" s="325">
        <v>-22.485379004434265</v>
      </c>
      <c r="AD124" s="325">
        <v>-20.610340174729469</v>
      </c>
    </row>
    <row r="125" spans="1:30" ht="15.6" customHeight="1" x14ac:dyDescent="0.3">
      <c r="A125" s="324"/>
      <c r="Y125" s="326" t="s">
        <v>174</v>
      </c>
      <c r="Z125" s="325">
        <v>-18.967395291243687</v>
      </c>
      <c r="AA125" s="325">
        <v>-20.392264931757065</v>
      </c>
      <c r="AB125" s="325">
        <v>-17.945345508567414</v>
      </c>
      <c r="AC125" s="325">
        <v>-21.298606498375477</v>
      </c>
      <c r="AD125" s="325">
        <v>-20.38972069853012</v>
      </c>
    </row>
    <row r="126" spans="1:30" ht="15.6" customHeight="1" x14ac:dyDescent="0.3">
      <c r="A126" s="324"/>
      <c r="Y126" s="326" t="s">
        <v>174</v>
      </c>
      <c r="Z126" s="325">
        <v>-17.266233241177801</v>
      </c>
      <c r="AA126" s="325">
        <v>-20.832991146822426</v>
      </c>
      <c r="AB126" s="325">
        <v>-17.945345508567414</v>
      </c>
      <c r="AC126" s="325">
        <v>-20.173853067766373</v>
      </c>
      <c r="AD126" s="325">
        <v>-21.053397448117249</v>
      </c>
    </row>
    <row r="127" spans="1:30" ht="15.6" customHeight="1" x14ac:dyDescent="0.3">
      <c r="A127" s="324"/>
      <c r="C127" s="411" t="s">
        <v>157</v>
      </c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  <c r="Y127" s="326" t="s">
        <v>174</v>
      </c>
      <c r="Z127" s="325">
        <v>-16.731794404778444</v>
      </c>
      <c r="AA127" s="325">
        <v>-20.663766043148058</v>
      </c>
      <c r="AB127" s="325">
        <v>-17.945345508567414</v>
      </c>
      <c r="AC127" s="325">
        <v>-19.365491951701358</v>
      </c>
      <c r="AD127" s="325">
        <v>-21.11546293230094</v>
      </c>
    </row>
    <row r="128" spans="1:30" ht="15.6" customHeight="1" x14ac:dyDescent="0.3">
      <c r="A128" s="324"/>
      <c r="C128" s="324"/>
      <c r="D128" s="324"/>
      <c r="Y128" s="326" t="s">
        <v>174</v>
      </c>
      <c r="Z128" s="325">
        <v>-19.257740539503811</v>
      </c>
      <c r="AA128" s="325">
        <v>-21.512337848936422</v>
      </c>
      <c r="AB128" s="325">
        <v>-17.945345508567414</v>
      </c>
      <c r="AC128" s="325">
        <v>-16.81599370618261</v>
      </c>
      <c r="AD128" s="325">
        <v>-21.849234105087419</v>
      </c>
    </row>
    <row r="129" spans="1:30" ht="15.6" customHeight="1" x14ac:dyDescent="0.3">
      <c r="A129" s="324"/>
      <c r="C129" s="412" t="s">
        <v>39</v>
      </c>
      <c r="D129" s="398"/>
      <c r="E129" s="414" t="s">
        <v>306</v>
      </c>
      <c r="F129" s="415"/>
      <c r="G129" s="415"/>
      <c r="H129" s="416"/>
      <c r="I129" s="414" t="s">
        <v>311</v>
      </c>
      <c r="J129" s="415"/>
      <c r="K129" s="415"/>
      <c r="L129" s="416"/>
      <c r="Y129" s="326">
        <v>43952</v>
      </c>
      <c r="Z129" s="325">
        <v>-25.585111505157929</v>
      </c>
      <c r="AA129" s="325">
        <v>-21.381773070074733</v>
      </c>
      <c r="AB129" s="325">
        <v>-17.945345508567414</v>
      </c>
      <c r="AC129" s="325">
        <v>-23.809812664396873</v>
      </c>
      <c r="AD129" s="325">
        <v>-21.473945423728726</v>
      </c>
    </row>
    <row r="130" spans="1:30" ht="15.6" customHeight="1" x14ac:dyDescent="0.3">
      <c r="A130" s="324"/>
      <c r="C130" s="413"/>
      <c r="D130" s="400"/>
      <c r="E130" s="401" t="s">
        <v>305</v>
      </c>
      <c r="F130" s="387" t="s">
        <v>156</v>
      </c>
      <c r="G130" s="397" t="s">
        <v>312</v>
      </c>
      <c r="H130" s="398"/>
      <c r="I130" s="401" t="s">
        <v>305</v>
      </c>
      <c r="J130" s="387" t="s">
        <v>156</v>
      </c>
      <c r="K130" s="397" t="s">
        <v>313</v>
      </c>
      <c r="L130" s="398"/>
      <c r="Y130" s="326" t="s">
        <v>174</v>
      </c>
      <c r="Z130" s="325">
        <v>-24.857904506960885</v>
      </c>
      <c r="AA130" s="325">
        <v>-21.960212460233656</v>
      </c>
      <c r="AB130" s="325">
        <v>-17.945345508567414</v>
      </c>
      <c r="AC130" s="325">
        <v>-23.859103633249617</v>
      </c>
      <c r="AD130" s="325">
        <v>-21.392667926966727</v>
      </c>
    </row>
    <row r="131" spans="1:30" ht="15.6" customHeight="1" x14ac:dyDescent="0.3">
      <c r="A131" s="324"/>
      <c r="C131" s="413"/>
      <c r="D131" s="400"/>
      <c r="E131" s="402"/>
      <c r="F131" s="403"/>
      <c r="G131" s="399"/>
      <c r="H131" s="400"/>
      <c r="I131" s="402"/>
      <c r="J131" s="403"/>
      <c r="K131" s="399"/>
      <c r="L131" s="400"/>
      <c r="Y131" s="326" t="s">
        <v>174</v>
      </c>
      <c r="Z131" s="325">
        <v>-27.92018545373239</v>
      </c>
      <c r="AA131" s="325">
        <v>-22.362182958458018</v>
      </c>
      <c r="AB131" s="325">
        <v>-17.945345508567414</v>
      </c>
      <c r="AC131" s="325">
        <v>-27.621777213939609</v>
      </c>
      <c r="AD131" s="325">
        <v>-21.286017404257628</v>
      </c>
    </row>
    <row r="132" spans="1:30" ht="15.6" customHeight="1" x14ac:dyDescent="0.3">
      <c r="A132" s="324"/>
      <c r="C132" s="303"/>
      <c r="D132" s="304"/>
      <c r="E132" s="304"/>
      <c r="J132" s="29"/>
      <c r="K132" s="305"/>
      <c r="Y132" s="326" t="s">
        <v>174</v>
      </c>
      <c r="Z132" s="325">
        <v>-18.053441839211871</v>
      </c>
      <c r="AA132" s="325">
        <v>-22.830050839632996</v>
      </c>
      <c r="AB132" s="325">
        <v>-17.945345508567414</v>
      </c>
      <c r="AC132" s="325">
        <v>-18.671585728864628</v>
      </c>
      <c r="AD132" s="325">
        <v>-21.948990436463269</v>
      </c>
    </row>
    <row r="133" spans="1:30" x14ac:dyDescent="0.3">
      <c r="A133" s="324"/>
      <c r="C133" s="306"/>
      <c r="D133" s="306"/>
      <c r="E133" s="306"/>
      <c r="F133" s="306"/>
      <c r="G133" s="306"/>
      <c r="H133" s="306"/>
      <c r="I133" s="306"/>
      <c r="J133" s="306"/>
      <c r="K133" s="307"/>
      <c r="L133" s="307"/>
      <c r="M133" s="306"/>
      <c r="N133" s="306"/>
      <c r="O133" s="306"/>
      <c r="Y133" s="326" t="s">
        <v>174</v>
      </c>
      <c r="Z133" s="325">
        <v>-21.315308972290271</v>
      </c>
      <c r="AA133" s="325">
        <v>-22.179390761728683</v>
      </c>
      <c r="AB133" s="325">
        <v>-17.945345508567414</v>
      </c>
      <c r="AC133" s="325">
        <v>-19.604910590432382</v>
      </c>
      <c r="AD133" s="325">
        <v>-21.521662577910686</v>
      </c>
    </row>
    <row r="134" spans="1:30" x14ac:dyDescent="0.3">
      <c r="A134" s="324"/>
      <c r="C134" s="394" t="s">
        <v>304</v>
      </c>
      <c r="D134" s="394"/>
      <c r="E134" s="308">
        <v>0.09</v>
      </c>
      <c r="F134" s="281">
        <v>35.200000000000003</v>
      </c>
      <c r="G134" s="309"/>
      <c r="H134" s="310">
        <v>0.45</v>
      </c>
      <c r="I134" s="308">
        <v>0.36</v>
      </c>
      <c r="J134" s="281">
        <v>37.1</v>
      </c>
      <c r="K134" s="311"/>
      <c r="L134" s="311">
        <v>0.32</v>
      </c>
      <c r="N134" s="100"/>
      <c r="Y134" s="326" t="s">
        <v>174</v>
      </c>
      <c r="Z134" s="325">
        <v>-19.545587892348991</v>
      </c>
      <c r="AA134" s="325">
        <v>-22.133794062200923</v>
      </c>
      <c r="AB134" s="325">
        <v>-17.945345508567414</v>
      </c>
      <c r="AC134" s="325">
        <v>-18.618938292737695</v>
      </c>
      <c r="AD134" s="325">
        <v>-21.600939487140671</v>
      </c>
    </row>
    <row r="135" spans="1:30" x14ac:dyDescent="0.3">
      <c r="A135" s="324"/>
      <c r="C135" s="303"/>
      <c r="D135" s="304"/>
      <c r="E135" s="304"/>
      <c r="F135" s="282"/>
      <c r="G135" s="309"/>
      <c r="H135" s="280"/>
      <c r="J135" s="282"/>
      <c r="K135" s="288"/>
      <c r="L135" s="288"/>
      <c r="N135" s="101"/>
      <c r="Y135" s="326" t="s">
        <v>174</v>
      </c>
      <c r="Z135" s="325">
        <v>-22.532815707728652</v>
      </c>
      <c r="AA135" s="325">
        <v>-22.107002317222967</v>
      </c>
      <c r="AB135" s="325">
        <v>-17.945345508567414</v>
      </c>
      <c r="AC135" s="325">
        <v>-21.456804931622088</v>
      </c>
      <c r="AD135" s="325">
        <v>-21.398755697057108</v>
      </c>
    </row>
    <row r="136" spans="1:30" x14ac:dyDescent="0.3">
      <c r="A136" s="324"/>
      <c r="C136" s="394" t="s">
        <v>307</v>
      </c>
      <c r="D136" s="394"/>
      <c r="E136" s="308">
        <v>-0.47</v>
      </c>
      <c r="F136" s="281">
        <v>39.299999999999997</v>
      </c>
      <c r="G136" s="312"/>
      <c r="H136" s="310">
        <v>0.67</v>
      </c>
      <c r="I136" s="308">
        <v>0.09</v>
      </c>
      <c r="J136" s="281">
        <v>38.700000000000003</v>
      </c>
      <c r="K136" s="311"/>
      <c r="L136" s="311">
        <v>0.52</v>
      </c>
      <c r="M136" s="102"/>
      <c r="N136" s="99"/>
      <c r="Y136" s="326" t="s">
        <v>174</v>
      </c>
      <c r="Z136" s="325">
        <v>-21.030490959827713</v>
      </c>
      <c r="AA136" s="325">
        <v>-22.727639307216641</v>
      </c>
      <c r="AB136" s="325">
        <v>-17.945345508567414</v>
      </c>
      <c r="AC136" s="325">
        <v>-20.818517654528762</v>
      </c>
      <c r="AD136" s="325">
        <v>-21.711158788004834</v>
      </c>
    </row>
    <row r="137" spans="1:30" x14ac:dyDescent="0.3">
      <c r="A137" s="324"/>
      <c r="C137" s="393"/>
      <c r="D137" s="393"/>
      <c r="E137" s="308"/>
      <c r="F137" s="281"/>
      <c r="G137" s="312"/>
      <c r="H137" s="310"/>
      <c r="I137" s="308"/>
      <c r="J137" s="281"/>
      <c r="K137" s="311"/>
      <c r="L137" s="311"/>
      <c r="M137" s="102"/>
      <c r="N137" s="99"/>
      <c r="Y137" s="326" t="s">
        <v>174</v>
      </c>
      <c r="Z137" s="325">
        <v>-24.538727610266555</v>
      </c>
      <c r="AA137" s="325">
        <v>-22.721678198563243</v>
      </c>
      <c r="AB137" s="325">
        <v>-17.945345508567414</v>
      </c>
      <c r="AC137" s="325">
        <v>-24.414041997859542</v>
      </c>
      <c r="AD137" s="325">
        <v>-21.641949998272686</v>
      </c>
    </row>
    <row r="138" spans="1:30" x14ac:dyDescent="0.3">
      <c r="A138" s="324"/>
      <c r="C138" s="394" t="s">
        <v>308</v>
      </c>
      <c r="D138" s="394"/>
      <c r="E138" s="308">
        <v>-0.09</v>
      </c>
      <c r="F138" s="281">
        <v>37.4</v>
      </c>
      <c r="G138" s="312"/>
      <c r="H138" s="310">
        <v>0.47</v>
      </c>
      <c r="I138" s="308">
        <v>0.25</v>
      </c>
      <c r="J138" s="281">
        <v>36.6</v>
      </c>
      <c r="K138" s="311"/>
      <c r="L138" s="311">
        <v>0.42</v>
      </c>
      <c r="M138" s="102"/>
      <c r="N138" s="99"/>
      <c r="Y138" s="326" t="s">
        <v>174</v>
      </c>
      <c r="Z138" s="325">
        <v>-27.732643238886716</v>
      </c>
      <c r="AA138" s="325">
        <v>-22.940146048361594</v>
      </c>
      <c r="AB138" s="325">
        <v>-17.945345508567414</v>
      </c>
      <c r="AC138" s="325">
        <v>-26.206490683354644</v>
      </c>
      <c r="AD138" s="325">
        <v>-21.946340744236142</v>
      </c>
    </row>
    <row r="139" spans="1:30" x14ac:dyDescent="0.3">
      <c r="A139" s="324"/>
      <c r="C139" s="363"/>
      <c r="D139" s="363"/>
      <c r="E139" s="308"/>
      <c r="F139" s="281"/>
      <c r="G139" s="312"/>
      <c r="H139" s="310"/>
      <c r="I139" s="308"/>
      <c r="J139" s="281"/>
      <c r="K139" s="311"/>
      <c r="L139" s="311"/>
      <c r="M139" s="102"/>
      <c r="N139" s="99"/>
      <c r="Y139" s="326" t="s">
        <v>174</v>
      </c>
      <c r="Z139" s="325">
        <v>-22.39790076916761</v>
      </c>
      <c r="AA139" s="325">
        <v>-22.701367076776556</v>
      </c>
      <c r="AB139" s="325">
        <v>-17.945345508567414</v>
      </c>
      <c r="AC139" s="325">
        <v>-20.858407365498707</v>
      </c>
      <c r="AD139" s="325">
        <v>-21.659947589220078</v>
      </c>
    </row>
    <row r="140" spans="1:30" x14ac:dyDescent="0.3">
      <c r="A140" s="324"/>
      <c r="C140" s="394" t="s">
        <v>309</v>
      </c>
      <c r="D140" s="394"/>
      <c r="E140" s="308">
        <v>-0.11</v>
      </c>
      <c r="F140" s="281">
        <v>38.6</v>
      </c>
      <c r="G140" s="312"/>
      <c r="H140" s="310">
        <v>0.47</v>
      </c>
      <c r="I140" s="308">
        <v>0.41</v>
      </c>
      <c r="J140" s="281">
        <v>36.6</v>
      </c>
      <c r="K140" s="311"/>
      <c r="L140" s="311">
        <v>0.42</v>
      </c>
      <c r="M140" s="102"/>
      <c r="N140" s="99"/>
      <c r="Y140" s="326" t="s">
        <v>174</v>
      </c>
      <c r="Z140" s="325">
        <v>-21.273581211716479</v>
      </c>
      <c r="AA140" s="325">
        <v>-21.997829731567272</v>
      </c>
      <c r="AB140" s="325">
        <v>-17.945345508567414</v>
      </c>
      <c r="AC140" s="325">
        <v>-19.120449062307358</v>
      </c>
      <c r="AD140" s="325">
        <v>-21.517660209465127</v>
      </c>
    </row>
    <row r="141" spans="1:30" x14ac:dyDescent="0.3">
      <c r="A141" s="324"/>
      <c r="C141" s="393"/>
      <c r="D141" s="393"/>
      <c r="E141" s="308"/>
      <c r="F141" s="281"/>
      <c r="G141" s="312"/>
      <c r="H141" s="310"/>
      <c r="I141" s="308"/>
      <c r="J141" s="281"/>
      <c r="K141" s="311"/>
      <c r="L141" s="311"/>
      <c r="M141" s="102"/>
      <c r="N141" s="99"/>
      <c r="Y141" s="326" t="s">
        <v>174</v>
      </c>
      <c r="Z141" s="325">
        <v>-21.074862840937453</v>
      </c>
      <c r="AA141" s="325">
        <v>-21.978317210991047</v>
      </c>
      <c r="AB141" s="325">
        <v>-17.945345508567414</v>
      </c>
      <c r="AC141" s="325">
        <v>-20.74967351448187</v>
      </c>
      <c r="AD141" s="325">
        <v>-21.083907190703915</v>
      </c>
    </row>
    <row r="142" spans="1:30" x14ac:dyDescent="0.3">
      <c r="A142" s="324"/>
      <c r="C142" s="394" t="s">
        <v>310</v>
      </c>
      <c r="D142" s="394"/>
      <c r="E142" s="308">
        <v>-0.31</v>
      </c>
      <c r="F142" s="281">
        <v>37.200000000000003</v>
      </c>
      <c r="G142" s="312"/>
      <c r="H142" s="310">
        <v>0.61</v>
      </c>
      <c r="I142" s="308">
        <v>0.46</v>
      </c>
      <c r="J142" s="281">
        <v>37.6</v>
      </c>
      <c r="K142" s="311"/>
      <c r="L142" s="311">
        <v>0.46</v>
      </c>
      <c r="M142" s="102"/>
      <c r="N142" s="99"/>
      <c r="Y142" s="326" t="s">
        <v>174</v>
      </c>
      <c r="Z142" s="325">
        <v>-20.861362906633357</v>
      </c>
      <c r="AA142" s="325">
        <v>-21.881812834911585</v>
      </c>
      <c r="AB142" s="325">
        <v>-17.945345508567414</v>
      </c>
      <c r="AC142" s="325">
        <v>-19.452052846509673</v>
      </c>
      <c r="AD142" s="325">
        <v>-20.876441794374358</v>
      </c>
    </row>
    <row r="143" spans="1:30" ht="15" customHeight="1" x14ac:dyDescent="0.3">
      <c r="A143" s="324"/>
      <c r="C143" s="393"/>
      <c r="D143" s="393"/>
      <c r="E143" s="313"/>
      <c r="F143" s="279"/>
      <c r="G143" s="314"/>
      <c r="H143" s="315"/>
      <c r="I143" s="313"/>
      <c r="J143" s="314"/>
      <c r="K143" s="311"/>
      <c r="L143" s="311"/>
      <c r="M143" s="102"/>
      <c r="N143" s="99"/>
      <c r="Y143" s="326" t="s">
        <v>174</v>
      </c>
      <c r="Z143" s="325">
        <v>-16.105729543362752</v>
      </c>
      <c r="AA143" s="325">
        <v>-21.890982507241375</v>
      </c>
      <c r="AB143" s="325">
        <v>-17.945345508567414</v>
      </c>
      <c r="AC143" s="325">
        <v>-19.822505996244104</v>
      </c>
      <c r="AD143" s="325">
        <v>-20.966601565547659</v>
      </c>
    </row>
    <row r="144" spans="1:30" ht="12.75" customHeight="1" x14ac:dyDescent="0.3">
      <c r="A144" s="324"/>
      <c r="C144" s="395"/>
      <c r="D144" s="395"/>
      <c r="E144" s="283"/>
      <c r="F144" s="283"/>
      <c r="G144" s="284"/>
      <c r="H144" s="316"/>
      <c r="I144" s="283"/>
      <c r="J144" s="284"/>
      <c r="K144" s="289"/>
      <c r="L144" s="317"/>
      <c r="M144" s="102"/>
      <c r="N144" s="99"/>
      <c r="Y144" s="326" t="s">
        <v>174</v>
      </c>
      <c r="Z144" s="325">
        <v>-24.402139966232962</v>
      </c>
      <c r="AA144" s="325">
        <v>-21.770357572057371</v>
      </c>
      <c r="AB144" s="325">
        <v>-17.945345508567414</v>
      </c>
      <c r="AC144" s="325">
        <v>-21.377770866531037</v>
      </c>
      <c r="AD144" s="325">
        <v>-20.707324018049015</v>
      </c>
    </row>
    <row r="145" spans="1:30" ht="13.5" customHeight="1" x14ac:dyDescent="0.3">
      <c r="A145" s="324"/>
      <c r="C145" s="396"/>
      <c r="D145" s="396"/>
      <c r="E145" s="313"/>
      <c r="F145" s="313"/>
      <c r="G145" s="314"/>
      <c r="H145" s="315"/>
      <c r="I145" s="313"/>
      <c r="J145" s="314"/>
      <c r="L145" s="318"/>
      <c r="M145" s="102"/>
      <c r="N145" s="99"/>
      <c r="Y145" s="326" t="s">
        <v>174</v>
      </c>
      <c r="Z145" s="325">
        <v>-27.057112606330485</v>
      </c>
      <c r="AA145" s="325">
        <v>-21.347273088796207</v>
      </c>
      <c r="AB145" s="325">
        <v>-17.945345508567414</v>
      </c>
      <c r="AC145" s="325">
        <v>-24.754232909047758</v>
      </c>
      <c r="AD145" s="325">
        <v>-20.082652957955929</v>
      </c>
    </row>
    <row r="146" spans="1:30" ht="12.75" customHeight="1" x14ac:dyDescent="0.3">
      <c r="A146" s="324"/>
      <c r="C146" s="393" t="s">
        <v>158</v>
      </c>
      <c r="D146" s="393"/>
      <c r="E146" s="313"/>
      <c r="F146" s="313"/>
      <c r="G146" s="314"/>
      <c r="H146" s="315"/>
      <c r="I146" s="313"/>
      <c r="J146" s="314"/>
      <c r="L146" s="318"/>
      <c r="M146" s="102"/>
      <c r="N146" s="99"/>
      <c r="Y146" s="326" t="s">
        <v>174</v>
      </c>
      <c r="Z146" s="325">
        <v>-22.462088475476122</v>
      </c>
      <c r="AA146" s="325">
        <v>-20.991556778683822</v>
      </c>
      <c r="AB146" s="325">
        <v>-17.945345508567414</v>
      </c>
      <c r="AC146" s="325">
        <v>-21.489525763711825</v>
      </c>
      <c r="AD146" s="325">
        <v>-19.697134244805458</v>
      </c>
    </row>
    <row r="147" spans="1:30" ht="15.75" customHeight="1" x14ac:dyDescent="0.3">
      <c r="A147" s="324"/>
      <c r="C147" s="29" t="s">
        <v>314</v>
      </c>
      <c r="D147" s="319"/>
      <c r="E147" s="319"/>
      <c r="F147" s="319"/>
      <c r="G147" s="319"/>
      <c r="H147" s="319"/>
      <c r="I147" s="319"/>
      <c r="J147" s="319"/>
      <c r="K147" s="319"/>
      <c r="L147" s="319"/>
      <c r="M147" s="102"/>
      <c r="N147" s="99"/>
      <c r="Y147" s="326" t="s">
        <v>174</v>
      </c>
      <c r="Z147" s="325">
        <v>-20.42920666542847</v>
      </c>
      <c r="AA147" s="325">
        <v>-21.199683570918346</v>
      </c>
      <c r="AB147" s="325">
        <v>-17.945345508567414</v>
      </c>
      <c r="AC147" s="325">
        <v>-17.305506229816842</v>
      </c>
      <c r="AD147" s="325">
        <v>-19.063457886778615</v>
      </c>
    </row>
    <row r="148" spans="1:30" ht="14.4" x14ac:dyDescent="0.3">
      <c r="A148" s="324"/>
      <c r="C148" s="393" t="s">
        <v>315</v>
      </c>
      <c r="D148" s="393"/>
      <c r="E148" s="393"/>
      <c r="F148" s="393"/>
      <c r="G148" s="393"/>
      <c r="H148" s="393"/>
      <c r="I148" s="393"/>
      <c r="J148" s="393"/>
      <c r="K148" s="393"/>
      <c r="L148" s="319"/>
      <c r="M148" s="319"/>
      <c r="N148" s="99"/>
      <c r="Y148" s="326" t="s">
        <v>174</v>
      </c>
      <c r="Z148" s="325">
        <v>-18.11327145810931</v>
      </c>
      <c r="AA148" s="325">
        <v>-20.960508620087239</v>
      </c>
      <c r="AB148" s="325">
        <v>-17.945345508567414</v>
      </c>
      <c r="AC148" s="325">
        <v>-16.376976093830251</v>
      </c>
      <c r="AD148" s="325">
        <v>-18.859898104346616</v>
      </c>
    </row>
    <row r="149" spans="1:30" ht="14.4" x14ac:dyDescent="0.3">
      <c r="A149" s="324"/>
      <c r="C149" s="393"/>
      <c r="D149" s="393"/>
      <c r="E149" s="393"/>
      <c r="F149" s="393"/>
      <c r="G149" s="393"/>
      <c r="H149" s="393"/>
      <c r="I149" s="393"/>
      <c r="J149" s="393"/>
      <c r="K149" s="393"/>
      <c r="L149" s="319"/>
      <c r="M149" s="319"/>
      <c r="N149" s="99"/>
      <c r="Y149" s="326" t="s">
        <v>174</v>
      </c>
      <c r="Z149" s="325">
        <v>-18.371348735846691</v>
      </c>
      <c r="AA149" s="325">
        <v>-20.550425397760836</v>
      </c>
      <c r="AB149" s="325">
        <v>-17.945345508567414</v>
      </c>
      <c r="AC149" s="325">
        <v>-16.753421854456391</v>
      </c>
      <c r="AD149" s="325">
        <v>-18.338256607849409</v>
      </c>
    </row>
    <row r="150" spans="1:30" ht="14.4" x14ac:dyDescent="0.3">
      <c r="A150" s="324"/>
      <c r="C150" s="393" t="s">
        <v>316</v>
      </c>
      <c r="D150" s="393"/>
      <c r="E150" s="393"/>
      <c r="F150" s="393"/>
      <c r="G150" s="393"/>
      <c r="H150" s="393"/>
      <c r="I150" s="393"/>
      <c r="J150" s="393"/>
      <c r="K150" s="393"/>
      <c r="L150" s="319"/>
      <c r="M150" s="102"/>
      <c r="N150" s="99"/>
      <c r="Y150" s="326" t="s">
        <v>174</v>
      </c>
      <c r="Z150" s="325">
        <v>-17.562617089004384</v>
      </c>
      <c r="AA150" s="325">
        <v>-20.255684848929469</v>
      </c>
      <c r="AB150" s="325">
        <v>-17.945345508567414</v>
      </c>
      <c r="AC150" s="325">
        <v>-15.386771490056191</v>
      </c>
      <c r="AD150" s="325">
        <v>-17.641935038341515</v>
      </c>
    </row>
    <row r="151" spans="1:30" ht="14.4" x14ac:dyDescent="0.3">
      <c r="A151" s="324"/>
      <c r="C151" s="393"/>
      <c r="D151" s="393"/>
      <c r="E151" s="393"/>
      <c r="F151" s="393"/>
      <c r="G151" s="393"/>
      <c r="H151" s="393"/>
      <c r="I151" s="393"/>
      <c r="J151" s="393"/>
      <c r="K151" s="393"/>
      <c r="L151" s="319"/>
      <c r="M151" s="102"/>
      <c r="N151" s="99"/>
      <c r="Y151" s="326" t="s">
        <v>174</v>
      </c>
      <c r="Z151" s="325">
        <v>-22.727915310415202</v>
      </c>
      <c r="AA151" s="325">
        <v>-19.786529416023562</v>
      </c>
      <c r="AB151" s="325">
        <v>-17.945345508567414</v>
      </c>
      <c r="AC151" s="325">
        <v>-19.952852389507029</v>
      </c>
      <c r="AD151" s="325">
        <v>-17.026117037600773</v>
      </c>
    </row>
    <row r="152" spans="1:30" x14ac:dyDescent="0.3">
      <c r="A152" s="324"/>
      <c r="C152" s="296"/>
      <c r="D152" s="324"/>
      <c r="J152" s="29"/>
      <c r="M152" s="29"/>
      <c r="N152" s="29"/>
      <c r="Y152" s="326" t="s">
        <v>174</v>
      </c>
      <c r="Z152" s="325">
        <v>-24.186530050045672</v>
      </c>
      <c r="AA152" s="325">
        <v>-19.909275854155162</v>
      </c>
      <c r="AB152" s="325">
        <v>-17.945345508567414</v>
      </c>
      <c r="AC152" s="325">
        <v>-21.102742433567315</v>
      </c>
      <c r="AD152" s="325">
        <v>-16.792861682319945</v>
      </c>
    </row>
    <row r="153" spans="1:30" x14ac:dyDescent="0.3">
      <c r="A153" s="324"/>
      <c r="C153" s="324"/>
      <c r="D153" s="324"/>
      <c r="Y153" s="326" t="s">
        <v>174</v>
      </c>
      <c r="Z153" s="325">
        <v>-20.398904633656567</v>
      </c>
      <c r="AA153" s="325">
        <v>-19.901056128368172</v>
      </c>
      <c r="AB153" s="325">
        <v>-17.945345508567414</v>
      </c>
      <c r="AC153" s="325">
        <v>-16.615274777156586</v>
      </c>
      <c r="AD153" s="325">
        <v>-16.366798303582499</v>
      </c>
    </row>
    <row r="154" spans="1:30" x14ac:dyDescent="0.3">
      <c r="A154" s="324"/>
      <c r="C154" s="324"/>
      <c r="D154" s="324"/>
      <c r="Y154" s="326" t="s">
        <v>174</v>
      </c>
      <c r="Z154" s="325">
        <v>-17.145118635087087</v>
      </c>
      <c r="AA154" s="325">
        <v>-19.871088867947702</v>
      </c>
      <c r="AB154" s="325">
        <v>-17.945345508567414</v>
      </c>
      <c r="AC154" s="325">
        <v>-12.99478022463164</v>
      </c>
      <c r="AD154" s="325">
        <v>-16.081200114258724</v>
      </c>
    </row>
    <row r="155" spans="1:30" ht="14.4" x14ac:dyDescent="0.3">
      <c r="A155" s="324"/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Y155" s="326" t="s">
        <v>174</v>
      </c>
      <c r="Z155" s="325">
        <v>-18.972496525030515</v>
      </c>
      <c r="AA155" s="325">
        <v>-19.591558990787671</v>
      </c>
      <c r="AB155" s="325">
        <v>-17.945345508567414</v>
      </c>
      <c r="AC155" s="325">
        <v>-14.744188606864469</v>
      </c>
      <c r="AD155" s="325">
        <v>-16.289089264469116</v>
      </c>
    </row>
    <row r="156" spans="1:30" ht="14.4" x14ac:dyDescent="0.3">
      <c r="A156" s="324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Y156" s="326" t="s">
        <v>174</v>
      </c>
      <c r="Z156" s="325">
        <v>-18.313810655337768</v>
      </c>
      <c r="AA156" s="325">
        <v>-19.577957815777093</v>
      </c>
      <c r="AB156" s="325">
        <v>-17.945345508567414</v>
      </c>
      <c r="AC156" s="325">
        <v>-13.770978203294263</v>
      </c>
      <c r="AD156" s="325">
        <v>-15.76889824403743</v>
      </c>
    </row>
    <row r="157" spans="1:30" x14ac:dyDescent="0.3">
      <c r="A157" s="324"/>
      <c r="Y157" s="326" t="s">
        <v>174</v>
      </c>
      <c r="Z157" s="325">
        <v>-17.352846266061114</v>
      </c>
      <c r="AA157" s="325">
        <v>-19.561951341831023</v>
      </c>
      <c r="AB157" s="325">
        <v>-17.945345508567414</v>
      </c>
      <c r="AC157" s="325">
        <v>-13.387584164789772</v>
      </c>
      <c r="AD157" s="325">
        <v>-15.676575257222055</v>
      </c>
    </row>
    <row r="158" spans="1:30" x14ac:dyDescent="0.3">
      <c r="A158" s="324"/>
      <c r="Y158" s="326" t="s">
        <v>174</v>
      </c>
      <c r="Z158" s="325">
        <v>-20.771206170294978</v>
      </c>
      <c r="AA158" s="325">
        <v>-19.847503249556731</v>
      </c>
      <c r="AB158" s="325">
        <v>-17.945345508567414</v>
      </c>
      <c r="AC158" s="325">
        <v>-21.408076440979755</v>
      </c>
      <c r="AD158" s="325">
        <v>-15.800113324005173</v>
      </c>
    </row>
    <row r="159" spans="1:30" x14ac:dyDescent="0.3">
      <c r="A159" s="324"/>
      <c r="Y159" s="326" t="s">
        <v>174</v>
      </c>
      <c r="Z159" s="325">
        <v>-24.091321824971612</v>
      </c>
      <c r="AA159" s="325">
        <v>-19.716771577662513</v>
      </c>
      <c r="AB159" s="325">
        <v>-17.945345508567414</v>
      </c>
      <c r="AC159" s="325">
        <v>-17.461405290545528</v>
      </c>
      <c r="AD159" s="325">
        <v>-16.188629840371103</v>
      </c>
    </row>
    <row r="160" spans="1:30" x14ac:dyDescent="0.3">
      <c r="A160" s="324"/>
      <c r="Y160" s="326">
        <v>43983</v>
      </c>
      <c r="Z160" s="325">
        <v>-20.286859316034079</v>
      </c>
      <c r="AA160" s="325">
        <v>-19.481873063149273</v>
      </c>
      <c r="AB160" s="325">
        <v>-17.945345508567414</v>
      </c>
      <c r="AC160" s="325">
        <v>-15.969013869448958</v>
      </c>
      <c r="AD160" s="325">
        <v>-16.081167401219147</v>
      </c>
    </row>
    <row r="161" spans="1:30" x14ac:dyDescent="0.3">
      <c r="A161" s="324"/>
      <c r="Y161" s="326" t="s">
        <v>174</v>
      </c>
      <c r="Z161" s="325">
        <v>-19.143981989167045</v>
      </c>
      <c r="AA161" s="325">
        <v>-19.054542207036299</v>
      </c>
      <c r="AB161" s="325">
        <v>-17.945345508567414</v>
      </c>
      <c r="AC161" s="325">
        <v>-13.859546692113469</v>
      </c>
      <c r="AD161" s="325">
        <v>-16.037927848079097</v>
      </c>
    </row>
    <row r="162" spans="1:30" x14ac:dyDescent="0.3">
      <c r="A162" s="324"/>
      <c r="Y162" s="326" t="s">
        <v>174</v>
      </c>
      <c r="Z162" s="325">
        <v>-18.057374821770992</v>
      </c>
      <c r="AA162" s="325">
        <v>-18.762723096953287</v>
      </c>
      <c r="AB162" s="325">
        <v>-17.945345508567414</v>
      </c>
      <c r="AC162" s="325">
        <v>-17.463804221425974</v>
      </c>
      <c r="AD162" s="325">
        <v>-15.434275393072795</v>
      </c>
    </row>
    <row r="163" spans="1:30" x14ac:dyDescent="0.3">
      <c r="A163" s="324"/>
      <c r="Y163" s="326" t="s">
        <v>174</v>
      </c>
      <c r="Z163" s="325">
        <v>-16.669521053745079</v>
      </c>
      <c r="AA163" s="325">
        <v>-18.058107792727629</v>
      </c>
      <c r="AB163" s="325">
        <v>-17.945345508567414</v>
      </c>
      <c r="AC163" s="325">
        <v>-13.018741129230577</v>
      </c>
      <c r="AD163" s="325">
        <v>-15.447486137098851</v>
      </c>
    </row>
    <row r="164" spans="1:30" x14ac:dyDescent="0.3">
      <c r="A164" s="324"/>
      <c r="Y164" s="326" t="s">
        <v>174</v>
      </c>
      <c r="Z164" s="325">
        <v>-14.361530273270308</v>
      </c>
      <c r="AA164" s="325">
        <v>-17.377618374697686</v>
      </c>
      <c r="AB164" s="325">
        <v>-17.945345508567414</v>
      </c>
      <c r="AC164" s="325">
        <v>-13.084907292809405</v>
      </c>
      <c r="AD164" s="325">
        <v>-15.368263414540966</v>
      </c>
    </row>
    <row r="165" spans="1:30" x14ac:dyDescent="0.3">
      <c r="A165" s="324"/>
      <c r="Y165" s="326" t="s">
        <v>174</v>
      </c>
      <c r="Z165" s="325">
        <v>-18.728472399713873</v>
      </c>
      <c r="AA165" s="325">
        <v>-16.114362169252228</v>
      </c>
      <c r="AB165" s="325">
        <v>-17.945345508567414</v>
      </c>
      <c r="AC165" s="325">
        <v>-17.182509255935656</v>
      </c>
      <c r="AD165" s="325">
        <v>-15.039565318856761</v>
      </c>
    </row>
    <row r="166" spans="1:30" x14ac:dyDescent="0.3">
      <c r="A166" s="324"/>
      <c r="Y166" s="326" t="s">
        <v>174</v>
      </c>
      <c r="Z166" s="325">
        <v>-19.15901469539201</v>
      </c>
      <c r="AA166" s="325">
        <v>-14.447894716706701</v>
      </c>
      <c r="AB166" s="325">
        <v>-17.945345508567414</v>
      </c>
      <c r="AC166" s="325">
        <v>-17.553880498727921</v>
      </c>
      <c r="AD166" s="325">
        <v>-13.713014482536682</v>
      </c>
    </row>
    <row r="167" spans="1:30" x14ac:dyDescent="0.3">
      <c r="A167" s="324"/>
      <c r="Y167" s="326" t="s">
        <v>174</v>
      </c>
      <c r="Z167" s="325">
        <v>-15.523433389824497</v>
      </c>
      <c r="AA167" s="325">
        <v>-15.007180277671873</v>
      </c>
      <c r="AB167" s="325">
        <v>-17.945345508567414</v>
      </c>
      <c r="AC167" s="325">
        <v>-15.414454811543763</v>
      </c>
      <c r="AD167" s="325">
        <v>-14.771668978396351</v>
      </c>
    </row>
    <row r="168" spans="1:30" x14ac:dyDescent="0.3">
      <c r="A168" s="324"/>
      <c r="Y168" s="326" t="s">
        <v>174</v>
      </c>
      <c r="Z168" s="325">
        <v>-10.30118855104881</v>
      </c>
      <c r="AA168" s="325">
        <v>-15.306986467517939</v>
      </c>
      <c r="AB168" s="325">
        <v>-17.945345508567414</v>
      </c>
      <c r="AC168" s="325">
        <v>-11.558660022324034</v>
      </c>
      <c r="AD168" s="325">
        <v>-15.00279676325823</v>
      </c>
    </row>
    <row r="169" spans="1:30" x14ac:dyDescent="0.3">
      <c r="A169" s="324"/>
      <c r="Y169" s="326" t="s">
        <v>174</v>
      </c>
      <c r="Z169" s="325">
        <v>-6.3921026539523371</v>
      </c>
      <c r="AA169" s="325">
        <v>-14.852434253375455</v>
      </c>
      <c r="AB169" s="325">
        <v>-17.945345508567414</v>
      </c>
      <c r="AC169" s="325">
        <v>-8.1779483671854223</v>
      </c>
      <c r="AD169" s="325">
        <v>-14.764456714452832</v>
      </c>
    </row>
    <row r="170" spans="1:30" x14ac:dyDescent="0.3">
      <c r="A170" s="324"/>
      <c r="Y170" s="326" t="s">
        <v>174</v>
      </c>
      <c r="Z170" s="325">
        <v>-20.58451998050127</v>
      </c>
      <c r="AA170" s="325">
        <v>-14.694426666509688</v>
      </c>
      <c r="AB170" s="325">
        <v>-17.945345508567414</v>
      </c>
      <c r="AC170" s="325">
        <v>-20.429322600248256</v>
      </c>
      <c r="AD170" s="325">
        <v>-14.511505016898115</v>
      </c>
    </row>
    <row r="171" spans="1:30" x14ac:dyDescent="0.3">
      <c r="A171" s="324"/>
      <c r="Y171" s="326" t="s">
        <v>174</v>
      </c>
      <c r="Z171" s="325">
        <v>-16.460173602192775</v>
      </c>
      <c r="AA171" s="325">
        <v>-14.154662494119444</v>
      </c>
      <c r="AB171" s="325">
        <v>-17.945345508567414</v>
      </c>
      <c r="AC171" s="325">
        <v>-14.702801786842556</v>
      </c>
      <c r="AD171" s="325">
        <v>-13.829832977793682</v>
      </c>
    </row>
    <row r="172" spans="1:30" x14ac:dyDescent="0.3">
      <c r="A172" s="324"/>
      <c r="Y172" s="326" t="s">
        <v>174</v>
      </c>
      <c r="Z172" s="325">
        <v>-15.54660690071649</v>
      </c>
      <c r="AA172" s="325">
        <v>-14.537238425030129</v>
      </c>
      <c r="AB172" s="325">
        <v>-17.945345508567414</v>
      </c>
      <c r="AC172" s="325">
        <v>-15.514128914297871</v>
      </c>
      <c r="AD172" s="325">
        <v>-13.496592441122017</v>
      </c>
    </row>
    <row r="173" spans="1:30" x14ac:dyDescent="0.3">
      <c r="A173" s="324"/>
      <c r="Y173" s="326" t="s">
        <v>174</v>
      </c>
      <c r="Z173" s="325">
        <v>-18.052961587331659</v>
      </c>
      <c r="AA173" s="325">
        <v>-15.544365064217819</v>
      </c>
      <c r="AB173" s="325">
        <v>-17.945345508567414</v>
      </c>
      <c r="AC173" s="325">
        <v>-15.783218615844902</v>
      </c>
      <c r="AD173" s="325">
        <v>-13.917644190385621</v>
      </c>
    </row>
    <row r="174" spans="1:30" x14ac:dyDescent="0.3">
      <c r="A174" s="324"/>
      <c r="Y174" s="326" t="s">
        <v>174</v>
      </c>
      <c r="Z174" s="325">
        <v>-11.745084183092764</v>
      </c>
      <c r="AA174" s="325">
        <v>-14.578661168881045</v>
      </c>
      <c r="AB174" s="325">
        <v>-17.945345508567414</v>
      </c>
      <c r="AC174" s="325">
        <v>-10.642750537812731</v>
      </c>
      <c r="AD174" s="325">
        <v>-12.42872036845297</v>
      </c>
    </row>
    <row r="175" spans="1:30" x14ac:dyDescent="0.3">
      <c r="A175" s="324"/>
      <c r="Y175" s="326" t="s">
        <v>174</v>
      </c>
      <c r="Z175" s="325">
        <v>-12.979220067423622</v>
      </c>
      <c r="AA175" s="325">
        <v>-14.292331448188843</v>
      </c>
      <c r="AB175" s="325">
        <v>-17.945345508567414</v>
      </c>
      <c r="AC175" s="325">
        <v>-9.2259762656223785</v>
      </c>
      <c r="AD175" s="325">
        <v>-11.996345381166803</v>
      </c>
    </row>
    <row r="176" spans="1:30" x14ac:dyDescent="0.3">
      <c r="A176" s="324"/>
      <c r="Y176" s="326" t="s">
        <v>174</v>
      </c>
      <c r="Z176" s="325">
        <v>-13.441989128266158</v>
      </c>
      <c r="AA176" s="325">
        <v>-14.098651028177889</v>
      </c>
      <c r="AB176" s="325">
        <v>-17.945345508567414</v>
      </c>
      <c r="AC176" s="325">
        <v>-11.12531061203066</v>
      </c>
      <c r="AD176" s="325">
        <v>-12.072435661877465</v>
      </c>
    </row>
    <row r="177" spans="1:30" x14ac:dyDescent="0.3">
      <c r="A177" s="324"/>
      <c r="Y177" s="326" t="s">
        <v>174</v>
      </c>
      <c r="Z177" s="325">
        <v>-13.824592713143847</v>
      </c>
      <c r="AA177" s="325">
        <v>-14.005401722973756</v>
      </c>
      <c r="AB177" s="325">
        <v>-17.945345508567414</v>
      </c>
      <c r="AC177" s="325">
        <v>-10.006855846719688</v>
      </c>
      <c r="AD177" s="325">
        <v>-12.338042518783354</v>
      </c>
    </row>
    <row r="178" spans="1:30" x14ac:dyDescent="0.3">
      <c r="A178" s="324"/>
      <c r="Y178" s="326" t="s">
        <v>174</v>
      </c>
      <c r="Z178" s="325">
        <v>-14.455865557347362</v>
      </c>
      <c r="AA178" s="325">
        <v>-14.393993568018175</v>
      </c>
      <c r="AB178" s="325">
        <v>-17.945345508567414</v>
      </c>
      <c r="AC178" s="325">
        <v>-11.676176875839388</v>
      </c>
      <c r="AD178" s="325">
        <v>-12.769208097293472</v>
      </c>
    </row>
    <row r="179" spans="1:30" x14ac:dyDescent="0.3">
      <c r="A179" s="324"/>
      <c r="Y179" s="326" t="s">
        <v>174</v>
      </c>
      <c r="Z179" s="325">
        <v>-14.190843960639818</v>
      </c>
      <c r="AA179" s="325">
        <v>-14.847592876710257</v>
      </c>
      <c r="AB179" s="325">
        <v>-17.945345508567414</v>
      </c>
      <c r="AC179" s="325">
        <v>-16.046760879272512</v>
      </c>
      <c r="AD179" s="325">
        <v>-13.259661006785013</v>
      </c>
    </row>
    <row r="180" spans="1:30" x14ac:dyDescent="0.3">
      <c r="A180" s="324"/>
      <c r="Y180" s="326" t="s">
        <v>174</v>
      </c>
      <c r="Z180" s="325">
        <v>-17.400216450902711</v>
      </c>
      <c r="AA180" s="325">
        <v>-14.556711095752499</v>
      </c>
      <c r="AB180" s="325">
        <v>-17.945345508567414</v>
      </c>
      <c r="AC180" s="325">
        <v>-17.64246661418612</v>
      </c>
      <c r="AD180" s="325">
        <v>-13.876110933983439</v>
      </c>
    </row>
    <row r="181" spans="1:30" x14ac:dyDescent="0.3">
      <c r="A181" s="324"/>
      <c r="Y181" s="326" t="s">
        <v>174</v>
      </c>
      <c r="Z181" s="325">
        <v>-14.465227098403684</v>
      </c>
      <c r="AA181" s="325">
        <v>-14.37533266745233</v>
      </c>
      <c r="AB181" s="325">
        <v>-17.945345508567414</v>
      </c>
      <c r="AC181" s="325">
        <v>-13.660909587383557</v>
      </c>
      <c r="AD181" s="325">
        <v>-14.300033967930746</v>
      </c>
    </row>
    <row r="182" spans="1:30" x14ac:dyDescent="0.3">
      <c r="A182" s="324"/>
      <c r="Y182" s="326" t="s">
        <v>174</v>
      </c>
      <c r="Z182" s="325">
        <v>-16.154415228268221</v>
      </c>
      <c r="AA182" s="325">
        <v>-14.094261819675667</v>
      </c>
      <c r="AB182" s="325">
        <v>-17.945345508567414</v>
      </c>
      <c r="AC182" s="325">
        <v>-12.65914663206317</v>
      </c>
      <c r="AD182" s="325">
        <v>-14.231706228688379</v>
      </c>
    </row>
    <row r="183" spans="1:30" x14ac:dyDescent="0.3">
      <c r="A183" s="324"/>
      <c r="Y183" s="326" t="s">
        <v>174</v>
      </c>
      <c r="Z183" s="325">
        <v>-11.405816661561843</v>
      </c>
      <c r="AA183" s="325">
        <v>-14.521847452703344</v>
      </c>
      <c r="AB183" s="325">
        <v>-17.945345508567414</v>
      </c>
      <c r="AC183" s="325">
        <v>-15.440460102419635</v>
      </c>
      <c r="AD183" s="325">
        <v>-14.140666981230243</v>
      </c>
    </row>
    <row r="184" spans="1:30" x14ac:dyDescent="0.3">
      <c r="A184" s="324"/>
      <c r="Y184" s="326" t="s">
        <v>174</v>
      </c>
      <c r="Z184" s="325">
        <v>-12.554943715042665</v>
      </c>
      <c r="AA184" s="325">
        <v>-14.643094825379722</v>
      </c>
      <c r="AB184" s="325">
        <v>-17.945345508567414</v>
      </c>
      <c r="AC184" s="325">
        <v>-12.974317084350844</v>
      </c>
      <c r="AD184" s="325">
        <v>-13.997300850755963</v>
      </c>
    </row>
    <row r="185" spans="1:30" x14ac:dyDescent="0.3">
      <c r="A185" s="324"/>
      <c r="Y185" s="326" t="s">
        <v>174</v>
      </c>
      <c r="Z185" s="325">
        <v>-12.488369622910721</v>
      </c>
      <c r="AA185" s="325">
        <v>-14.637552958600974</v>
      </c>
      <c r="AB185" s="325">
        <v>-17.945345508567414</v>
      </c>
      <c r="AC185" s="325">
        <v>-11.197882701142817</v>
      </c>
      <c r="AD185" s="325">
        <v>-14.02465211596016</v>
      </c>
    </row>
    <row r="186" spans="1:30" x14ac:dyDescent="0.3">
      <c r="A186" s="324"/>
      <c r="Y186" s="326" t="s">
        <v>174</v>
      </c>
      <c r="Z186" s="325">
        <v>-17.183943391833562</v>
      </c>
      <c r="AA186" s="325">
        <v>-14.348944335471211</v>
      </c>
      <c r="AB186" s="325">
        <v>-17.945345508567414</v>
      </c>
      <c r="AC186" s="325">
        <v>-15.409486147065564</v>
      </c>
      <c r="AD186" s="325">
        <v>-13.825217731823395</v>
      </c>
    </row>
    <row r="187" spans="1:30" x14ac:dyDescent="0.3">
      <c r="A187" s="324"/>
      <c r="Y187" s="326" t="s">
        <v>174</v>
      </c>
      <c r="Z187" s="325">
        <v>-18.248948059637343</v>
      </c>
      <c r="AA187" s="325">
        <v>-14.446704673335086</v>
      </c>
      <c r="AB187" s="325">
        <v>-17.945345508567414</v>
      </c>
      <c r="AC187" s="325">
        <v>-16.638903700866152</v>
      </c>
      <c r="AD187" s="325">
        <v>-13.213718296578913</v>
      </c>
    </row>
    <row r="188" spans="1:30" x14ac:dyDescent="0.3">
      <c r="A188" s="324"/>
      <c r="Y188" s="326" t="s">
        <v>174</v>
      </c>
      <c r="Z188" s="325">
        <v>-14.42643403095245</v>
      </c>
      <c r="AA188" s="325">
        <v>-14.425462531246277</v>
      </c>
      <c r="AB188" s="325">
        <v>-17.945345508567414</v>
      </c>
      <c r="AC188" s="325">
        <v>-13.852368443812935</v>
      </c>
      <c r="AD188" s="325">
        <v>-12.941622045410199</v>
      </c>
    </row>
    <row r="189" spans="1:30" x14ac:dyDescent="0.3">
      <c r="A189" s="324"/>
      <c r="Y189" s="326" t="s">
        <v>174</v>
      </c>
      <c r="Z189" s="325">
        <v>-14.134154866359893</v>
      </c>
      <c r="AA189" s="325">
        <v>-14.083206539042488</v>
      </c>
      <c r="AB189" s="325">
        <v>-17.945345508567414</v>
      </c>
      <c r="AC189" s="325">
        <v>-11.263105943105813</v>
      </c>
      <c r="AD189" s="325">
        <v>-12.619763552466683</v>
      </c>
    </row>
    <row r="190" spans="1:30" x14ac:dyDescent="0.3">
      <c r="A190" s="324"/>
      <c r="Y190" s="326">
        <v>44013</v>
      </c>
      <c r="Z190" s="325">
        <v>-12.09013902660897</v>
      </c>
      <c r="AA190" s="325">
        <v>-13.624829767934335</v>
      </c>
      <c r="AB190" s="325">
        <v>-6.3388432515668569</v>
      </c>
      <c r="AC190" s="325">
        <v>-11.159964055708258</v>
      </c>
      <c r="AD190" s="325">
        <v>-12.155986404402681</v>
      </c>
    </row>
    <row r="191" spans="1:30" x14ac:dyDescent="0.3">
      <c r="A191" s="324"/>
      <c r="Y191" s="326" t="s">
        <v>174</v>
      </c>
      <c r="Z191" s="325">
        <v>-12.406248720420997</v>
      </c>
      <c r="AA191" s="325">
        <v>-13.124400410288967</v>
      </c>
      <c r="AB191" s="325">
        <v>-6.3388432515668569</v>
      </c>
      <c r="AC191" s="325">
        <v>-11.069643326169853</v>
      </c>
      <c r="AD191" s="325">
        <v>-11.816684987300729</v>
      </c>
    </row>
    <row r="192" spans="1:30" x14ac:dyDescent="0.3">
      <c r="A192" s="324"/>
      <c r="Y192" s="326" t="s">
        <v>174</v>
      </c>
      <c r="Z192" s="325">
        <v>-10.092577677484192</v>
      </c>
      <c r="AA192" s="325">
        <v>-12.384001870227303</v>
      </c>
      <c r="AB192" s="325">
        <v>-6.3388432515668569</v>
      </c>
      <c r="AC192" s="325">
        <v>-8.9448732505382083</v>
      </c>
      <c r="AD192" s="325">
        <v>-11.246144330126045</v>
      </c>
    </row>
    <row r="193" spans="1:30" x14ac:dyDescent="0.3">
      <c r="A193" s="324"/>
      <c r="Y193" s="326" t="s">
        <v>174</v>
      </c>
      <c r="Z193" s="325">
        <v>-13.975305994076511</v>
      </c>
      <c r="AA193" s="325">
        <v>-11.622166135956775</v>
      </c>
      <c r="AB193" s="325">
        <v>-6.3388432515668569</v>
      </c>
      <c r="AC193" s="325">
        <v>-12.163046110617543</v>
      </c>
      <c r="AD193" s="325">
        <v>-10.692623174061607</v>
      </c>
    </row>
    <row r="194" spans="1:30" x14ac:dyDescent="0.3">
      <c r="A194" s="324"/>
      <c r="Y194" s="326" t="s">
        <v>174</v>
      </c>
      <c r="Z194" s="325">
        <v>-14.745942556119758</v>
      </c>
      <c r="AA194" s="325">
        <v>-11.041613658073699</v>
      </c>
      <c r="AB194" s="325">
        <v>-6.3388432515668569</v>
      </c>
      <c r="AC194" s="325">
        <v>-14.263793781152486</v>
      </c>
      <c r="AD194" s="325">
        <v>-10.176525180396089</v>
      </c>
    </row>
    <row r="195" spans="1:30" x14ac:dyDescent="0.3">
      <c r="A195" s="324"/>
      <c r="Y195" s="326" t="s">
        <v>174</v>
      </c>
      <c r="Z195" s="325">
        <v>-9.2436442505207879</v>
      </c>
      <c r="AA195" s="325">
        <v>-10.636821003174791</v>
      </c>
      <c r="AB195" s="325">
        <v>-6.3388432515668569</v>
      </c>
      <c r="AC195" s="325">
        <v>-9.8585838435901536</v>
      </c>
      <c r="AD195" s="325">
        <v>-9.978681785193249</v>
      </c>
    </row>
    <row r="196" spans="1:30" x14ac:dyDescent="0.3">
      <c r="A196" s="324"/>
      <c r="Y196" s="326" t="s">
        <v>174</v>
      </c>
      <c r="Z196" s="325">
        <v>-8.8013047264662134</v>
      </c>
      <c r="AA196" s="325">
        <v>-10.581982545615498</v>
      </c>
      <c r="AB196" s="325">
        <v>-6.3388432515668569</v>
      </c>
      <c r="AC196" s="325">
        <v>-7.3884578506547456</v>
      </c>
      <c r="AD196" s="325">
        <v>-10.183146177370146</v>
      </c>
    </row>
    <row r="197" spans="1:30" x14ac:dyDescent="0.3">
      <c r="A197" s="324"/>
      <c r="Y197" s="326" t="s">
        <v>174</v>
      </c>
      <c r="Z197" s="325">
        <v>-8.0262716814274349</v>
      </c>
      <c r="AA197" s="325">
        <v>-10.403215316412412</v>
      </c>
      <c r="AB197" s="325">
        <v>-6.3388432515668569</v>
      </c>
      <c r="AC197" s="325">
        <v>-7.5472781000496383</v>
      </c>
      <c r="AD197" s="325">
        <v>-10.230598857772984</v>
      </c>
    </row>
    <row r="198" spans="1:30" x14ac:dyDescent="0.3">
      <c r="A198" s="324"/>
      <c r="Y198" s="326" t="s">
        <v>174</v>
      </c>
      <c r="Z198" s="325">
        <v>-9.5727001361286383</v>
      </c>
      <c r="AA198" s="325">
        <v>-10.385803258638523</v>
      </c>
      <c r="AB198" s="325">
        <v>-6.3388432515668569</v>
      </c>
      <c r="AC198" s="325">
        <v>-9.6847395597499712</v>
      </c>
      <c r="AD198" s="325">
        <v>-10.355228227723412</v>
      </c>
    </row>
    <row r="199" spans="1:30" x14ac:dyDescent="0.3">
      <c r="A199" s="324"/>
      <c r="Y199" s="326" t="s">
        <v>174</v>
      </c>
      <c r="Z199" s="325">
        <v>-9.7087084745691392</v>
      </c>
      <c r="AA199" s="325">
        <v>-10.35706954443283</v>
      </c>
      <c r="AB199" s="325">
        <v>-6.3388432515668569</v>
      </c>
      <c r="AC199" s="325">
        <v>-10.376123995776481</v>
      </c>
      <c r="AD199" s="325">
        <v>-10.308878866588122</v>
      </c>
    </row>
    <row r="200" spans="1:30" x14ac:dyDescent="0.3">
      <c r="A200" s="324"/>
      <c r="Y200" s="326" t="s">
        <v>174</v>
      </c>
      <c r="Z200" s="325">
        <v>-12.723935389654912</v>
      </c>
      <c r="AA200" s="325">
        <v>-10.142971258866</v>
      </c>
      <c r="AB200" s="325">
        <v>-6.3388432515668569</v>
      </c>
      <c r="AC200" s="325">
        <v>-12.495214873437405</v>
      </c>
      <c r="AD200" s="325">
        <v>-10.268709616904832</v>
      </c>
    </row>
    <row r="201" spans="1:30" x14ac:dyDescent="0.3">
      <c r="A201" s="324"/>
      <c r="Y201" s="326" t="s">
        <v>174</v>
      </c>
      <c r="Z201" s="325">
        <v>-14.624058151702535</v>
      </c>
      <c r="AA201" s="325">
        <v>-10.107939615943753</v>
      </c>
      <c r="AB201" s="325">
        <v>-6.3388432515668569</v>
      </c>
      <c r="AC201" s="325">
        <v>-15.136199370805485</v>
      </c>
      <c r="AD201" s="325">
        <v>-10.171627133956848</v>
      </c>
    </row>
    <row r="202" spans="1:30" x14ac:dyDescent="0.3">
      <c r="A202" s="324"/>
      <c r="Y202" s="326" t="s">
        <v>174</v>
      </c>
      <c r="Z202" s="325">
        <v>-9.0425082510809425</v>
      </c>
      <c r="AA202" s="325">
        <v>-9.8377297630186398</v>
      </c>
      <c r="AB202" s="325">
        <v>-6.3388432515668569</v>
      </c>
      <c r="AC202" s="325">
        <v>-9.5341383156431334</v>
      </c>
      <c r="AD202" s="325">
        <v>-10.135388202765833</v>
      </c>
    </row>
    <row r="203" spans="1:30" x14ac:dyDescent="0.3">
      <c r="A203" s="324"/>
      <c r="Y203" s="326" t="s">
        <v>174</v>
      </c>
      <c r="Z203" s="325">
        <v>-7.3026167274984033</v>
      </c>
      <c r="AA203" s="325">
        <v>-9.3004799585087063</v>
      </c>
      <c r="AB203" s="325">
        <v>-6.3388432515668569</v>
      </c>
      <c r="AC203" s="325">
        <v>-7.1072731028717158</v>
      </c>
      <c r="AD203" s="325">
        <v>-9.4687397750570863</v>
      </c>
    </row>
    <row r="204" spans="1:30" x14ac:dyDescent="0.3">
      <c r="A204" s="324"/>
      <c r="Y204" s="326" t="s">
        <v>174</v>
      </c>
      <c r="Z204" s="325">
        <v>-7.7810501809717039</v>
      </c>
      <c r="AA204" s="325">
        <v>-8.8405356007898863</v>
      </c>
      <c r="AB204" s="325">
        <v>-6.3388432515668569</v>
      </c>
      <c r="AC204" s="325">
        <v>-6.8677007194137474</v>
      </c>
      <c r="AD204" s="325">
        <v>-9.1954457658270687</v>
      </c>
    </row>
    <row r="205" spans="1:30" x14ac:dyDescent="0.3">
      <c r="A205" s="324"/>
      <c r="Y205" s="326" t="s">
        <v>174</v>
      </c>
      <c r="Z205" s="325">
        <v>-7.6812311656528278</v>
      </c>
      <c r="AA205" s="325">
        <v>-8.5354730388351516</v>
      </c>
      <c r="AB205" s="325">
        <v>-6.3388432515668569</v>
      </c>
      <c r="AC205" s="325">
        <v>-9.4310670414128595</v>
      </c>
      <c r="AD205" s="325">
        <v>-8.8593819531920364</v>
      </c>
    </row>
    <row r="206" spans="1:30" x14ac:dyDescent="0.3">
      <c r="A206" s="324"/>
      <c r="Y206" s="326" t="s">
        <v>174</v>
      </c>
      <c r="Z206" s="325">
        <v>-5.9479598429996345</v>
      </c>
      <c r="AA206" s="325">
        <v>-8.3077980890751117</v>
      </c>
      <c r="AB206" s="325">
        <v>-6.3388432515668569</v>
      </c>
      <c r="AC206" s="325">
        <v>-5.7095850018152561</v>
      </c>
      <c r="AD206" s="325">
        <v>-8.7477705528811942</v>
      </c>
    </row>
    <row r="207" spans="1:30" x14ac:dyDescent="0.3">
      <c r="A207" s="324"/>
      <c r="Y207" s="326" t="s">
        <v>174</v>
      </c>
      <c r="Z207" s="325">
        <v>-9.5043248856231557</v>
      </c>
      <c r="AA207" s="325">
        <v>-8.1879019120139827</v>
      </c>
      <c r="AB207" s="325">
        <v>-6.3388432515668569</v>
      </c>
      <c r="AC207" s="325">
        <v>-10.582156808827278</v>
      </c>
      <c r="AD207" s="325">
        <v>-8.5617168054797563</v>
      </c>
    </row>
    <row r="208" spans="1:30" x14ac:dyDescent="0.3">
      <c r="A208" s="324"/>
      <c r="Y208" s="326" t="s">
        <v>174</v>
      </c>
      <c r="Z208" s="325">
        <v>-12.488620218019385</v>
      </c>
      <c r="AA208" s="325">
        <v>-8.3179627688522668</v>
      </c>
      <c r="AB208" s="325">
        <v>-6.3388432515668569</v>
      </c>
      <c r="AC208" s="325">
        <v>-12.783752682360259</v>
      </c>
      <c r="AD208" s="325">
        <v>-8.3926440305605272</v>
      </c>
    </row>
    <row r="209" spans="1:30" x14ac:dyDescent="0.3">
      <c r="A209" s="324"/>
      <c r="Y209" s="326" t="s">
        <v>174</v>
      </c>
      <c r="Z209" s="325">
        <v>-7.4487836027606731</v>
      </c>
      <c r="AA209" s="325">
        <v>-8.3093937626848984</v>
      </c>
      <c r="AB209" s="325">
        <v>-6.3388432515668569</v>
      </c>
      <c r="AC209" s="325">
        <v>-8.7528585134672454</v>
      </c>
      <c r="AD209" s="325">
        <v>-7.9061240075956301</v>
      </c>
    </row>
    <row r="210" spans="1:30" x14ac:dyDescent="0.3">
      <c r="A210" s="324"/>
      <c r="Y210" s="326" t="s">
        <v>174</v>
      </c>
      <c r="Z210" s="325">
        <v>-6.4633434880705076</v>
      </c>
      <c r="AA210" s="325">
        <v>-8.6206162935449271</v>
      </c>
      <c r="AB210" s="325">
        <v>-6.3388432515668569</v>
      </c>
      <c r="AC210" s="325">
        <v>-5.8048968710616435</v>
      </c>
      <c r="AD210" s="325">
        <v>-8.1158922881842663</v>
      </c>
    </row>
    <row r="211" spans="1:30" x14ac:dyDescent="0.3">
      <c r="A211" s="324"/>
      <c r="Y211" s="326" t="s">
        <v>174</v>
      </c>
      <c r="Z211" s="325">
        <v>-8.691476178839693</v>
      </c>
      <c r="AA211" s="325">
        <v>-8.7436092898237039</v>
      </c>
      <c r="AB211" s="325">
        <v>-6.3388432515668569</v>
      </c>
      <c r="AC211" s="325">
        <v>-5.6841912949791435</v>
      </c>
      <c r="AD211" s="325">
        <v>-7.9472279749540276</v>
      </c>
    </row>
    <row r="212" spans="1:30" x14ac:dyDescent="0.3">
      <c r="A212" s="324"/>
      <c r="Y212" s="326" t="s">
        <v>174</v>
      </c>
      <c r="Z212" s="325">
        <v>-7.6212481224812398</v>
      </c>
      <c r="AA212" s="325">
        <v>-8.6526267924037192</v>
      </c>
      <c r="AB212" s="325">
        <v>-6.3388432515668569</v>
      </c>
      <c r="AC212" s="325">
        <v>-6.0254268806585856</v>
      </c>
      <c r="AD212" s="325">
        <v>-7.9628738423110956</v>
      </c>
    </row>
    <row r="213" spans="1:30" x14ac:dyDescent="0.3">
      <c r="A213" s="324"/>
      <c r="Y213" s="326" t="s">
        <v>174</v>
      </c>
      <c r="Z213" s="325">
        <v>-8.1265175590198346</v>
      </c>
      <c r="AA213" s="325">
        <v>-8.5541855374677418</v>
      </c>
      <c r="AB213" s="325">
        <v>-6.3388432515668569</v>
      </c>
      <c r="AC213" s="325">
        <v>-7.1779629659357056</v>
      </c>
      <c r="AD213" s="325">
        <v>-7.3372031514391791</v>
      </c>
    </row>
    <row r="214" spans="1:30" x14ac:dyDescent="0.3">
      <c r="A214" s="324"/>
      <c r="Y214" s="326" t="s">
        <v>174</v>
      </c>
      <c r="Z214" s="325">
        <v>-10.365275859574577</v>
      </c>
      <c r="AA214" s="325">
        <v>-8.6608628219668962</v>
      </c>
      <c r="AB214" s="325">
        <v>-6.3388432515668569</v>
      </c>
      <c r="AC214" s="325">
        <v>-9.4015066162156131</v>
      </c>
      <c r="AD214" s="325">
        <v>-7.4351196783500182</v>
      </c>
    </row>
    <row r="215" spans="1:30" x14ac:dyDescent="0.3">
      <c r="A215" s="324"/>
      <c r="Y215" s="326" t="s">
        <v>174</v>
      </c>
      <c r="Z215" s="325">
        <v>-11.851742736079505</v>
      </c>
      <c r="AA215" s="325">
        <v>-8.3987578400905072</v>
      </c>
      <c r="AB215" s="325">
        <v>-6.3388432515668569</v>
      </c>
      <c r="AC215" s="325">
        <v>-12.893273753859731</v>
      </c>
      <c r="AD215" s="325">
        <v>-7.4023527030565281</v>
      </c>
    </row>
    <row r="216" spans="1:30" x14ac:dyDescent="0.3">
      <c r="A216" s="324"/>
      <c r="Y216" s="326" t="s">
        <v>174</v>
      </c>
      <c r="Z216" s="325">
        <v>-6.7596948182088381</v>
      </c>
      <c r="AA216" s="325">
        <v>-8.1385277020797062</v>
      </c>
      <c r="AB216" s="325">
        <v>-6.3388432515668569</v>
      </c>
      <c r="AC216" s="325">
        <v>-4.3731636773638343</v>
      </c>
      <c r="AD216" s="325">
        <v>-7.1951340528318797</v>
      </c>
    </row>
    <row r="217" spans="1:30" x14ac:dyDescent="0.3">
      <c r="A217" s="324"/>
      <c r="Y217" s="326" t="s">
        <v>174</v>
      </c>
      <c r="Z217" s="325">
        <v>-7.2100844795645829</v>
      </c>
      <c r="AA217" s="325">
        <v>-8.1065807188399486</v>
      </c>
      <c r="AB217" s="325">
        <v>-6.3388432515668569</v>
      </c>
      <c r="AC217" s="325">
        <v>-6.4903125594375126</v>
      </c>
      <c r="AD217" s="325">
        <v>-7.009661237171656</v>
      </c>
    </row>
    <row r="218" spans="1:30" x14ac:dyDescent="0.3">
      <c r="A218" s="324"/>
      <c r="Y218" s="326" t="s">
        <v>174</v>
      </c>
      <c r="Z218" s="325">
        <v>-6.8567413057049675</v>
      </c>
      <c r="AA218" s="325">
        <v>-7.8031089130834079</v>
      </c>
      <c r="AB218" s="325">
        <v>-6.3388432515668569</v>
      </c>
      <c r="AC218" s="325">
        <v>-5.4548224679247141</v>
      </c>
      <c r="AD218" s="325">
        <v>-6.618256714068516</v>
      </c>
    </row>
    <row r="219" spans="1:30" x14ac:dyDescent="0.3">
      <c r="A219" s="324"/>
      <c r="Y219" s="326" t="s">
        <v>174</v>
      </c>
      <c r="Z219" s="325">
        <v>-5.7996371564056357</v>
      </c>
      <c r="AA219" s="325">
        <v>-7.5448012829001554</v>
      </c>
      <c r="AB219" s="325">
        <v>-6.3388432515668569</v>
      </c>
      <c r="AC219" s="325">
        <v>-4.5748963290860445</v>
      </c>
      <c r="AD219" s="325">
        <v>-5.9154278200002954</v>
      </c>
    </row>
    <row r="220" spans="1:30" x14ac:dyDescent="0.3">
      <c r="A220" s="324"/>
      <c r="Y220" s="326" t="s">
        <v>174</v>
      </c>
      <c r="Z220" s="325">
        <v>-7.9028886763415409</v>
      </c>
      <c r="AA220" s="325">
        <v>-7.5903275666913812</v>
      </c>
      <c r="AB220" s="325">
        <v>-6.3388432515668569</v>
      </c>
      <c r="AC220" s="325">
        <v>-5.8796532563141426</v>
      </c>
      <c r="AD220" s="325">
        <v>-6.0411107313243679</v>
      </c>
    </row>
    <row r="221" spans="1:30" x14ac:dyDescent="0.3">
      <c r="A221" s="324"/>
      <c r="Y221" s="326">
        <v>44044</v>
      </c>
      <c r="Z221" s="325">
        <v>-8.2409732192787892</v>
      </c>
      <c r="AA221" s="325">
        <v>-7.7371123474817267</v>
      </c>
      <c r="AB221" s="325">
        <v>-6.3388432515668569</v>
      </c>
      <c r="AC221" s="325">
        <v>-6.661674954493634</v>
      </c>
      <c r="AD221" s="325">
        <v>-5.8778645132360667</v>
      </c>
    </row>
    <row r="222" spans="1:30" x14ac:dyDescent="0.3">
      <c r="A222" s="324"/>
      <c r="Y222" s="326" t="s">
        <v>174</v>
      </c>
      <c r="Z222" s="325">
        <v>-10.043589324796734</v>
      </c>
      <c r="AA222" s="325">
        <v>-7.6308430900191295</v>
      </c>
      <c r="AB222" s="325">
        <v>-6.3388432515668569</v>
      </c>
      <c r="AC222" s="325">
        <v>-7.973471495382185</v>
      </c>
      <c r="AD222" s="325">
        <v>-5.9285780403342523</v>
      </c>
    </row>
    <row r="223" spans="1:30" x14ac:dyDescent="0.3">
      <c r="A223" s="324"/>
      <c r="Y223" s="326" t="s">
        <v>174</v>
      </c>
      <c r="Z223" s="325">
        <v>-7.0783788047474268</v>
      </c>
      <c r="AA223" s="325">
        <v>-7.7065131955728967</v>
      </c>
      <c r="AB223" s="325">
        <v>-6.3388432515668569</v>
      </c>
      <c r="AC223" s="325">
        <v>-5.2529440566323444</v>
      </c>
      <c r="AD223" s="325">
        <v>-5.8013624143592324</v>
      </c>
    </row>
    <row r="224" spans="1:30" x14ac:dyDescent="0.3">
      <c r="A224" s="324"/>
      <c r="Y224" s="326" t="s">
        <v>174</v>
      </c>
      <c r="Z224" s="325">
        <v>-8.2375779450969873</v>
      </c>
      <c r="AA224" s="325">
        <v>-7.7770685249038918</v>
      </c>
      <c r="AB224" s="325">
        <v>-6.3388432515668569</v>
      </c>
      <c r="AC224" s="325">
        <v>-5.3475890328193998</v>
      </c>
      <c r="AD224" s="325">
        <v>-5.440822603365886</v>
      </c>
    </row>
    <row r="225" spans="1:30" x14ac:dyDescent="0.3">
      <c r="A225" s="324"/>
      <c r="Y225" s="326" t="s">
        <v>174</v>
      </c>
      <c r="Z225" s="325">
        <v>-6.1128565034667934</v>
      </c>
      <c r="AA225" s="325">
        <v>-8.0130257328698793</v>
      </c>
      <c r="AB225" s="325">
        <v>-6.3388432515668569</v>
      </c>
      <c r="AC225" s="325">
        <v>-5.8098171576120166</v>
      </c>
      <c r="AD225" s="325">
        <v>-5.0336637654634728</v>
      </c>
    </row>
    <row r="226" spans="1:30" x14ac:dyDescent="0.3">
      <c r="A226" s="324"/>
      <c r="Y226" s="326" t="s">
        <v>174</v>
      </c>
      <c r="Z226" s="325">
        <v>-6.329327895282006</v>
      </c>
      <c r="AA226" s="325">
        <v>-7.9601900098771807</v>
      </c>
      <c r="AB226" s="325">
        <v>-6.3388432515668569</v>
      </c>
      <c r="AC226" s="325">
        <v>-3.6843869472609043</v>
      </c>
      <c r="AD226" s="325">
        <v>-4.7517292136936602</v>
      </c>
    </row>
    <row r="227" spans="1:30" x14ac:dyDescent="0.3">
      <c r="A227" s="324"/>
      <c r="Y227" s="326" t="s">
        <v>174</v>
      </c>
      <c r="Z227" s="325">
        <v>-8.396775981658509</v>
      </c>
      <c r="AA227" s="325">
        <v>-7.9870618990384799</v>
      </c>
      <c r="AB227" s="325">
        <v>-6.3388432515668569</v>
      </c>
      <c r="AC227" s="325">
        <v>-3.3558745793607159</v>
      </c>
      <c r="AD227" s="325">
        <v>-4.6269107963834744</v>
      </c>
    </row>
    <row r="228" spans="1:30" x14ac:dyDescent="0.3">
      <c r="A228" s="324"/>
      <c r="Y228" s="326" t="s">
        <v>174</v>
      </c>
      <c r="Z228" s="325">
        <v>-9.8926736750406938</v>
      </c>
      <c r="AA228" s="325">
        <v>-7.9066423197595848</v>
      </c>
      <c r="AB228" s="325">
        <v>-6.3388432515668569</v>
      </c>
      <c r="AC228" s="325">
        <v>-3.8115630891767438</v>
      </c>
      <c r="AD228" s="325">
        <v>-4.708786872408611</v>
      </c>
    </row>
    <row r="229" spans="1:30" x14ac:dyDescent="0.3">
      <c r="A229" s="324"/>
      <c r="Y229" s="326" t="s">
        <v>174</v>
      </c>
      <c r="Z229" s="325">
        <v>-9.6737392638478461</v>
      </c>
      <c r="AA229" s="325">
        <v>-7.4895232593637626</v>
      </c>
      <c r="AB229" s="325">
        <v>-6.3388432515668569</v>
      </c>
      <c r="AC229" s="325">
        <v>-5.9999296329934992</v>
      </c>
      <c r="AD229" s="325">
        <v>-4.9183705222070779</v>
      </c>
    </row>
    <row r="230" spans="1:30" x14ac:dyDescent="0.3">
      <c r="A230" s="324"/>
      <c r="Y230" s="326" t="s">
        <v>174</v>
      </c>
      <c r="Z230" s="325">
        <v>-7.2664820288765215</v>
      </c>
      <c r="AA230" s="325">
        <v>-6.887067789385827</v>
      </c>
      <c r="AB230" s="325">
        <v>-6.3388432515668569</v>
      </c>
      <c r="AC230" s="325">
        <v>-4.3792151354610382</v>
      </c>
      <c r="AD230" s="325">
        <v>-4.9386041928182767</v>
      </c>
    </row>
    <row r="231" spans="1:30" x14ac:dyDescent="0.3">
      <c r="A231" s="324"/>
      <c r="Y231" s="326" t="s">
        <v>174</v>
      </c>
      <c r="Z231" s="325">
        <v>-7.6746408901447225</v>
      </c>
      <c r="AA231" s="325">
        <v>-6.2509408920783587</v>
      </c>
      <c r="AB231" s="325">
        <v>-6.3388432515668569</v>
      </c>
      <c r="AC231" s="325">
        <v>-5.9207215649953611</v>
      </c>
      <c r="AD231" s="325">
        <v>-5.1896498198677721</v>
      </c>
    </row>
    <row r="232" spans="1:30" x14ac:dyDescent="0.3">
      <c r="A232" s="324"/>
      <c r="Y232" s="326" t="s">
        <v>174</v>
      </c>
      <c r="Z232" s="325">
        <v>-3.1930230806960331</v>
      </c>
      <c r="AA232" s="325">
        <v>-5.7923109193831701</v>
      </c>
      <c r="AB232" s="325">
        <v>-6.3388432515668569</v>
      </c>
      <c r="AC232" s="325">
        <v>-7.2769027062012839</v>
      </c>
      <c r="AD232" s="325">
        <v>-5.7634626707025252</v>
      </c>
    </row>
    <row r="233" spans="1:30" x14ac:dyDescent="0.3">
      <c r="A233" s="324"/>
      <c r="Y233" s="326" t="s">
        <v>174</v>
      </c>
      <c r="Z233" s="325">
        <v>-2.1121396054364583</v>
      </c>
      <c r="AA233" s="325">
        <v>-4.1076473417207637</v>
      </c>
      <c r="AB233" s="325">
        <v>-6.3388432515668569</v>
      </c>
      <c r="AC233" s="325">
        <v>-3.8260226415392964</v>
      </c>
      <c r="AD233" s="325">
        <v>-4.9645207703744996</v>
      </c>
    </row>
    <row r="234" spans="1:30" x14ac:dyDescent="0.3">
      <c r="A234" s="324"/>
      <c r="Y234" s="326" t="s">
        <v>174</v>
      </c>
      <c r="Z234" s="325">
        <v>-3.9438877005062212</v>
      </c>
      <c r="AA234" s="325">
        <v>-3.6118415232249608</v>
      </c>
      <c r="AB234" s="325">
        <v>-6.3388432515668569</v>
      </c>
      <c r="AC234" s="325">
        <v>-5.1131939687071792</v>
      </c>
      <c r="AD234" s="325">
        <v>-4.5062123205956022</v>
      </c>
    </row>
    <row r="235" spans="1:30" x14ac:dyDescent="0.3">
      <c r="A235" s="324"/>
      <c r="Y235" s="326" t="s">
        <v>174</v>
      </c>
      <c r="Z235" s="325">
        <v>-6.6822638661743881</v>
      </c>
      <c r="AA235" s="325">
        <v>-3.6691061859561094</v>
      </c>
      <c r="AB235" s="325">
        <v>-6.3388432515668569</v>
      </c>
      <c r="AC235" s="325">
        <v>-7.8282530450200198</v>
      </c>
      <c r="AD235" s="325">
        <v>-4.3494371658205244</v>
      </c>
    </row>
    <row r="236" spans="1:30" x14ac:dyDescent="0.3">
      <c r="A236" s="324"/>
      <c r="Y236" s="326" t="s">
        <v>174</v>
      </c>
      <c r="Z236" s="325">
        <v>2.118905779788995</v>
      </c>
      <c r="AA236" s="325">
        <v>-3.8283072070499822</v>
      </c>
      <c r="AB236" s="325">
        <v>-6.3388432515668569</v>
      </c>
      <c r="AC236" s="325">
        <v>-0.40733633069731923</v>
      </c>
      <c r="AD236" s="325">
        <v>-4.3876638603872617</v>
      </c>
    </row>
    <row r="237" spans="1:30" x14ac:dyDescent="0.3">
      <c r="A237" s="324"/>
      <c r="Y237" s="326" t="s">
        <v>174</v>
      </c>
      <c r="Z237" s="325">
        <v>-3.7958412994059003</v>
      </c>
      <c r="AA237" s="325">
        <v>-3.9989194437610291</v>
      </c>
      <c r="AB237" s="325">
        <v>-6.3388432515668569</v>
      </c>
      <c r="AC237" s="325">
        <v>-1.1710559870087565</v>
      </c>
      <c r="AD237" s="325">
        <v>-4.7869731936501045</v>
      </c>
    </row>
    <row r="238" spans="1:30" x14ac:dyDescent="0.3">
      <c r="A238" s="324"/>
      <c r="Y238" s="326" t="s">
        <v>174</v>
      </c>
      <c r="Z238" s="325">
        <v>-8.0754935292627579</v>
      </c>
      <c r="AA238" s="325">
        <v>-4.3471928187025881</v>
      </c>
      <c r="AB238" s="325">
        <v>-6.3388432515668569</v>
      </c>
      <c r="AC238" s="325">
        <v>-4.823295481569815</v>
      </c>
      <c r="AD238" s="325">
        <v>-4.9429264005232989</v>
      </c>
    </row>
    <row r="239" spans="1:30" x14ac:dyDescent="0.3">
      <c r="A239" s="324"/>
      <c r="Y239" s="326" t="s">
        <v>174</v>
      </c>
      <c r="Z239" s="325">
        <v>-4.3074302283531445</v>
      </c>
      <c r="AA239" s="325">
        <v>-4.1193294336065751</v>
      </c>
      <c r="AB239" s="325">
        <v>-6.3388432515668569</v>
      </c>
      <c r="AC239" s="325">
        <v>-7.5444895681684443</v>
      </c>
      <c r="AD239" s="325">
        <v>-4.7600119292528307</v>
      </c>
    </row>
    <row r="240" spans="1:30" x14ac:dyDescent="0.3">
      <c r="A240" s="324"/>
      <c r="Y240" s="326" t="s">
        <v>174</v>
      </c>
      <c r="Z240" s="325">
        <v>-3.3064252624137902</v>
      </c>
      <c r="AA240" s="325">
        <v>-5.0012204820065174</v>
      </c>
      <c r="AB240" s="325">
        <v>-6.3388432515668569</v>
      </c>
      <c r="AC240" s="325">
        <v>-6.6211879743791968</v>
      </c>
      <c r="AD240" s="325">
        <v>-5.4695736118478822</v>
      </c>
    </row>
    <row r="241" spans="1:30" x14ac:dyDescent="0.3">
      <c r="A241" s="324"/>
      <c r="Y241" s="326" t="s">
        <v>174</v>
      </c>
      <c r="Z241" s="325">
        <v>-6.3818013250971308</v>
      </c>
      <c r="AA241" s="325">
        <v>-5.3701401327331082</v>
      </c>
      <c r="AB241" s="325">
        <v>-6.3388432515668569</v>
      </c>
      <c r="AC241" s="325">
        <v>-6.2048664168195415</v>
      </c>
      <c r="AD241" s="325">
        <v>-6.1311338048603972</v>
      </c>
    </row>
    <row r="242" spans="1:30" x14ac:dyDescent="0.3">
      <c r="A242" s="324"/>
      <c r="Y242" s="326" t="s">
        <v>174</v>
      </c>
      <c r="Z242" s="325">
        <v>-5.0872201705023006</v>
      </c>
      <c r="AA242" s="325">
        <v>-5.072848507604883</v>
      </c>
      <c r="AB242" s="325">
        <v>-6.3388432515668569</v>
      </c>
      <c r="AC242" s="325">
        <v>-6.5478517461267387</v>
      </c>
      <c r="AD242" s="325">
        <v>-6.1866156364163549</v>
      </c>
    </row>
    <row r="243" spans="1:30" x14ac:dyDescent="0.3">
      <c r="A243" s="324"/>
      <c r="Y243" s="326" t="s">
        <v>174</v>
      </c>
      <c r="Z243" s="325">
        <v>-4.0543315590106008</v>
      </c>
      <c r="AA243" s="325">
        <v>-4.9605812551637616</v>
      </c>
      <c r="AB243" s="325">
        <v>-6.3388432515668569</v>
      </c>
      <c r="AC243" s="325">
        <v>-5.3742681088626796</v>
      </c>
      <c r="AD243" s="325">
        <v>-5.6106942178039816</v>
      </c>
    </row>
    <row r="244" spans="1:30" x14ac:dyDescent="0.3">
      <c r="A244" s="324"/>
      <c r="Y244" s="326" t="s">
        <v>174</v>
      </c>
      <c r="Z244" s="325">
        <v>-6.3782788544920344</v>
      </c>
      <c r="AA244" s="325">
        <v>-4.9770470195613186</v>
      </c>
      <c r="AB244" s="325">
        <v>-6.3388432515668569</v>
      </c>
      <c r="AC244" s="325">
        <v>-5.8019773380963642</v>
      </c>
      <c r="AD244" s="325">
        <v>-5.0501530201840472</v>
      </c>
    </row>
    <row r="245" spans="1:30" x14ac:dyDescent="0.3">
      <c r="A245" s="324"/>
      <c r="Y245" s="326" t="s">
        <v>174</v>
      </c>
      <c r="Z245" s="325">
        <v>-5.9944521533651827</v>
      </c>
      <c r="AA245" s="325">
        <v>-4.7498964287387491</v>
      </c>
      <c r="AB245" s="325">
        <v>-6.3388432515668569</v>
      </c>
      <c r="AC245" s="325">
        <v>-5.2116683024615185</v>
      </c>
      <c r="AD245" s="325">
        <v>-4.5842068633812607</v>
      </c>
    </row>
    <row r="246" spans="1:30" x14ac:dyDescent="0.3">
      <c r="A246" s="324"/>
      <c r="Y246" s="326" t="s">
        <v>174</v>
      </c>
      <c r="Z246" s="325">
        <v>-3.5215594612652921</v>
      </c>
      <c r="AA246" s="325">
        <v>-4.5165763433911099</v>
      </c>
      <c r="AB246" s="325">
        <v>-6.3388432515668569</v>
      </c>
      <c r="AC246" s="325">
        <v>-3.5130396378818318</v>
      </c>
      <c r="AD246" s="325">
        <v>-4.110025217870704</v>
      </c>
    </row>
    <row r="247" spans="1:30" x14ac:dyDescent="0.3">
      <c r="A247" s="324"/>
      <c r="Y247" s="326" t="s">
        <v>174</v>
      </c>
      <c r="Z247" s="325">
        <v>-3.4216856131966953</v>
      </c>
      <c r="AA247" s="325">
        <v>-4.6124771153098374</v>
      </c>
      <c r="AB247" s="325">
        <v>-6.3388432515668569</v>
      </c>
      <c r="AC247" s="325">
        <v>-2.6973995910396553</v>
      </c>
      <c r="AD247" s="325">
        <v>-3.9892479749461165</v>
      </c>
    </row>
    <row r="248" spans="1:30" x14ac:dyDescent="0.3">
      <c r="A248" s="324"/>
      <c r="Y248" s="326" t="s">
        <v>174</v>
      </c>
      <c r="Z248" s="325">
        <v>-4.7917471893391435</v>
      </c>
      <c r="AA248" s="325">
        <v>-4.425468963831805</v>
      </c>
      <c r="AB248" s="325">
        <v>-6.3388432515668569</v>
      </c>
      <c r="AC248" s="325">
        <v>-2.943243319200036</v>
      </c>
      <c r="AD248" s="325">
        <v>-3.7626484612364641</v>
      </c>
    </row>
    <row r="249" spans="1:30" x14ac:dyDescent="0.3">
      <c r="A249" s="324"/>
      <c r="Y249" s="326" t="s">
        <v>174</v>
      </c>
      <c r="Z249" s="325">
        <v>-3.4539795730688212</v>
      </c>
      <c r="AA249" s="325">
        <v>-4.5365416483819221</v>
      </c>
      <c r="AB249" s="325">
        <v>-6.3388432515668569</v>
      </c>
      <c r="AC249" s="325">
        <v>-3.2285802275528397</v>
      </c>
      <c r="AD249" s="325">
        <v>-3.6135084554106407</v>
      </c>
    </row>
    <row r="250" spans="1:30" x14ac:dyDescent="0.3">
      <c r="A250" s="324"/>
      <c r="Y250" s="326" t="s">
        <v>174</v>
      </c>
      <c r="Z250" s="325">
        <v>-4.7256369624416923</v>
      </c>
      <c r="AA250" s="325">
        <v>-4.6687485439200973</v>
      </c>
      <c r="AB250" s="325">
        <v>-6.3388432515668569</v>
      </c>
      <c r="AC250" s="325">
        <v>-4.5288274083905691</v>
      </c>
      <c r="AD250" s="325">
        <v>-4.0433093223378949</v>
      </c>
    </row>
    <row r="251" spans="1:30" x14ac:dyDescent="0.3">
      <c r="A251" s="324"/>
      <c r="Y251" s="326"/>
      <c r="Z251" s="325">
        <v>-5.069221794145812</v>
      </c>
      <c r="AA251" s="325">
        <v>-4.8748537294393151</v>
      </c>
      <c r="AB251" s="325">
        <v>-6.3388432515668569</v>
      </c>
      <c r="AC251" s="325">
        <v>-4.2157807421287998</v>
      </c>
      <c r="AD251" s="325">
        <v>-4.2251381026561132</v>
      </c>
    </row>
    <row r="252" spans="1:30" x14ac:dyDescent="0.3">
      <c r="A252" s="324"/>
      <c r="Y252" s="326">
        <v>44075</v>
      </c>
      <c r="Z252" s="325">
        <v>-6.7719609452159997</v>
      </c>
      <c r="AA252" s="325">
        <v>-4.5308227816264051</v>
      </c>
      <c r="AB252" s="325">
        <v>-6.3388432515668569</v>
      </c>
      <c r="AC252" s="325">
        <v>-4.1676882616807518</v>
      </c>
      <c r="AD252" s="325">
        <v>-4.2434657463495791</v>
      </c>
    </row>
    <row r="253" spans="1:30" x14ac:dyDescent="0.3">
      <c r="A253" s="324"/>
      <c r="Y253" s="326"/>
      <c r="Z253" s="325">
        <v>-4.4470077300325199</v>
      </c>
      <c r="AA253" s="325">
        <v>-4.8041521994804608</v>
      </c>
      <c r="AB253" s="325">
        <v>-6.3388432515668569</v>
      </c>
      <c r="AC253" s="325">
        <v>-6.5216457063726097</v>
      </c>
      <c r="AD253" s="325">
        <v>-4.5551290868003189</v>
      </c>
    </row>
    <row r="254" spans="1:30" x14ac:dyDescent="0.3">
      <c r="A254" s="324"/>
      <c r="Y254" s="326"/>
      <c r="Z254" s="325">
        <v>-4.8644219118312151</v>
      </c>
      <c r="AA254" s="325">
        <v>-4.7853401264660231</v>
      </c>
      <c r="AB254" s="325">
        <v>-6.3388432515668569</v>
      </c>
      <c r="AC254" s="325">
        <v>-3.9702010532671892</v>
      </c>
      <c r="AD254" s="325">
        <v>-4.7451391011368775</v>
      </c>
    </row>
    <row r="255" spans="1:30" x14ac:dyDescent="0.3">
      <c r="A255" s="324"/>
      <c r="Y255" s="326"/>
      <c r="Z255" s="325">
        <v>-2.3835305546487735</v>
      </c>
      <c r="AA255" s="325">
        <v>-4.3600109910578926</v>
      </c>
      <c r="AB255" s="325">
        <v>-6.3388432515668569</v>
      </c>
      <c r="AC255" s="325">
        <v>-3.0715368250542952</v>
      </c>
      <c r="AD255" s="325">
        <v>-4.5974350504258847</v>
      </c>
    </row>
    <row r="256" spans="1:30" x14ac:dyDescent="0.3">
      <c r="A256" s="324"/>
      <c r="Y256" s="326"/>
      <c r="Z256" s="325">
        <v>-5.3672854980472096</v>
      </c>
      <c r="AA256" s="325">
        <v>-3.7747405022747755</v>
      </c>
      <c r="AB256" s="325">
        <v>-6.3388432515668569</v>
      </c>
      <c r="AC256" s="325">
        <v>-5.4102236107080159</v>
      </c>
      <c r="AD256" s="325">
        <v>-4.2073776063706214</v>
      </c>
    </row>
    <row r="257" spans="1:30" x14ac:dyDescent="0.3">
      <c r="A257" s="324"/>
      <c r="Y257" s="326"/>
      <c r="Z257" s="325">
        <v>-4.5939524513406287</v>
      </c>
      <c r="AA257" s="325">
        <v>-3.6769005052314525</v>
      </c>
      <c r="AB257" s="325">
        <v>-6.3388432515668569</v>
      </c>
      <c r="AC257" s="325">
        <v>-5.8588975087464803</v>
      </c>
      <c r="AD257" s="325">
        <v>-3.7787310334169399</v>
      </c>
    </row>
    <row r="258" spans="1:30" x14ac:dyDescent="0.3">
      <c r="A258" s="324"/>
      <c r="Y258" s="326"/>
      <c r="Z258" s="325">
        <v>-2.0919178462889092</v>
      </c>
      <c r="AA258" s="325">
        <v>-3.6079694284731763</v>
      </c>
      <c r="AB258" s="325">
        <v>-6.3388432515668569</v>
      </c>
      <c r="AC258" s="325">
        <v>-3.1818523871518494</v>
      </c>
      <c r="AD258" s="325">
        <v>-3.8247852213075908</v>
      </c>
    </row>
    <row r="259" spans="1:30" x14ac:dyDescent="0.3">
      <c r="A259" s="324"/>
      <c r="Y259" s="326"/>
      <c r="Z259" s="325">
        <v>-2.6750675237341759</v>
      </c>
      <c r="AA259" s="325">
        <v>-3.9390245945412263</v>
      </c>
      <c r="AB259" s="325">
        <v>-6.3388432515668569</v>
      </c>
      <c r="AC259" s="325">
        <v>-1.4372861532939112</v>
      </c>
      <c r="AD259" s="325">
        <v>-4.2244619850547327</v>
      </c>
    </row>
    <row r="260" spans="1:30" x14ac:dyDescent="0.3">
      <c r="A260" s="324"/>
      <c r="Y260" s="326"/>
      <c r="Z260" s="325">
        <v>-3.7621277507292588</v>
      </c>
      <c r="AA260" s="325">
        <v>-3.8572177502178979</v>
      </c>
      <c r="AB260" s="325">
        <v>-6.3388432515668569</v>
      </c>
      <c r="AC260" s="325">
        <v>-3.5211196956968394</v>
      </c>
      <c r="AD260" s="325">
        <v>-4.3974231693497865</v>
      </c>
    </row>
    <row r="261" spans="1:30" x14ac:dyDescent="0.3">
      <c r="A261" s="324"/>
      <c r="Y261" s="326"/>
      <c r="Z261" s="325">
        <v>-4.3819043745232769</v>
      </c>
      <c r="AA261" s="325">
        <v>-3.8934914784347536</v>
      </c>
      <c r="AB261" s="325">
        <v>-6.3388432515668569</v>
      </c>
      <c r="AC261" s="325">
        <v>-4.2925803685017456</v>
      </c>
      <c r="AD261" s="325">
        <v>-4.5990413195913744</v>
      </c>
    </row>
    <row r="262" spans="1:30" x14ac:dyDescent="0.3">
      <c r="A262" s="324"/>
      <c r="Y262" s="326"/>
      <c r="Z262" s="325">
        <v>-4.700916717125124</v>
      </c>
      <c r="AA262" s="325">
        <v>-4.1799493870383797</v>
      </c>
      <c r="AB262" s="325">
        <v>-6.3388432515668569</v>
      </c>
      <c r="AC262" s="325">
        <v>-5.8692741712842889</v>
      </c>
      <c r="AD262" s="325">
        <v>-5.0337612782595516</v>
      </c>
    </row>
    <row r="263" spans="1:30" x14ac:dyDescent="0.3">
      <c r="A263" s="324"/>
      <c r="Y263" s="326"/>
      <c r="Z263" s="325">
        <v>-4.7946375877839102</v>
      </c>
      <c r="AA263" s="325">
        <v>-4.4244996749240908</v>
      </c>
      <c r="AB263" s="325">
        <v>-6.3388432515668569</v>
      </c>
      <c r="AC263" s="325">
        <v>-6.6209519007733917</v>
      </c>
      <c r="AD263" s="325">
        <v>-5.1254558661383038</v>
      </c>
    </row>
    <row r="264" spans="1:30" x14ac:dyDescent="0.3">
      <c r="A264" s="324"/>
      <c r="Y264" s="326"/>
      <c r="Z264" s="325">
        <v>-4.8478685488586208</v>
      </c>
      <c r="AA264" s="325">
        <v>-4.4494613413375381</v>
      </c>
      <c r="AB264" s="325">
        <v>-6.3388432515668569</v>
      </c>
      <c r="AC264" s="325">
        <v>-7.2702245604375975</v>
      </c>
      <c r="AD264" s="325">
        <v>-5.2854750559795827</v>
      </c>
    </row>
    <row r="265" spans="1:30" x14ac:dyDescent="0.3">
      <c r="A265" s="324"/>
      <c r="Y265" s="326"/>
      <c r="Z265" s="325">
        <v>-4.0971232065142891</v>
      </c>
      <c r="AA265" s="325">
        <v>-4.0956081399913469</v>
      </c>
      <c r="AB265" s="325">
        <v>-6.3388432515668569</v>
      </c>
      <c r="AC265" s="325">
        <v>-6.224892097829084</v>
      </c>
      <c r="AD265" s="325">
        <v>-5.580225521260096</v>
      </c>
    </row>
    <row r="266" spans="1:30" x14ac:dyDescent="0.3">
      <c r="A266" s="324"/>
      <c r="Y266" s="326"/>
      <c r="Z266" s="325">
        <v>-4.3869195389341504</v>
      </c>
      <c r="AA266" s="325">
        <v>-3.6323548227149987</v>
      </c>
      <c r="AB266" s="325">
        <v>-6.3388432515668569</v>
      </c>
      <c r="AC266" s="325">
        <v>-2.0791482684451807</v>
      </c>
      <c r="AD266" s="325">
        <v>-5.0973071113236825</v>
      </c>
    </row>
    <row r="267" spans="1:30" x14ac:dyDescent="0.3">
      <c r="A267" s="324"/>
      <c r="Y267" s="326"/>
      <c r="Z267" s="325">
        <v>-3.93685941562339</v>
      </c>
      <c r="AA267" s="325">
        <v>-3.2651602201896202</v>
      </c>
      <c r="AB267" s="325">
        <v>-6.3388432515668569</v>
      </c>
      <c r="AC267" s="325">
        <v>-4.6412540245857912</v>
      </c>
      <c r="AD267" s="325">
        <v>-4.8857643966836877</v>
      </c>
    </row>
    <row r="268" spans="1:30" x14ac:dyDescent="0.3">
      <c r="A268" s="324"/>
      <c r="Y268" s="326"/>
      <c r="Z268" s="325">
        <v>-1.9049319650999414</v>
      </c>
      <c r="AA268" s="325">
        <v>-3.3135954141467492</v>
      </c>
      <c r="AB268" s="325">
        <v>-6.3388432515668569</v>
      </c>
      <c r="AC268" s="325">
        <v>-6.3558336254653369</v>
      </c>
      <c r="AD268" s="325">
        <v>-5.1134407062365881</v>
      </c>
    </row>
    <row r="269" spans="1:30" x14ac:dyDescent="0.3">
      <c r="A269" s="324"/>
      <c r="Y269" s="326"/>
      <c r="Z269" s="325">
        <v>-1.4581434961906909</v>
      </c>
      <c r="AA269" s="325">
        <v>-2.9969658892613671</v>
      </c>
      <c r="AB269" s="325">
        <v>-6.3388432515668569</v>
      </c>
      <c r="AC269" s="325">
        <v>-2.4888453017293983</v>
      </c>
      <c r="AD269" s="325">
        <v>-5.20946824453089</v>
      </c>
    </row>
    <row r="270" spans="1:30" x14ac:dyDescent="0.3">
      <c r="A270" s="324"/>
      <c r="Y270" s="326"/>
      <c r="Z270" s="325">
        <v>-2.2242753701062594</v>
      </c>
      <c r="AA270" s="325">
        <v>-2.5917584074580282</v>
      </c>
      <c r="AB270" s="325">
        <v>-6.3388432515668569</v>
      </c>
      <c r="AC270" s="325">
        <v>-5.1401528982934224</v>
      </c>
      <c r="AD270" s="325">
        <v>-5.3930839832985509</v>
      </c>
    </row>
    <row r="271" spans="1:30" x14ac:dyDescent="0.3">
      <c r="A271" s="324"/>
      <c r="Y271" s="326"/>
      <c r="Z271" s="325">
        <v>-5.1869149065585249</v>
      </c>
      <c r="AA271" s="325">
        <v>-2.2028767583469526</v>
      </c>
      <c r="AB271" s="325">
        <v>-6.3388432515668569</v>
      </c>
      <c r="AC271" s="325">
        <v>-8.863958727307903</v>
      </c>
      <c r="AD271" s="325">
        <v>-5.6058424360439334</v>
      </c>
    </row>
    <row r="272" spans="1:30" x14ac:dyDescent="0.3">
      <c r="A272" s="324"/>
      <c r="Y272" s="326"/>
      <c r="Z272" s="325">
        <v>-1.8807165323166135</v>
      </c>
      <c r="AA272" s="325">
        <v>-2.4312149126240969</v>
      </c>
      <c r="AB272" s="325">
        <v>-6.3388432515668569</v>
      </c>
      <c r="AC272" s="325">
        <v>-6.8970848658891981</v>
      </c>
      <c r="AD272" s="325">
        <v>-5.1637703734579405</v>
      </c>
    </row>
    <row r="273" spans="1:30" x14ac:dyDescent="0.3">
      <c r="A273" s="324"/>
      <c r="Y273" s="326"/>
      <c r="Z273" s="325">
        <v>-1.5504671663107823</v>
      </c>
      <c r="AA273" s="325">
        <v>-2.4185340932644892</v>
      </c>
      <c r="AB273" s="325">
        <v>-6.3388432515668569</v>
      </c>
      <c r="AC273" s="325">
        <v>-3.3644584398188044</v>
      </c>
      <c r="AD273" s="325">
        <v>-5.4330571167207307</v>
      </c>
    </row>
    <row r="274" spans="1:30" x14ac:dyDescent="0.3">
      <c r="A274" s="324"/>
      <c r="Y274" s="326"/>
      <c r="Z274" s="325">
        <v>-1.2146878718458543</v>
      </c>
      <c r="AA274" s="325">
        <v>-2.5060173387030846</v>
      </c>
      <c r="AB274" s="325">
        <v>-6.3388432515668569</v>
      </c>
      <c r="AC274" s="325">
        <v>-6.1305631938034679</v>
      </c>
      <c r="AD274" s="325">
        <v>-5.3930128733485754</v>
      </c>
    </row>
    <row r="275" spans="1:30" x14ac:dyDescent="0.3">
      <c r="A275" s="324"/>
      <c r="Y275" s="326"/>
      <c r="Z275" s="325">
        <v>-3.503299045039955</v>
      </c>
      <c r="AA275" s="325">
        <v>-2.6242553261136443</v>
      </c>
      <c r="AB275" s="325">
        <v>-6.3388432515668569</v>
      </c>
      <c r="AC275" s="325">
        <v>-3.2613291873633869</v>
      </c>
      <c r="AD275" s="325">
        <v>-5.15677020095091</v>
      </c>
    </row>
    <row r="276" spans="1:30" x14ac:dyDescent="0.3">
      <c r="A276" s="324"/>
      <c r="Y276" s="326"/>
      <c r="Z276" s="325">
        <v>-1.369377760673435</v>
      </c>
      <c r="AA276" s="325">
        <v>-3.2307234145640153</v>
      </c>
      <c r="AB276" s="325">
        <v>-6.3388432515668569</v>
      </c>
      <c r="AC276" s="325">
        <v>-4.37385250456893</v>
      </c>
      <c r="AD276" s="325">
        <v>-5.2254795319066414</v>
      </c>
    </row>
    <row r="277" spans="1:30" x14ac:dyDescent="0.3">
      <c r="A277" s="324"/>
      <c r="Y277" s="326"/>
      <c r="Z277" s="325">
        <v>-2.8366580881764261</v>
      </c>
      <c r="AA277" s="325">
        <v>-3.9948834611651991</v>
      </c>
      <c r="AB277" s="325">
        <v>-6.3388432515668569</v>
      </c>
      <c r="AC277" s="325">
        <v>-4.859843194688338</v>
      </c>
      <c r="AD277" s="325">
        <v>-5.3735581267857713</v>
      </c>
    </row>
    <row r="278" spans="1:30" x14ac:dyDescent="0.3">
      <c r="A278" s="324"/>
      <c r="Y278" s="326"/>
      <c r="Z278" s="325">
        <v>-6.0145808184324423</v>
      </c>
      <c r="AA278" s="325">
        <v>-4.4343911488662693</v>
      </c>
      <c r="AB278" s="325">
        <v>-6.3388432515668569</v>
      </c>
      <c r="AC278" s="325">
        <v>-7.2102600205242453</v>
      </c>
      <c r="AD278" s="325">
        <v>-4.792541074285479</v>
      </c>
    </row>
    <row r="279" spans="1:30" x14ac:dyDescent="0.3">
      <c r="A279" s="324"/>
      <c r="Y279" s="326"/>
      <c r="Z279" s="325">
        <v>-6.1259931514692134</v>
      </c>
      <c r="AA279" s="325">
        <v>-4.9605473564038132</v>
      </c>
      <c r="AB279" s="325">
        <v>-6.3388432515668569</v>
      </c>
      <c r="AC279" s="325">
        <v>-7.3780501825793152</v>
      </c>
      <c r="AD279" s="325">
        <v>-4.4465691907577547</v>
      </c>
    </row>
    <row r="280" spans="1:30" x14ac:dyDescent="0.3">
      <c r="A280" s="324"/>
      <c r="Y280" s="326"/>
      <c r="Z280" s="325">
        <v>-6.8995874925190668</v>
      </c>
      <c r="AA280" s="325">
        <v>-5.4424399576838676</v>
      </c>
      <c r="AB280" s="325">
        <v>-6.3388432515668569</v>
      </c>
      <c r="AC280" s="325">
        <v>-4.4010086039727128</v>
      </c>
      <c r="AD280" s="325">
        <v>-4.0731907009826012</v>
      </c>
    </row>
    <row r="281" spans="1:30" x14ac:dyDescent="0.3">
      <c r="A281" s="324"/>
      <c r="Y281" s="326"/>
      <c r="Z281" s="325">
        <v>-4.2912416857533469</v>
      </c>
      <c r="AA281" s="325">
        <v>-5.563358303800138</v>
      </c>
      <c r="AB281" s="325">
        <v>-6.3388432515668569</v>
      </c>
      <c r="AC281" s="325">
        <v>-2.0634438263014232</v>
      </c>
      <c r="AD281" s="325">
        <v>-3.5504531935158354</v>
      </c>
    </row>
    <row r="282" spans="1:30" x14ac:dyDescent="0.3">
      <c r="A282" s="324"/>
      <c r="Y282" s="326">
        <v>44105</v>
      </c>
      <c r="Z282" s="325">
        <v>-7.1863924978027587</v>
      </c>
      <c r="AA282" s="325">
        <v>-5.6935698245998205</v>
      </c>
      <c r="AB282" s="325">
        <v>-6.8493098518149651</v>
      </c>
      <c r="AC282" s="325">
        <v>-0.83952600266931654</v>
      </c>
      <c r="AD282" s="325">
        <v>-3.3233167999579245</v>
      </c>
    </row>
    <row r="283" spans="1:30" x14ac:dyDescent="0.3">
      <c r="A283" s="324"/>
      <c r="Y283" s="326"/>
      <c r="Z283" s="325">
        <v>-4.7426259696338189</v>
      </c>
      <c r="AA283" s="325">
        <v>-5.5075974675755548</v>
      </c>
      <c r="AB283" s="325">
        <v>-6.8493098518149651</v>
      </c>
      <c r="AC283" s="325">
        <v>-1.760203076142858</v>
      </c>
      <c r="AD283" s="325">
        <v>-3.1905328430174871</v>
      </c>
    </row>
    <row r="284" spans="1:30" x14ac:dyDescent="0.3">
      <c r="A284" s="324"/>
      <c r="Y284" s="326"/>
      <c r="Z284" s="325">
        <v>-3.6830865109903241</v>
      </c>
      <c r="AA284" s="325">
        <v>-5.4811022400859235</v>
      </c>
      <c r="AB284" s="325">
        <v>-6.8493098518149651</v>
      </c>
      <c r="AC284" s="325">
        <v>-1.2006806424209771</v>
      </c>
      <c r="AD284" s="325">
        <v>-2.3912300299300142</v>
      </c>
    </row>
    <row r="285" spans="1:30" x14ac:dyDescent="0.3">
      <c r="A285" s="324"/>
      <c r="Y285" s="326"/>
      <c r="Z285" s="325">
        <v>-6.9260614640302167</v>
      </c>
      <c r="AA285" s="325">
        <v>-5.4664594543652996</v>
      </c>
      <c r="AB285" s="325">
        <v>-6.8493098518149651</v>
      </c>
      <c r="AC285" s="325">
        <v>-5.6203052656188675</v>
      </c>
      <c r="AD285" s="325">
        <v>-2.3461438515139252</v>
      </c>
    </row>
    <row r="286" spans="1:30" x14ac:dyDescent="0.3">
      <c r="A286" s="324"/>
      <c r="Y286" s="326"/>
      <c r="Z286" s="325">
        <v>-4.8241866522993462</v>
      </c>
      <c r="AA286" s="325">
        <v>-5.1206844458725493</v>
      </c>
      <c r="AB286" s="325">
        <v>-6.8493098518149651</v>
      </c>
      <c r="AC286" s="325">
        <v>-6.4485624839962554</v>
      </c>
      <c r="AD286" s="325">
        <v>-2.497686979468877</v>
      </c>
    </row>
    <row r="287" spans="1:30" x14ac:dyDescent="0.3">
      <c r="A287" s="324"/>
      <c r="Y287" s="326"/>
      <c r="Z287" s="325">
        <v>-6.7141209000916495</v>
      </c>
      <c r="AA287" s="325">
        <v>-5.3043602862880892</v>
      </c>
      <c r="AB287" s="325">
        <v>-6.8493098518149651</v>
      </c>
      <c r="AC287" s="325">
        <v>1.1941110876395982</v>
      </c>
      <c r="AD287" s="325">
        <v>-2.5511149514319151</v>
      </c>
    </row>
    <row r="288" spans="1:30" x14ac:dyDescent="0.3">
      <c r="A288" s="324"/>
      <c r="Y288" s="326"/>
      <c r="Z288" s="325">
        <v>-4.1887421857089819</v>
      </c>
      <c r="AA288" s="325">
        <v>-5.366450363038795</v>
      </c>
      <c r="AB288" s="325">
        <v>-6.8493098518149651</v>
      </c>
      <c r="AC288" s="325">
        <v>-1.7478405773887999</v>
      </c>
      <c r="AD288" s="325">
        <v>-2.5766979518565551</v>
      </c>
    </row>
    <row r="289" spans="1:30" x14ac:dyDescent="0.3">
      <c r="A289" s="324"/>
      <c r="Y289" s="326"/>
      <c r="Z289" s="325">
        <v>-4.7659674383535098</v>
      </c>
      <c r="AA289" s="325">
        <v>-5.3493836094309488</v>
      </c>
      <c r="AB289" s="325">
        <v>-6.8493098518149651</v>
      </c>
      <c r="AC289" s="325">
        <v>-1.9003278983539786</v>
      </c>
      <c r="AD289" s="325">
        <v>-2.5684980185944011</v>
      </c>
    </row>
    <row r="290" spans="1:30" x14ac:dyDescent="0.3">
      <c r="A290" s="324"/>
      <c r="Y290" s="326"/>
      <c r="Z290" s="325">
        <v>-6.0283568525425935</v>
      </c>
      <c r="AA290" s="325">
        <v>-5.6541967911328372</v>
      </c>
      <c r="AB290" s="325">
        <v>-6.8493098518149651</v>
      </c>
      <c r="AC290" s="325">
        <v>-2.1341988798841243</v>
      </c>
      <c r="AD290" s="325">
        <v>-1.9347466455272087</v>
      </c>
    </row>
    <row r="291" spans="1:30" x14ac:dyDescent="0.3">
      <c r="A291" s="324"/>
      <c r="Y291" s="326"/>
      <c r="Z291" s="325">
        <v>-4.1177170482452707</v>
      </c>
      <c r="AA291" s="325">
        <v>-5.8426766259629881</v>
      </c>
      <c r="AB291" s="325">
        <v>-6.8493098518149651</v>
      </c>
      <c r="AC291" s="325">
        <v>-1.379761645393458</v>
      </c>
      <c r="AD291" s="325">
        <v>-2.1834976126782544</v>
      </c>
    </row>
    <row r="292" spans="1:30" x14ac:dyDescent="0.3">
      <c r="A292" s="324"/>
      <c r="Y292" s="326"/>
      <c r="Z292" s="325">
        <v>-6.806594188775283</v>
      </c>
      <c r="AA292" s="325">
        <v>-6.0098796556795344</v>
      </c>
      <c r="AB292" s="325">
        <v>-6.8493098518149651</v>
      </c>
      <c r="AC292" s="325">
        <v>-5.5629057327837899</v>
      </c>
      <c r="AD292" s="325">
        <v>-1.6154903493705157</v>
      </c>
    </row>
    <row r="293" spans="1:30" x14ac:dyDescent="0.3">
      <c r="A293" s="324"/>
      <c r="Y293" s="326"/>
      <c r="Z293" s="325">
        <v>-6.9578789242125687</v>
      </c>
      <c r="AA293" s="325">
        <v>-6.1378195042423203</v>
      </c>
      <c r="AB293" s="325">
        <v>-6.8493098518149651</v>
      </c>
      <c r="AC293" s="325">
        <v>-2.0123028725259076</v>
      </c>
      <c r="AD293" s="325">
        <v>-1.322222543786489</v>
      </c>
    </row>
    <row r="294" spans="1:30" x14ac:dyDescent="0.3">
      <c r="A294" s="324"/>
      <c r="Y294" s="326"/>
      <c r="Z294" s="325">
        <v>-8.0334797439027064</v>
      </c>
      <c r="AA294" s="325">
        <v>-5.8611203757155446</v>
      </c>
      <c r="AB294" s="325">
        <v>-6.8493098518149651</v>
      </c>
      <c r="AC294" s="325">
        <v>-0.54714568241772099</v>
      </c>
      <c r="AD294" s="325">
        <v>-1.12133575000013</v>
      </c>
    </row>
    <row r="295" spans="1:30" x14ac:dyDescent="0.3">
      <c r="A295" s="324"/>
      <c r="Y295" s="326"/>
      <c r="Z295" s="325">
        <v>-5.3591633937248151</v>
      </c>
      <c r="AA295" s="325">
        <v>-6.0037015791286237</v>
      </c>
      <c r="AB295" s="325">
        <v>-6.8493098518149651</v>
      </c>
      <c r="AC295" s="325">
        <v>2.2282102657653695</v>
      </c>
      <c r="AD295" s="325">
        <v>-1.2514865595773645</v>
      </c>
    </row>
    <row r="296" spans="1:30" x14ac:dyDescent="0.3">
      <c r="A296" s="324"/>
      <c r="Y296" s="326"/>
      <c r="Z296" s="325">
        <v>-5.6615463782930071</v>
      </c>
      <c r="AA296" s="325">
        <v>-5.9923262733930978</v>
      </c>
      <c r="AB296" s="325">
        <v>-6.8493098518149651</v>
      </c>
      <c r="AC296" s="325">
        <v>0.15254674073420915</v>
      </c>
      <c r="AD296" s="325">
        <v>-0.7340244302370037</v>
      </c>
    </row>
    <row r="297" spans="1:30" x14ac:dyDescent="0.3">
      <c r="A297" s="324"/>
      <c r="Y297" s="326"/>
      <c r="Z297" s="325">
        <v>-4.0914629528551583</v>
      </c>
      <c r="AA297" s="325">
        <v>-6.1612571657469788</v>
      </c>
      <c r="AB297" s="325">
        <v>-6.8493098518149651</v>
      </c>
      <c r="AC297" s="325">
        <v>-0.72799132337961225</v>
      </c>
      <c r="AD297" s="325">
        <v>-0.98137393800009975</v>
      </c>
    </row>
    <row r="298" spans="1:30" x14ac:dyDescent="0.3">
      <c r="A298" s="324"/>
      <c r="Y298" s="326"/>
      <c r="Z298" s="325">
        <v>-5.1157854721368228</v>
      </c>
      <c r="AA298" s="325">
        <v>-6.2799837987294387</v>
      </c>
      <c r="AB298" s="325">
        <v>-6.8493098518149651</v>
      </c>
      <c r="AC298" s="325">
        <v>-2.2908173124341005</v>
      </c>
      <c r="AD298" s="325">
        <v>-1.2376830988752963</v>
      </c>
    </row>
    <row r="299" spans="1:30" x14ac:dyDescent="0.3">
      <c r="A299" s="324"/>
      <c r="Y299" s="326"/>
      <c r="Z299" s="325">
        <v>-6.7269670486266149</v>
      </c>
      <c r="AA299" s="325">
        <v>-6.4890730489592778</v>
      </c>
      <c r="AB299" s="325">
        <v>-6.8493098518149651</v>
      </c>
      <c r="AC299" s="325">
        <v>-1.940670827401263</v>
      </c>
      <c r="AD299" s="325">
        <v>-1.8052427295032811</v>
      </c>
    </row>
    <row r="300" spans="1:30" x14ac:dyDescent="0.3">
      <c r="A300" s="324"/>
      <c r="Y300" s="326"/>
      <c r="Z300" s="325">
        <v>-8.1403951706897324</v>
      </c>
      <c r="AA300" s="325">
        <v>-6.7693405662191832</v>
      </c>
      <c r="AB300" s="325">
        <v>-6.8493098518149651</v>
      </c>
      <c r="AC300" s="325">
        <v>-3.7437494268675806</v>
      </c>
      <c r="AD300" s="325">
        <v>-2.2777406435784888</v>
      </c>
    </row>
    <row r="301" spans="1:30" x14ac:dyDescent="0.3">
      <c r="A301" s="324"/>
      <c r="Y301" s="326"/>
      <c r="Z301" s="325">
        <v>-8.8645661747799203</v>
      </c>
      <c r="AA301" s="325">
        <v>-7.0108016059202303</v>
      </c>
      <c r="AB301" s="325">
        <v>-6.8493098518149651</v>
      </c>
      <c r="AC301" s="325">
        <v>-2.3413098085440964</v>
      </c>
      <c r="AD301" s="325">
        <v>-2.2183425930337433</v>
      </c>
    </row>
    <row r="302" spans="1:30" x14ac:dyDescent="0.3">
      <c r="A302" s="324"/>
      <c r="Y302" s="326"/>
      <c r="Z302" s="325">
        <v>-6.8227881453336892</v>
      </c>
      <c r="AA302" s="325">
        <v>-7.1721540966829922</v>
      </c>
      <c r="AB302" s="325">
        <v>-6.8493098518149651</v>
      </c>
      <c r="AC302" s="325">
        <v>-1.7447071486305248</v>
      </c>
      <c r="AD302" s="325">
        <v>-1.8237666109982971</v>
      </c>
    </row>
    <row r="303" spans="1:30" x14ac:dyDescent="0.3">
      <c r="A303" s="324"/>
      <c r="Y303" s="326"/>
      <c r="Z303" s="325">
        <v>-7.6234189991123422</v>
      </c>
      <c r="AA303" s="325">
        <v>-6.8320952358664551</v>
      </c>
      <c r="AB303" s="325">
        <v>-6.8493098518149651</v>
      </c>
      <c r="AC303" s="325">
        <v>-3.1549386577922434</v>
      </c>
      <c r="AD303" s="325">
        <v>-1.6878218949302766</v>
      </c>
    </row>
    <row r="304" spans="1:30" x14ac:dyDescent="0.3">
      <c r="A304" s="324"/>
      <c r="Y304" s="326"/>
      <c r="Z304" s="325">
        <v>-5.7816902307624867</v>
      </c>
      <c r="AA304" s="325">
        <v>-6.6717031972476395</v>
      </c>
      <c r="AB304" s="325">
        <v>-6.8493098518149651</v>
      </c>
      <c r="AC304" s="325">
        <v>-0.31220496956639465</v>
      </c>
      <c r="AD304" s="325">
        <v>-1.617876578705195</v>
      </c>
    </row>
    <row r="305" spans="1:30" x14ac:dyDescent="0.3">
      <c r="A305" s="324"/>
      <c r="Y305" s="326"/>
      <c r="Z305" s="325">
        <v>-6.2452529074761607</v>
      </c>
      <c r="AA305" s="325">
        <v>-6.3445881175893897</v>
      </c>
      <c r="AB305" s="325">
        <v>-6.8493098518149651</v>
      </c>
      <c r="AC305" s="325">
        <v>0.47121456181402266</v>
      </c>
      <c r="AD305" s="325">
        <v>-1.5653401094920858</v>
      </c>
    </row>
    <row r="306" spans="1:30" x14ac:dyDescent="0.3">
      <c r="A306" s="324"/>
      <c r="Y306" s="326"/>
      <c r="Z306" s="325">
        <v>-4.3465550229108487</v>
      </c>
      <c r="AA306" s="325">
        <v>-5.9560368511208752</v>
      </c>
      <c r="AB306" s="325">
        <v>-6.8493098518149651</v>
      </c>
      <c r="AC306" s="325">
        <v>-0.98905781492511835</v>
      </c>
      <c r="AD306" s="325">
        <v>-1.8782782935400613</v>
      </c>
    </row>
    <row r="307" spans="1:30" x14ac:dyDescent="0.3">
      <c r="A307" s="324"/>
      <c r="Y307" s="326"/>
      <c r="Z307" s="325">
        <v>-7.0176509003580385</v>
      </c>
      <c r="AA307" s="325">
        <v>-5.478982695197276</v>
      </c>
      <c r="AB307" s="325">
        <v>-6.8493098518149651</v>
      </c>
      <c r="AC307" s="325">
        <v>-3.2541322132920101</v>
      </c>
      <c r="AD307" s="325">
        <v>-1.7711473852400599</v>
      </c>
    </row>
    <row r="308" spans="1:30" x14ac:dyDescent="0.3">
      <c r="A308" s="324"/>
      <c r="Y308" s="326"/>
      <c r="Z308" s="325">
        <v>-6.5747606171721582</v>
      </c>
      <c r="AA308" s="325">
        <v>-5.4386726996503105</v>
      </c>
      <c r="AB308" s="325">
        <v>-6.8493098518149651</v>
      </c>
      <c r="AC308" s="325">
        <v>-1.9735545240523322</v>
      </c>
      <c r="AD308" s="325">
        <v>-2.3764155208218392</v>
      </c>
    </row>
    <row r="309" spans="1:30" x14ac:dyDescent="0.3">
      <c r="A309" s="324"/>
      <c r="Y309" s="326"/>
      <c r="Z309" s="325">
        <v>-4.1029292800540951</v>
      </c>
      <c r="AA309" s="325">
        <v>-5.8361286854947618</v>
      </c>
      <c r="AB309" s="325">
        <v>-6.8493098518149651</v>
      </c>
      <c r="AC309" s="325">
        <v>-3.9352744369663526</v>
      </c>
      <c r="AD309" s="325">
        <v>-3.6367689057370955</v>
      </c>
    </row>
    <row r="310" spans="1:30" x14ac:dyDescent="0.3">
      <c r="A310" s="324"/>
      <c r="Y310" s="326"/>
      <c r="Z310" s="325">
        <v>-4.2840399076471432</v>
      </c>
      <c r="AA310" s="325">
        <v>-6.3634556279015326</v>
      </c>
      <c r="AB310" s="325">
        <v>-6.8493098518149651</v>
      </c>
      <c r="AC310" s="325">
        <v>-2.4050222996922344</v>
      </c>
      <c r="AD310" s="325">
        <v>-4.5908603316071703</v>
      </c>
    </row>
    <row r="311" spans="1:30" x14ac:dyDescent="0.3">
      <c r="A311" s="324"/>
      <c r="Y311" s="326"/>
      <c r="Z311" s="325">
        <v>-5.4995202619337249</v>
      </c>
      <c r="AA311" s="325">
        <v>-5.8770840094473202</v>
      </c>
      <c r="AB311" s="325">
        <v>-6.8493098518149651</v>
      </c>
      <c r="AC311" s="325">
        <v>-4.5490819186388478</v>
      </c>
      <c r="AD311" s="325">
        <v>-4.0213342577743374</v>
      </c>
    </row>
    <row r="312" spans="1:30" x14ac:dyDescent="0.3">
      <c r="A312" s="324"/>
      <c r="Y312" s="326"/>
      <c r="Z312" s="325">
        <v>-9.0274448083873207</v>
      </c>
      <c r="AA312" s="325">
        <v>-5.5764664511061852</v>
      </c>
      <c r="AB312" s="325">
        <v>-6.8493098518149651</v>
      </c>
      <c r="AC312" s="325">
        <v>-8.351259132592773</v>
      </c>
      <c r="AD312" s="325">
        <v>-3.9315595943203538</v>
      </c>
    </row>
    <row r="313" spans="1:30" x14ac:dyDescent="0.3">
      <c r="A313" s="324"/>
      <c r="Y313" s="326">
        <v>44136</v>
      </c>
      <c r="Z313" s="325">
        <v>-8.0378436197582488</v>
      </c>
      <c r="AA313" s="325">
        <v>-5.6602250824371207</v>
      </c>
      <c r="AB313" s="325">
        <v>-6.8493098518149651</v>
      </c>
      <c r="AC313" s="325">
        <v>-7.6676977960156449</v>
      </c>
      <c r="AD313" s="325">
        <v>-3.8105615642325454</v>
      </c>
    </row>
    <row r="314" spans="1:30" x14ac:dyDescent="0.3">
      <c r="A314" s="324"/>
      <c r="Y314" s="326"/>
      <c r="Z314" s="325">
        <v>-3.6130495711785513</v>
      </c>
      <c r="AA314" s="325">
        <v>-5.3615154894175259</v>
      </c>
      <c r="AB314" s="325">
        <v>-6.8493098518149651</v>
      </c>
      <c r="AC314" s="325">
        <v>0.73255030353782047</v>
      </c>
      <c r="AD314" s="325">
        <v>-3.910082550283152</v>
      </c>
    </row>
    <row r="315" spans="1:30" x14ac:dyDescent="0.3">
      <c r="A315" s="324"/>
      <c r="Y315" s="326"/>
      <c r="Z315" s="325">
        <v>-4.4704377087842104</v>
      </c>
      <c r="AA315" s="325">
        <v>-4.8578106573500746</v>
      </c>
      <c r="AB315" s="325">
        <v>-6.8493098518149651</v>
      </c>
      <c r="AC315" s="325">
        <v>-1.3451318798744438</v>
      </c>
      <c r="AD315" s="325">
        <v>-4.0414932729956474</v>
      </c>
    </row>
    <row r="316" spans="1:30" x14ac:dyDescent="0.3">
      <c r="A316" s="324"/>
      <c r="Y316" s="326"/>
      <c r="Z316" s="325">
        <v>-4.6892396993706456</v>
      </c>
      <c r="AA316" s="325">
        <v>-4.0918592152964166</v>
      </c>
      <c r="AB316" s="325">
        <v>-6.8493098518149651</v>
      </c>
      <c r="AC316" s="325">
        <v>-3.0882882263516933</v>
      </c>
      <c r="AD316" s="325">
        <v>-3.1713123593464445</v>
      </c>
    </row>
    <row r="317" spans="1:30" x14ac:dyDescent="0.3">
      <c r="A317" s="324"/>
      <c r="Y317" s="326"/>
      <c r="Z317" s="325">
        <v>-2.1930727565099799</v>
      </c>
      <c r="AA317" s="325">
        <v>-3.9455473074609237</v>
      </c>
      <c r="AB317" s="325">
        <v>-6.8493098518149651</v>
      </c>
      <c r="AC317" s="325">
        <v>-3.1016692020464802</v>
      </c>
      <c r="AD317" s="325">
        <v>-2.9177344195037245</v>
      </c>
    </row>
    <row r="318" spans="1:30" x14ac:dyDescent="0.3">
      <c r="A318" s="324"/>
      <c r="Y318" s="326"/>
      <c r="Z318" s="325">
        <v>-1.9735864374615713</v>
      </c>
      <c r="AA318" s="325">
        <v>-4.5173415281906086</v>
      </c>
      <c r="AB318" s="325">
        <v>-6.8493098518149651</v>
      </c>
      <c r="AC318" s="325">
        <v>-5.4689569776263198</v>
      </c>
      <c r="AD318" s="325">
        <v>-3.7076018180512227</v>
      </c>
    </row>
    <row r="319" spans="1:30" x14ac:dyDescent="0.3">
      <c r="A319" s="324"/>
      <c r="Y319" s="326"/>
      <c r="Z319" s="325">
        <v>-3.6657847140117097</v>
      </c>
      <c r="AA319" s="325">
        <v>-4.9319745165905697</v>
      </c>
      <c r="AB319" s="325">
        <v>-6.8493098518149651</v>
      </c>
      <c r="AC319" s="325">
        <v>-2.2599927370483499</v>
      </c>
      <c r="AD319" s="325">
        <v>-4.3226760497235546</v>
      </c>
    </row>
    <row r="320" spans="1:30" x14ac:dyDescent="0.3">
      <c r="A320" s="324"/>
      <c r="Y320" s="326"/>
      <c r="Z320" s="325">
        <v>-7.0136602649097979</v>
      </c>
      <c r="AA320" s="325">
        <v>-5.2720107233211824</v>
      </c>
      <c r="AB320" s="325">
        <v>-6.8493098518149651</v>
      </c>
      <c r="AC320" s="325">
        <v>-5.8926522171166056</v>
      </c>
      <c r="AD320" s="325">
        <v>-4.5437158033711853</v>
      </c>
    </row>
    <row r="321" spans="1:30" x14ac:dyDescent="0.3">
      <c r="A321" s="324"/>
      <c r="Y321" s="326"/>
      <c r="Z321" s="325">
        <v>-7.6156091162863468</v>
      </c>
      <c r="AA321" s="325">
        <v>-5.82743233271042</v>
      </c>
      <c r="AB321" s="325">
        <v>-6.8493098518149651</v>
      </c>
      <c r="AC321" s="325">
        <v>-4.7965214862946652</v>
      </c>
      <c r="AD321" s="325">
        <v>-4.7736918657575638</v>
      </c>
    </row>
    <row r="322" spans="1:30" x14ac:dyDescent="0.3">
      <c r="A322" s="324"/>
      <c r="Y322" s="326"/>
      <c r="Z322" s="325">
        <v>-7.3728686275839319</v>
      </c>
      <c r="AA322" s="325">
        <v>-6.0302618520203071</v>
      </c>
      <c r="AB322" s="325">
        <v>-6.8493098518149651</v>
      </c>
      <c r="AC322" s="325">
        <v>-5.6506515015807679</v>
      </c>
      <c r="AD322" s="325">
        <v>-4.4634151828903113</v>
      </c>
    </row>
    <row r="323" spans="1:30" x14ac:dyDescent="0.3">
      <c r="A323" s="324"/>
      <c r="Y323" s="326"/>
      <c r="Z323" s="325">
        <v>-7.0694931464849349</v>
      </c>
      <c r="AA323" s="325">
        <v>-7.2532249193500116</v>
      </c>
      <c r="AB323" s="325">
        <v>-6.8493098518149651</v>
      </c>
      <c r="AC323" s="325">
        <v>-4.6355665018851084</v>
      </c>
      <c r="AD323" s="325">
        <v>-5.5156529118478419</v>
      </c>
    </row>
    <row r="324" spans="1:30" x14ac:dyDescent="0.3">
      <c r="A324" s="324"/>
      <c r="Y324" s="326"/>
      <c r="Z324" s="325">
        <v>-6.0810240222346419</v>
      </c>
      <c r="AA324" s="325">
        <v>-8.4943042604056469</v>
      </c>
      <c r="AB324" s="325">
        <v>-6.8493098518149651</v>
      </c>
      <c r="AC324" s="325">
        <v>-4.7115016387511304</v>
      </c>
      <c r="AD324" s="325">
        <v>-6.5490115296471458</v>
      </c>
    </row>
    <row r="325" spans="1:30" x14ac:dyDescent="0.3">
      <c r="A325" s="324"/>
      <c r="Y325" s="326"/>
      <c r="Z325" s="325">
        <v>-3.3933930726307784</v>
      </c>
      <c r="AA325" s="325">
        <v>-8.5008505993252879</v>
      </c>
      <c r="AB325" s="325">
        <v>-6.8493098518149651</v>
      </c>
      <c r="AC325" s="325">
        <v>-3.297020197555554</v>
      </c>
      <c r="AD325" s="325">
        <v>-6.2188739793477481</v>
      </c>
    </row>
    <row r="326" spans="1:30" x14ac:dyDescent="0.3">
      <c r="A326" s="324"/>
      <c r="Y326" s="326"/>
      <c r="Z326" s="325">
        <v>-12.226526185319653</v>
      </c>
      <c r="AA326" s="325">
        <v>-8.8740719789343299</v>
      </c>
      <c r="AB326" s="325">
        <v>-6.8493098518149651</v>
      </c>
      <c r="AC326" s="325">
        <v>-9.6256568397510591</v>
      </c>
      <c r="AD326" s="325">
        <v>-6.1878386284329663</v>
      </c>
    </row>
    <row r="327" spans="1:30" x14ac:dyDescent="0.3">
      <c r="A327" s="324"/>
      <c r="Y327" s="326"/>
      <c r="Z327" s="325">
        <v>-15.70121565229924</v>
      </c>
      <c r="AA327" s="325">
        <v>-9.0450800497932633</v>
      </c>
      <c r="AB327" s="325">
        <v>-6.8493098518149651</v>
      </c>
      <c r="AC327" s="325">
        <v>-13.126162541711736</v>
      </c>
      <c r="AD327" s="325">
        <v>-6.352364181813698</v>
      </c>
    </row>
    <row r="328" spans="1:30" x14ac:dyDescent="0.3">
      <c r="A328" s="324"/>
      <c r="Y328" s="326"/>
      <c r="Z328" s="325">
        <v>-7.66143348872383</v>
      </c>
      <c r="AA328" s="325">
        <v>-9.6087706944622493</v>
      </c>
      <c r="AB328" s="325">
        <v>-6.8493098518149651</v>
      </c>
      <c r="AC328" s="325">
        <v>-2.4855586341988811</v>
      </c>
      <c r="AD328" s="325">
        <v>-6.6840831561020213</v>
      </c>
    </row>
    <row r="329" spans="1:30" x14ac:dyDescent="0.3">
      <c r="A329" s="324"/>
      <c r="Y329" s="326"/>
      <c r="Z329" s="325">
        <v>-9.9854182848472313</v>
      </c>
      <c r="AA329" s="325">
        <v>-10.421194948594854</v>
      </c>
      <c r="AB329" s="325">
        <v>-6.8493098518149651</v>
      </c>
      <c r="AC329" s="325">
        <v>-5.4334040451772978</v>
      </c>
      <c r="AD329" s="325">
        <v>-7.0686382663102467</v>
      </c>
    </row>
    <row r="330" spans="1:30" x14ac:dyDescent="0.3">
      <c r="A330" s="324"/>
      <c r="Y330" s="326"/>
      <c r="Z330" s="325">
        <v>-8.2665496424974734</v>
      </c>
      <c r="AA330" s="325">
        <v>-10.923698570025758</v>
      </c>
      <c r="AB330" s="325">
        <v>-6.8493098518149651</v>
      </c>
      <c r="AC330" s="325">
        <v>-5.7872453755502278</v>
      </c>
      <c r="AD330" s="325">
        <v>-7.8049532207597849</v>
      </c>
    </row>
    <row r="331" spans="1:30" x14ac:dyDescent="0.3">
      <c r="A331" s="324"/>
      <c r="Y331" s="326"/>
      <c r="Z331" s="325">
        <v>-10.026858534917546</v>
      </c>
      <c r="AA331" s="325">
        <v>-10.950400220945157</v>
      </c>
      <c r="AB331" s="325">
        <v>-6.8493098518149651</v>
      </c>
      <c r="AC331" s="325">
        <v>-7.0335344587693953</v>
      </c>
      <c r="AD331" s="325">
        <v>-8.2234981986629254</v>
      </c>
    </row>
    <row r="332" spans="1:30" x14ac:dyDescent="0.3">
      <c r="A332" s="324"/>
      <c r="Y332" s="326"/>
      <c r="Z332" s="325">
        <v>-9.0803628515590074</v>
      </c>
      <c r="AA332" s="325">
        <v>-11.263812879429887</v>
      </c>
      <c r="AB332" s="325">
        <v>-6.8493098518149651</v>
      </c>
      <c r="AC332" s="325">
        <v>-5.9889059690131319</v>
      </c>
      <c r="AD332" s="325">
        <v>-9.2882971799587786</v>
      </c>
    </row>
    <row r="333" spans="1:30" x14ac:dyDescent="0.3">
      <c r="A333" s="324"/>
      <c r="Y333" s="326"/>
      <c r="Z333" s="325">
        <v>-15.74405153533597</v>
      </c>
      <c r="AA333" s="325">
        <v>-11.185096578291063</v>
      </c>
      <c r="AB333" s="325">
        <v>-6.8493098518149651</v>
      </c>
      <c r="AC333" s="325">
        <v>-14.779861520897825</v>
      </c>
      <c r="AD333" s="325">
        <v>-9.9963588617034169</v>
      </c>
    </row>
    <row r="334" spans="1:30" x14ac:dyDescent="0.3">
      <c r="A334" s="324"/>
      <c r="Y334" s="326"/>
      <c r="Z334" s="325">
        <v>-15.88812720873505</v>
      </c>
      <c r="AA334" s="325">
        <v>-10.567858264980384</v>
      </c>
      <c r="AB334" s="325">
        <v>-6.8493098518149651</v>
      </c>
      <c r="AC334" s="325">
        <v>-16.055977387033721</v>
      </c>
      <c r="AD334" s="325">
        <v>-10.295232161255239</v>
      </c>
    </row>
    <row r="335" spans="1:30" x14ac:dyDescent="0.3">
      <c r="A335" s="324"/>
      <c r="Y335" s="326"/>
      <c r="Z335" s="325">
        <v>-9.8553220981169183</v>
      </c>
      <c r="AA335" s="325">
        <v>-9.5171253161543437</v>
      </c>
      <c r="AB335" s="325">
        <v>-6.8493098518149651</v>
      </c>
      <c r="AC335" s="325">
        <v>-9.939151503269855</v>
      </c>
      <c r="AD335" s="325">
        <v>-9.8766752157409883</v>
      </c>
    </row>
    <row r="336" spans="1:30" x14ac:dyDescent="0.3">
      <c r="A336" s="324"/>
      <c r="Y336" s="326"/>
      <c r="Z336" s="325">
        <v>-9.4344041768754749</v>
      </c>
      <c r="AA336" s="325">
        <v>-8.1057472427453465</v>
      </c>
      <c r="AB336" s="325">
        <v>-6.8493098518149651</v>
      </c>
      <c r="AC336" s="325">
        <v>-10.389835817389766</v>
      </c>
      <c r="AD336" s="325">
        <v>-8.9586105661446371</v>
      </c>
    </row>
    <row r="337" spans="1:30" x14ac:dyDescent="0.3">
      <c r="A337" s="324"/>
      <c r="Y337" s="326"/>
      <c r="Z337" s="325">
        <v>-3.9458814493227115</v>
      </c>
      <c r="AA337" s="325">
        <v>-7.229504382125163</v>
      </c>
      <c r="AB337" s="325">
        <v>-6.8493098518149651</v>
      </c>
      <c r="AC337" s="325">
        <v>-7.8793584724129744</v>
      </c>
      <c r="AD337" s="325">
        <v>-8.083259058375079</v>
      </c>
    </row>
    <row r="338" spans="1:30" x14ac:dyDescent="0.3">
      <c r="A338" s="324"/>
      <c r="Y338" s="326"/>
      <c r="Z338" s="325">
        <v>-2.6717278931352726</v>
      </c>
      <c r="AA338" s="325">
        <v>-7.0756579710687229</v>
      </c>
      <c r="AB338" s="325">
        <v>-6.8493098518149651</v>
      </c>
      <c r="AC338" s="325">
        <v>-4.1036358401696447</v>
      </c>
      <c r="AD338" s="325">
        <v>-8.3878087347990888</v>
      </c>
    </row>
    <row r="339" spans="1:30" x14ac:dyDescent="0.3">
      <c r="A339" s="324"/>
      <c r="Y339" s="326"/>
      <c r="Z339" s="325">
        <v>0.79928366230396852</v>
      </c>
      <c r="AA339" s="325">
        <v>-7.6467324419076244</v>
      </c>
      <c r="AB339" s="325">
        <v>-6.8493098518149651</v>
      </c>
      <c r="AC339" s="325">
        <v>0.43754657816133147</v>
      </c>
      <c r="AD339" s="325">
        <v>-8.6945450307487118</v>
      </c>
    </row>
    <row r="340" spans="1:30" x14ac:dyDescent="0.3">
      <c r="A340" s="324"/>
      <c r="Y340" s="326"/>
      <c r="Z340" s="325">
        <v>-9.6103515109946827</v>
      </c>
      <c r="AA340" s="325">
        <v>-8.3313974455213007</v>
      </c>
      <c r="AB340" s="325">
        <v>-6.8493098518149651</v>
      </c>
      <c r="AC340" s="325">
        <v>-8.6524009665109247</v>
      </c>
      <c r="AD340" s="325">
        <v>-8.8471159011060507</v>
      </c>
    </row>
    <row r="341" spans="1:30" x14ac:dyDescent="0.3">
      <c r="A341" s="324"/>
      <c r="Y341" s="326"/>
      <c r="Z341" s="325">
        <v>-14.811202331339963</v>
      </c>
      <c r="AA341" s="325">
        <v>-8.5656770062852576</v>
      </c>
      <c r="AB341" s="325">
        <v>-6.8493098518149651</v>
      </c>
      <c r="AC341" s="325">
        <v>-18.187825122001783</v>
      </c>
      <c r="AD341" s="325">
        <v>-8.821524289035418</v>
      </c>
    </row>
    <row r="342" spans="1:30" x14ac:dyDescent="0.3">
      <c r="A342" s="324"/>
      <c r="Y342" s="326"/>
      <c r="Z342" s="325">
        <v>-13.852843393989229</v>
      </c>
      <c r="AA342" s="325">
        <v>-8.6842716615165205</v>
      </c>
      <c r="AB342" s="325">
        <v>-6.8493098518149651</v>
      </c>
      <c r="AC342" s="325">
        <v>-12.086305574917219</v>
      </c>
      <c r="AD342" s="325">
        <v>-8.8846327582072782</v>
      </c>
    </row>
    <row r="343" spans="1:30" x14ac:dyDescent="0.3">
      <c r="A343" s="324"/>
      <c r="Y343" s="326">
        <v>44166</v>
      </c>
      <c r="Z343" s="325">
        <v>-14.227059202171215</v>
      </c>
      <c r="AA343" s="325">
        <v>-9.1052847996667801</v>
      </c>
      <c r="AB343" s="325">
        <v>-6.8493098518149651</v>
      </c>
      <c r="AC343" s="325">
        <v>-11.457831909891141</v>
      </c>
      <c r="AD343" s="325">
        <v>-9.3968494982228492</v>
      </c>
    </row>
    <row r="344" spans="1:30" x14ac:dyDescent="0.3">
      <c r="A344" s="324"/>
      <c r="Y344" s="326"/>
      <c r="Z344" s="325">
        <v>-5.5858383746703932</v>
      </c>
      <c r="AA344" s="325">
        <v>-8.7878814838737007</v>
      </c>
      <c r="AB344" s="325">
        <v>-6.8493098518149651</v>
      </c>
      <c r="AC344" s="325">
        <v>-7.7002171879185397</v>
      </c>
      <c r="AD344" s="325">
        <v>-9.2016520184416937</v>
      </c>
    </row>
    <row r="345" spans="1:30" x14ac:dyDescent="0.3">
      <c r="A345" s="324"/>
      <c r="Y345" s="326"/>
      <c r="Z345" s="325">
        <v>-3.5018904797541328</v>
      </c>
      <c r="AA345" s="325">
        <v>-8.0910625937974192</v>
      </c>
      <c r="AB345" s="325">
        <v>-6.8493098518149651</v>
      </c>
      <c r="AC345" s="325">
        <v>-4.5453951243726749</v>
      </c>
      <c r="AD345" s="325">
        <v>-7.8590424435933057</v>
      </c>
    </row>
    <row r="346" spans="1:30" x14ac:dyDescent="0.3">
      <c r="A346" s="324"/>
      <c r="Y346" s="326"/>
      <c r="Z346" s="325">
        <v>-2.1478083047478433</v>
      </c>
      <c r="AA346" s="325">
        <v>-7.7489053101209366</v>
      </c>
      <c r="AB346" s="325">
        <v>-6.8493098518149651</v>
      </c>
      <c r="AC346" s="325">
        <v>-3.1479706019476623</v>
      </c>
      <c r="AD346" s="325">
        <v>-7.6204726520807764</v>
      </c>
    </row>
    <row r="347" spans="1:30" x14ac:dyDescent="0.3">
      <c r="A347" s="324"/>
      <c r="Y347" s="326"/>
      <c r="Z347" s="325">
        <v>-7.3885283004431299</v>
      </c>
      <c r="AA347" s="325">
        <v>-7.5451821885886554</v>
      </c>
      <c r="AB347" s="325">
        <v>-6.8493098518149651</v>
      </c>
      <c r="AC347" s="325">
        <v>-7.2860186080428377</v>
      </c>
      <c r="AD347" s="325">
        <v>-7.2320215587535399</v>
      </c>
    </row>
    <row r="348" spans="1:30" x14ac:dyDescent="0.3">
      <c r="A348" s="324"/>
      <c r="Y348" s="326"/>
      <c r="Z348" s="325">
        <v>-9.9334701008059945</v>
      </c>
      <c r="AA348" s="325">
        <v>-7.1327130228257642</v>
      </c>
      <c r="AB348" s="325">
        <v>-6.8493098518149651</v>
      </c>
      <c r="AC348" s="325">
        <v>-8.7895580980630683</v>
      </c>
      <c r="AD348" s="325">
        <v>-6.2691878859642047</v>
      </c>
    </row>
    <row r="349" spans="1:30" x14ac:dyDescent="0.3">
      <c r="A349" s="324"/>
      <c r="Y349" s="326"/>
      <c r="Z349" s="325">
        <v>-11.45774240825385</v>
      </c>
      <c r="AA349" s="325">
        <v>-7.292334288052432</v>
      </c>
      <c r="AB349" s="325">
        <v>-6.8493098518149651</v>
      </c>
      <c r="AC349" s="325">
        <v>-10.416317034329509</v>
      </c>
      <c r="AD349" s="325">
        <v>-5.9241278291150126</v>
      </c>
    </row>
    <row r="350" spans="1:30" x14ac:dyDescent="0.3">
      <c r="A350" s="324"/>
      <c r="Y350" s="326"/>
      <c r="Z350" s="325">
        <v>-12.80099735144524</v>
      </c>
      <c r="AA350" s="325">
        <v>-7.723865772674011</v>
      </c>
      <c r="AB350" s="325">
        <v>-6.8493098518149651</v>
      </c>
      <c r="AC350" s="325">
        <v>-8.7386742566004898</v>
      </c>
      <c r="AD350" s="325">
        <v>-5.8935238883809102</v>
      </c>
    </row>
    <row r="351" spans="1:30" x14ac:dyDescent="0.3">
      <c r="A351" s="324"/>
      <c r="Y351" s="326"/>
      <c r="Z351" s="325">
        <v>-2.6985542143301648</v>
      </c>
      <c r="AA351" s="325">
        <v>-8.0343499286866606</v>
      </c>
      <c r="AB351" s="325">
        <v>-6.8493098518149651</v>
      </c>
      <c r="AC351" s="325">
        <v>-0.9603814783931881</v>
      </c>
      <c r="AD351" s="325">
        <v>-5.9705729702490986</v>
      </c>
    </row>
    <row r="352" spans="1:30" x14ac:dyDescent="0.3">
      <c r="A352" s="324"/>
      <c r="Y352" s="326"/>
      <c r="Z352" s="325">
        <v>-4.619239336340808</v>
      </c>
      <c r="AA352" s="325">
        <v>-7.9500617303238554</v>
      </c>
      <c r="AB352" s="325">
        <v>-6.8493098518149651</v>
      </c>
      <c r="AC352" s="325">
        <v>-2.1299747264283297</v>
      </c>
      <c r="AD352" s="325">
        <v>-6.1734573394833996</v>
      </c>
    </row>
    <row r="353" spans="1:30" x14ac:dyDescent="0.3">
      <c r="A353" s="324"/>
      <c r="Y353" s="326"/>
      <c r="Z353" s="325">
        <v>-5.1685286970988891</v>
      </c>
      <c r="AA353" s="325">
        <v>-6.8322858136588502</v>
      </c>
      <c r="AB353" s="325">
        <v>-6.8493098518149651</v>
      </c>
      <c r="AC353" s="325">
        <v>-2.9337430168089469</v>
      </c>
      <c r="AD353" s="325">
        <v>-5.1416746587626942</v>
      </c>
    </row>
    <row r="354" spans="1:30" x14ac:dyDescent="0.3">
      <c r="A354" s="324"/>
      <c r="Y354" s="326"/>
      <c r="Z354" s="325">
        <v>-9.5619173925316741</v>
      </c>
      <c r="AA354" s="325">
        <v>-5.3953082916779209</v>
      </c>
      <c r="AB354" s="325">
        <v>-6.8493098518149651</v>
      </c>
      <c r="AC354" s="325">
        <v>-7.8253621811201555</v>
      </c>
      <c r="AD354" s="325">
        <v>-4.3186074887901089</v>
      </c>
    </row>
    <row r="355" spans="1:30" x14ac:dyDescent="0.3">
      <c r="A355" s="324"/>
      <c r="Y355" s="326"/>
      <c r="Z355" s="325">
        <v>-9.3434527122663642</v>
      </c>
      <c r="AA355" s="325">
        <v>-5.5492284528659654</v>
      </c>
      <c r="AB355" s="325">
        <v>-6.8493098518149651</v>
      </c>
      <c r="AC355" s="325">
        <v>-10.209748682703179</v>
      </c>
      <c r="AD355" s="325">
        <v>-4.3187485193840365</v>
      </c>
    </row>
    <row r="356" spans="1:30" x14ac:dyDescent="0.3">
      <c r="A356" s="324"/>
      <c r="Y356" s="326"/>
      <c r="Z356" s="325">
        <v>-3.6333109915988149</v>
      </c>
      <c r="AA356" s="325">
        <v>-5.1946659271717985</v>
      </c>
      <c r="AB356" s="325">
        <v>-6.8493098518149651</v>
      </c>
      <c r="AC356" s="325">
        <v>-3.1938382692845693</v>
      </c>
      <c r="AD356" s="325">
        <v>-4.402487864610606</v>
      </c>
    </row>
    <row r="357" spans="1:30" x14ac:dyDescent="0.3">
      <c r="A357" s="324"/>
      <c r="Y357" s="326"/>
      <c r="Z357" s="325">
        <v>-2.7421546975787368</v>
      </c>
      <c r="AA357" s="325">
        <v>-4.6090546763253446</v>
      </c>
      <c r="AB357" s="325">
        <v>-6.8493098518149651</v>
      </c>
      <c r="AC357" s="325">
        <v>-2.977204066792396</v>
      </c>
      <c r="AD357" s="325">
        <v>-4.3595134580769423</v>
      </c>
    </row>
    <row r="358" spans="1:30" x14ac:dyDescent="0.3">
      <c r="A358" s="324"/>
      <c r="Y358" s="326"/>
      <c r="Z358" s="325">
        <v>-3.7759953426464712</v>
      </c>
      <c r="AA358" s="325">
        <v>-3.6158748871566715</v>
      </c>
      <c r="AB358" s="325">
        <v>-6.8493098518149651</v>
      </c>
      <c r="AC358" s="325">
        <v>-0.96136869255067836</v>
      </c>
      <c r="AD358" s="325">
        <v>-4.069268070012801</v>
      </c>
    </row>
    <row r="359" spans="1:30" x14ac:dyDescent="0.3">
      <c r="A359" s="324"/>
      <c r="Y359" s="326"/>
      <c r="Z359" s="325">
        <v>-2.1373016564816383</v>
      </c>
      <c r="AA359" s="325">
        <v>-2.9629872820501157</v>
      </c>
      <c r="AB359" s="325">
        <v>-6.8493098518149651</v>
      </c>
      <c r="AC359" s="325">
        <v>-2.7161501430143176</v>
      </c>
      <c r="AD359" s="325">
        <v>-3.5789705810820061</v>
      </c>
    </row>
    <row r="360" spans="1:30" x14ac:dyDescent="0.3">
      <c r="A360" s="324"/>
      <c r="Y360" s="326"/>
      <c r="Z360" s="325">
        <v>-1.069249941173714</v>
      </c>
      <c r="AA360" s="325">
        <v>-2.4295695293285773</v>
      </c>
      <c r="AB360" s="325">
        <v>-6.8493098518149651</v>
      </c>
      <c r="AC360" s="325">
        <v>-2.6329221710733037</v>
      </c>
      <c r="AD360" s="325">
        <v>-3.2735734918645067</v>
      </c>
    </row>
    <row r="361" spans="1:30" x14ac:dyDescent="0.3">
      <c r="A361" s="324"/>
      <c r="Y361" s="326"/>
      <c r="Z361" s="325">
        <v>-2.6096588683509592</v>
      </c>
      <c r="AA361" s="325">
        <v>-2.0531675580151756</v>
      </c>
      <c r="AB361" s="325">
        <v>-6.8493098518149651</v>
      </c>
      <c r="AC361" s="325">
        <v>-5.7936444646711607</v>
      </c>
      <c r="AD361" s="325">
        <v>-3.0392078610374518</v>
      </c>
    </row>
    <row r="362" spans="1:30" x14ac:dyDescent="0.3">
      <c r="A362" s="324"/>
      <c r="Y362" s="326"/>
      <c r="Z362" s="325">
        <v>-4.7732394765204784</v>
      </c>
      <c r="AA362" s="325">
        <v>-1.2438833255568214</v>
      </c>
      <c r="AB362" s="325">
        <v>-6.8493098518149651</v>
      </c>
      <c r="AC362" s="325">
        <v>-6.7776662601876154</v>
      </c>
      <c r="AD362" s="325">
        <v>-2.9132606374024612</v>
      </c>
    </row>
    <row r="363" spans="1:30" x14ac:dyDescent="0.3">
      <c r="A363" s="324"/>
      <c r="Y363" s="326"/>
      <c r="Z363" s="325">
        <v>0.10061327745195836</v>
      </c>
      <c r="AA363" s="325">
        <v>-1.0524286627993311</v>
      </c>
      <c r="AB363" s="325">
        <v>-6.8493098518149651</v>
      </c>
      <c r="AC363" s="325">
        <v>-1.056058644762075</v>
      </c>
      <c r="AD363" s="325">
        <v>-2.4077027812421892</v>
      </c>
    </row>
    <row r="364" spans="1:30" x14ac:dyDescent="0.3">
      <c r="A364" s="324"/>
      <c r="Y364" s="326"/>
      <c r="Z364" s="325">
        <v>-0.10734089838492666</v>
      </c>
      <c r="AA364" s="325">
        <v>-1.7225171097976768</v>
      </c>
      <c r="AB364" s="325">
        <v>-6.8493098518149651</v>
      </c>
      <c r="AC364" s="325">
        <v>-1.336644651003013</v>
      </c>
      <c r="AD364" s="325">
        <v>-2.8972764390459451</v>
      </c>
    </row>
    <row r="365" spans="1:30" x14ac:dyDescent="0.3">
      <c r="A365" s="324"/>
      <c r="Y365" s="326"/>
      <c r="Z365" s="325">
        <v>1.888994284562008</v>
      </c>
      <c r="AA365" s="325">
        <v>-1.3061200336732643</v>
      </c>
      <c r="AB365" s="325">
        <v>-6.8493098518149651</v>
      </c>
      <c r="AC365" s="325">
        <v>-7.9738127105741796E-2</v>
      </c>
      <c r="AD365" s="325">
        <v>-2.5085566455192247</v>
      </c>
    </row>
    <row r="366" spans="1:30" x14ac:dyDescent="0.3">
      <c r="A366" s="324"/>
      <c r="Y366" s="326"/>
      <c r="Z366" s="325">
        <v>-0.79711901717920775</v>
      </c>
      <c r="AA366" s="325">
        <v>-0.23769108786564377</v>
      </c>
      <c r="AB366" s="325">
        <v>-6.8493098518149651</v>
      </c>
      <c r="AC366" s="325">
        <v>0.82275485010758587</v>
      </c>
      <c r="AD366" s="325">
        <v>-1.4567943650536475</v>
      </c>
    </row>
    <row r="367" spans="1:30" x14ac:dyDescent="0.3">
      <c r="A367" s="324"/>
      <c r="Y367" s="326"/>
      <c r="Z367" s="325">
        <v>-5.7598690701621313</v>
      </c>
      <c r="AA367" s="325">
        <v>-0.69651588687007848</v>
      </c>
      <c r="AB367" s="325">
        <v>-6.8493098518149651</v>
      </c>
      <c r="AC367" s="325">
        <v>-6.0599377756995949</v>
      </c>
      <c r="AD367" s="325">
        <v>-1.544021569326637</v>
      </c>
    </row>
    <row r="368" spans="1:30" x14ac:dyDescent="0.3">
      <c r="A368" s="324"/>
      <c r="Y368" s="326"/>
      <c r="Z368" s="325">
        <v>0.30512066451992981</v>
      </c>
      <c r="AA368" s="325">
        <v>-0.57676002947433547</v>
      </c>
      <c r="AB368" s="325">
        <v>-6.8493098518149651</v>
      </c>
      <c r="AC368" s="325">
        <v>-3.0726059099841194</v>
      </c>
      <c r="AD368" s="325">
        <v>-1.6714574361490426</v>
      </c>
    </row>
    <row r="369" spans="1:30" x14ac:dyDescent="0.3">
      <c r="A369" s="324"/>
      <c r="Y369" s="326"/>
      <c r="Z369" s="325">
        <v>2.7057631441328631</v>
      </c>
      <c r="AA369" s="325">
        <v>-0.66306253074656263</v>
      </c>
      <c r="AB369" s="325">
        <v>-6.8493098518149651</v>
      </c>
      <c r="AC369" s="325">
        <v>0.58466970307142674</v>
      </c>
      <c r="AD369" s="325">
        <v>-1.3769733638549542</v>
      </c>
    </row>
    <row r="370" spans="1:30" x14ac:dyDescent="0.3">
      <c r="A370" s="324"/>
      <c r="Y370" s="326"/>
      <c r="Z370" s="325">
        <v>-3.1111603155790837</v>
      </c>
      <c r="AA370" s="325">
        <v>-0.87335397882567634</v>
      </c>
      <c r="AB370" s="325">
        <v>-6.8493098518149651</v>
      </c>
      <c r="AC370" s="325">
        <v>-1.6666490746730034</v>
      </c>
      <c r="AD370" s="325">
        <v>-1.3866056530918383</v>
      </c>
    </row>
    <row r="371" spans="1:30" x14ac:dyDescent="0.3">
      <c r="A371" s="324"/>
      <c r="Y371" s="326"/>
      <c r="Z371" s="325">
        <v>0.73095010338527233</v>
      </c>
      <c r="AA371" s="325">
        <v>-2.1744654803444758</v>
      </c>
      <c r="AB371" s="325">
        <v>-6.8493098518149651</v>
      </c>
      <c r="AC371" s="325">
        <v>-2.2286957187598517</v>
      </c>
      <c r="AD371" s="325">
        <v>-2.4471165336667133</v>
      </c>
    </row>
    <row r="372" spans="1:30" x14ac:dyDescent="0.3">
      <c r="A372" s="324"/>
      <c r="Y372" s="326"/>
      <c r="Z372" s="325">
        <v>1.2848767756564179</v>
      </c>
      <c r="AA372" s="325">
        <v>-3.8289665847194692</v>
      </c>
      <c r="AB372" s="325">
        <v>-6.8493098518149651</v>
      </c>
      <c r="AC372" s="325">
        <v>1.9816503789528781</v>
      </c>
      <c r="AD372" s="325">
        <v>-3.6105655854572416</v>
      </c>
    </row>
    <row r="373" spans="1:30" x14ac:dyDescent="0.3">
      <c r="A373" s="324"/>
      <c r="Y373" s="326"/>
      <c r="Z373" s="325">
        <v>-2.2691591537330029</v>
      </c>
      <c r="AA373" s="325">
        <v>-5.4036608975739835</v>
      </c>
      <c r="AB373" s="325">
        <v>-6.8493098518149651</v>
      </c>
      <c r="AC373" s="325">
        <v>0.75532882544939639</v>
      </c>
      <c r="AD373" s="325">
        <v>-5.229651929801256</v>
      </c>
    </row>
    <row r="374" spans="1:30" x14ac:dyDescent="0.3">
      <c r="A374" s="324"/>
      <c r="Y374" s="326">
        <v>44197</v>
      </c>
      <c r="Z374" s="325">
        <v>-14.867649580793728</v>
      </c>
      <c r="AA374" s="325">
        <v>-5.2376253154697912</v>
      </c>
      <c r="AB374" s="325">
        <v>-5.7407427244855285</v>
      </c>
      <c r="AC374" s="325">
        <v>-13.483513939723721</v>
      </c>
      <c r="AD374" s="325">
        <v>-5.589918465090828</v>
      </c>
    </row>
    <row r="375" spans="1:30" x14ac:dyDescent="0.3">
      <c r="A375" s="324"/>
      <c r="Y375" s="326"/>
      <c r="Z375" s="325">
        <v>-11.27638706610502</v>
      </c>
      <c r="AA375" s="325">
        <v>-5.8377786749526583</v>
      </c>
      <c r="AB375" s="325">
        <v>-5.7407427244855285</v>
      </c>
      <c r="AC375" s="325">
        <v>-11.216749272517816</v>
      </c>
      <c r="AD375" s="325">
        <v>-5.6852333156566335</v>
      </c>
    </row>
    <row r="376" spans="1:30" x14ac:dyDescent="0.3">
      <c r="A376" s="324"/>
      <c r="Y376" s="326"/>
      <c r="Z376" s="325">
        <v>-8.3170970458487385</v>
      </c>
      <c r="AA376" s="325">
        <v>-6.5175957125155515</v>
      </c>
      <c r="AB376" s="325">
        <v>-5.7407427244855285</v>
      </c>
      <c r="AC376" s="325">
        <v>-10.748934707336673</v>
      </c>
      <c r="AD376" s="325">
        <v>-6.4794474014971053</v>
      </c>
    </row>
    <row r="377" spans="1:30" x14ac:dyDescent="0.3">
      <c r="A377" s="324"/>
      <c r="Y377" s="326"/>
      <c r="Z377" s="325">
        <v>-1.9489112408497411</v>
      </c>
      <c r="AA377" s="325">
        <v>-6.8951895204687634</v>
      </c>
      <c r="AB377" s="325">
        <v>-5.7407427244855285</v>
      </c>
      <c r="AC377" s="325">
        <v>-4.1885148217000108</v>
      </c>
      <c r="AD377" s="325">
        <v>-7.417582284170753</v>
      </c>
    </row>
    <row r="378" spans="1:30" x14ac:dyDescent="0.3">
      <c r="A378" s="324"/>
      <c r="Y378" s="326"/>
      <c r="Z378" s="325">
        <v>-3.4701234129947962</v>
      </c>
      <c r="AA378" s="325">
        <v>-4.8755569546784416</v>
      </c>
      <c r="AB378" s="325">
        <v>-5.7407427244855285</v>
      </c>
      <c r="AC378" s="325">
        <v>-2.8958996727204891</v>
      </c>
      <c r="AD378" s="325">
        <v>-5.625738666810812</v>
      </c>
    </row>
    <row r="379" spans="1:30" x14ac:dyDescent="0.3">
      <c r="A379" s="324"/>
      <c r="Y379" s="326"/>
      <c r="Z379" s="325">
        <v>-3.4738424872838376</v>
      </c>
      <c r="AA379" s="325">
        <v>-4.2337748241232154</v>
      </c>
      <c r="AB379" s="325">
        <v>-5.7407427244855285</v>
      </c>
      <c r="AC379" s="325">
        <v>-3.5778482219304237</v>
      </c>
      <c r="AD379" s="325">
        <v>-4.7321820709058722</v>
      </c>
    </row>
    <row r="380" spans="1:30" x14ac:dyDescent="0.3">
      <c r="A380" s="324"/>
      <c r="Y380" s="326"/>
      <c r="Z380" s="325">
        <v>-4.9123158094054817</v>
      </c>
      <c r="AA380" s="325">
        <v>-4.3898906834129239</v>
      </c>
      <c r="AB380" s="325">
        <v>-5.7407427244855285</v>
      </c>
      <c r="AC380" s="325">
        <v>-5.8116153532661343</v>
      </c>
      <c r="AD380" s="325">
        <v>-4.5118101199608036</v>
      </c>
    </row>
    <row r="381" spans="1:30" x14ac:dyDescent="0.3">
      <c r="A381" s="324"/>
      <c r="Y381" s="326"/>
      <c r="Z381" s="325">
        <v>-0.73022162026147619</v>
      </c>
      <c r="AA381" s="325">
        <v>-4.321348934559766</v>
      </c>
      <c r="AB381" s="325">
        <v>-5.7407427244855285</v>
      </c>
      <c r="AC381" s="325">
        <v>-0.94060861820413777</v>
      </c>
      <c r="AD381" s="325">
        <v>-4.0070177388265904</v>
      </c>
    </row>
    <row r="382" spans="1:30" x14ac:dyDescent="0.3">
      <c r="A382" s="324"/>
      <c r="Y382" s="326"/>
      <c r="Z382" s="325">
        <v>-6.7839121522184387</v>
      </c>
      <c r="AA382" s="325">
        <v>-4.0912840914881281</v>
      </c>
      <c r="AB382" s="325">
        <v>-5.7407427244855285</v>
      </c>
      <c r="AC382" s="325">
        <v>-4.9618531011832374</v>
      </c>
      <c r="AD382" s="325">
        <v>-3.6298505170777764</v>
      </c>
    </row>
    <row r="383" spans="1:30" x14ac:dyDescent="0.3">
      <c r="A383" s="324"/>
      <c r="Y383" s="326"/>
      <c r="Z383" s="325">
        <v>-9.4099080608766918</v>
      </c>
      <c r="AA383" s="325">
        <v>-3.5716659302311169</v>
      </c>
      <c r="AB383" s="325">
        <v>-5.7407427244855285</v>
      </c>
      <c r="AC383" s="325">
        <v>-9.2063310507211895</v>
      </c>
      <c r="AD383" s="325">
        <v>-2.9578453376811331</v>
      </c>
    </row>
    <row r="384" spans="1:30" x14ac:dyDescent="0.3">
      <c r="A384" s="324"/>
      <c r="Y384" s="326"/>
      <c r="Z384" s="325">
        <v>-1.4691189988776414</v>
      </c>
      <c r="AA384" s="325">
        <v>-2.7694650995837762</v>
      </c>
      <c r="AB384" s="325">
        <v>-5.7407427244855285</v>
      </c>
      <c r="AC384" s="325">
        <v>-0.65496815376052098</v>
      </c>
      <c r="AD384" s="325">
        <v>-2.0338637618765034</v>
      </c>
    </row>
    <row r="385" spans="1:30" x14ac:dyDescent="0.3">
      <c r="A385" s="324"/>
      <c r="Y385" s="326"/>
      <c r="Z385" s="325">
        <v>-1.8596695114933266</v>
      </c>
      <c r="AA385" s="325">
        <v>-3.677264920541206</v>
      </c>
      <c r="AB385" s="325">
        <v>-5.7407427244855285</v>
      </c>
      <c r="AC385" s="325">
        <v>-0.25572912047879015</v>
      </c>
      <c r="AD385" s="325">
        <v>-2.8688964785976929</v>
      </c>
    </row>
    <row r="386" spans="1:30" x14ac:dyDescent="0.3">
      <c r="A386" s="324"/>
      <c r="Y386" s="326"/>
      <c r="Z386" s="325">
        <v>0.16348464151523645</v>
      </c>
      <c r="AA386" s="325">
        <v>-4.1994332156700578</v>
      </c>
      <c r="AB386" s="325">
        <v>-5.7407427244855285</v>
      </c>
      <c r="AC386" s="325">
        <v>1.126188033846077</v>
      </c>
      <c r="AD386" s="325">
        <v>-3.5800850305534238</v>
      </c>
    </row>
    <row r="387" spans="1:30" x14ac:dyDescent="0.3">
      <c r="A387" s="324"/>
      <c r="Y387" s="326"/>
      <c r="Z387" s="325">
        <v>0.70309000512590458</v>
      </c>
      <c r="AA387" s="325">
        <v>-4.3888232038261714</v>
      </c>
      <c r="AB387" s="325">
        <v>-5.7407427244855285</v>
      </c>
      <c r="AC387" s="325">
        <v>0.65625567736627488</v>
      </c>
      <c r="AD387" s="325">
        <v>-3.8961310161641824</v>
      </c>
    </row>
    <row r="388" spans="1:30" x14ac:dyDescent="0.3">
      <c r="A388" s="324"/>
      <c r="Y388" s="326"/>
      <c r="Z388" s="325">
        <v>-7.0848203669634868</v>
      </c>
      <c r="AA388" s="325">
        <v>-5.1435121522676601</v>
      </c>
      <c r="AB388" s="325">
        <v>-5.7407427244855285</v>
      </c>
      <c r="AC388" s="325">
        <v>-6.785837635252463</v>
      </c>
      <c r="AD388" s="325">
        <v>-4.9420534858453493</v>
      </c>
    </row>
    <row r="389" spans="1:30" x14ac:dyDescent="0.3">
      <c r="A389" s="324"/>
      <c r="Y389" s="326"/>
      <c r="Z389" s="325">
        <v>-10.439090218120398</v>
      </c>
      <c r="AA389" s="325">
        <v>-6.3117184302555609</v>
      </c>
      <c r="AB389" s="325">
        <v>-5.7407427244855285</v>
      </c>
      <c r="AC389" s="325">
        <v>-9.940172964873355</v>
      </c>
      <c r="AD389" s="325">
        <v>-6.2527194439520821</v>
      </c>
    </row>
    <row r="390" spans="1:30" x14ac:dyDescent="0.3">
      <c r="A390" s="324"/>
      <c r="Y390" s="326"/>
      <c r="Z390" s="325">
        <v>-10.735637977969485</v>
      </c>
      <c r="AA390" s="325">
        <v>-7.8499399820043596</v>
      </c>
      <c r="AB390" s="325">
        <v>-5.7407427244855285</v>
      </c>
      <c r="AC390" s="325">
        <v>-11.418652949996499</v>
      </c>
      <c r="AD390" s="325">
        <v>-7.498911856658081</v>
      </c>
    </row>
    <row r="391" spans="1:30" x14ac:dyDescent="0.3">
      <c r="A391" s="324"/>
      <c r="Y391" s="326"/>
      <c r="Z391" s="325">
        <v>-6.7519416379680655</v>
      </c>
      <c r="AA391" s="325">
        <v>-9.5247804232478863</v>
      </c>
      <c r="AB391" s="325">
        <v>-5.7407427244855285</v>
      </c>
      <c r="AC391" s="325">
        <v>-7.9764254415286899</v>
      </c>
      <c r="AD391" s="325">
        <v>-9.0850214307204418</v>
      </c>
    </row>
    <row r="392" spans="1:30" x14ac:dyDescent="0.3">
      <c r="A392" s="324"/>
      <c r="Y392" s="326"/>
      <c r="Z392" s="325">
        <v>-10.03711345740864</v>
      </c>
      <c r="AA392" s="325">
        <v>-9.8497923785692603</v>
      </c>
      <c r="AB392" s="325">
        <v>-5.7407427244855285</v>
      </c>
      <c r="AC392" s="325">
        <v>-9.4303908272259207</v>
      </c>
      <c r="AD392" s="325">
        <v>-9.4290493063531162</v>
      </c>
    </row>
    <row r="393" spans="1:30" x14ac:dyDescent="0.3">
      <c r="A393" s="324"/>
      <c r="Y393" s="326"/>
      <c r="Z393" s="325">
        <v>-10.604066220726356</v>
      </c>
      <c r="AA393" s="325">
        <v>-10.268614775509652</v>
      </c>
      <c r="AB393" s="325">
        <v>-5.7407427244855285</v>
      </c>
      <c r="AC393" s="325">
        <v>-7.5971588550959126</v>
      </c>
      <c r="AD393" s="325">
        <v>-9.6322556600207037</v>
      </c>
    </row>
    <row r="394" spans="1:30" x14ac:dyDescent="0.3">
      <c r="A394" s="324"/>
      <c r="Y394" s="326"/>
      <c r="Z394" s="325">
        <v>-11.020793083578766</v>
      </c>
      <c r="AA394" s="325">
        <v>-10.7608976546483</v>
      </c>
      <c r="AB394" s="325">
        <v>-5.7407427244855285</v>
      </c>
      <c r="AC394" s="325">
        <v>-10.446511341070249</v>
      </c>
      <c r="AD394" s="325">
        <v>-9.6899908190143211</v>
      </c>
    </row>
    <row r="395" spans="1:30" x14ac:dyDescent="0.3">
      <c r="A395" s="324"/>
      <c r="Y395" s="326"/>
      <c r="Z395" s="325">
        <v>-9.3599040542131107</v>
      </c>
      <c r="AA395" s="325">
        <v>-10.841588171843549</v>
      </c>
      <c r="AB395" s="325">
        <v>-5.7407427244855285</v>
      </c>
      <c r="AC395" s="325">
        <v>-9.1940327646811824</v>
      </c>
      <c r="AD395" s="325">
        <v>-9.1944249439345533</v>
      </c>
    </row>
    <row r="396" spans="1:30" x14ac:dyDescent="0.3">
      <c r="A396" s="324"/>
      <c r="Y396" s="326"/>
      <c r="Z396" s="325">
        <v>-13.370846996703147</v>
      </c>
      <c r="AA396" s="325">
        <v>-11.186754387097261</v>
      </c>
      <c r="AB396" s="325">
        <v>-5.7407427244855285</v>
      </c>
      <c r="AC396" s="325">
        <v>-11.362617440546472</v>
      </c>
      <c r="AD396" s="325">
        <v>-9.1748221788430016</v>
      </c>
    </row>
    <row r="397" spans="1:30" x14ac:dyDescent="0.3">
      <c r="A397" s="324"/>
      <c r="Y397" s="326"/>
      <c r="Z397" s="325">
        <v>-14.181618131940017</v>
      </c>
      <c r="AA397" s="325">
        <v>-10.815002858886357</v>
      </c>
      <c r="AB397" s="325">
        <v>-5.7407427244855285</v>
      </c>
      <c r="AC397" s="325">
        <v>-11.822799062951816</v>
      </c>
      <c r="AD397" s="325">
        <v>-9.01700238366465</v>
      </c>
    </row>
    <row r="398" spans="1:30" x14ac:dyDescent="0.3">
      <c r="A398" s="324"/>
      <c r="Y398" s="326"/>
      <c r="Z398" s="325">
        <v>-7.3167752583347978</v>
      </c>
      <c r="AA398" s="325">
        <v>-10.238077091540569</v>
      </c>
      <c r="AB398" s="325">
        <v>-5.7407427244855285</v>
      </c>
      <c r="AC398" s="325">
        <v>-4.5074643159703243</v>
      </c>
      <c r="AD398" s="325">
        <v>-8.5533116676509753</v>
      </c>
    </row>
    <row r="399" spans="1:30" x14ac:dyDescent="0.3">
      <c r="A399" s="324"/>
      <c r="Y399" s="326"/>
      <c r="Z399" s="325">
        <v>-12.453276964184628</v>
      </c>
      <c r="AA399" s="325">
        <v>-10.102548161847897</v>
      </c>
      <c r="AB399" s="325">
        <v>-5.7407427244855285</v>
      </c>
      <c r="AC399" s="325">
        <v>-9.2931714715850546</v>
      </c>
      <c r="AD399" s="325">
        <v>-8.3415848859611685</v>
      </c>
    </row>
    <row r="400" spans="1:30" x14ac:dyDescent="0.3">
      <c r="A400" s="324"/>
      <c r="Y400" s="326"/>
      <c r="Z400" s="325">
        <v>-8.001805523250038</v>
      </c>
      <c r="AA400" s="325">
        <v>-10.001590973500587</v>
      </c>
      <c r="AB400" s="325">
        <v>-5.7407427244855285</v>
      </c>
      <c r="AC400" s="325">
        <v>-6.4924202888474554</v>
      </c>
      <c r="AD400" s="325">
        <v>-8.2932988598533228</v>
      </c>
    </row>
    <row r="401" spans="1:30" x14ac:dyDescent="0.3">
      <c r="A401" s="324"/>
      <c r="Y401" s="326"/>
      <c r="Z401" s="325">
        <v>-6.9823127121582402</v>
      </c>
      <c r="AA401" s="325">
        <v>-10.412364241060315</v>
      </c>
      <c r="AB401" s="325">
        <v>-5.7407427244855285</v>
      </c>
      <c r="AC401" s="325">
        <v>-7.2006763289745237</v>
      </c>
      <c r="AD401" s="325">
        <v>-8.9786525510822877</v>
      </c>
    </row>
    <row r="402" spans="1:30" x14ac:dyDescent="0.3">
      <c r="A402" s="324"/>
      <c r="Y402" s="326"/>
      <c r="Z402" s="325">
        <v>-8.4112015463644187</v>
      </c>
      <c r="AA402" s="325">
        <v>-10.459061823761591</v>
      </c>
      <c r="AB402" s="325">
        <v>-5.7407427244855285</v>
      </c>
      <c r="AC402" s="325">
        <v>-7.7119452928525334</v>
      </c>
      <c r="AD402" s="325">
        <v>-9.3194190270778829</v>
      </c>
    </row>
    <row r="403" spans="1:30" x14ac:dyDescent="0.3">
      <c r="A403" s="324"/>
      <c r="Y403" s="326"/>
      <c r="Z403" s="325">
        <v>-12.664146678271969</v>
      </c>
      <c r="AA403" s="325">
        <v>-9.9381851308829763</v>
      </c>
      <c r="AB403" s="325">
        <v>-5.7407427244855285</v>
      </c>
      <c r="AC403" s="325">
        <v>-11.024615257791552</v>
      </c>
      <c r="AD403" s="325">
        <v>-9.562313267465802</v>
      </c>
    </row>
    <row r="404" spans="1:30" x14ac:dyDescent="0.3">
      <c r="A404" s="324"/>
      <c r="Y404" s="326"/>
      <c r="Z404" s="325">
        <v>-17.057031004858121</v>
      </c>
      <c r="AA404" s="325">
        <v>-10.149787901442295</v>
      </c>
      <c r="AB404" s="325">
        <v>-5.7407427244855285</v>
      </c>
      <c r="AC404" s="325">
        <v>-16.620274901554566</v>
      </c>
      <c r="AD404" s="325">
        <v>-10.212353363683601</v>
      </c>
    </row>
    <row r="405" spans="1:30" x14ac:dyDescent="0.3">
      <c r="A405" s="324"/>
      <c r="Y405" s="326">
        <v>44228</v>
      </c>
      <c r="Z405" s="325">
        <v>-7.6436583372437212</v>
      </c>
      <c r="AA405" s="325">
        <v>-10.276658391760943</v>
      </c>
      <c r="AB405" s="325">
        <v>-5.7407427244855285</v>
      </c>
      <c r="AC405" s="325">
        <v>-6.892829647939493</v>
      </c>
      <c r="AD405" s="325">
        <v>-10.811673784467187</v>
      </c>
    </row>
    <row r="406" spans="1:30" x14ac:dyDescent="0.3">
      <c r="A406" s="324"/>
      <c r="Y406" s="326"/>
      <c r="Z406" s="325">
        <v>-8.8071401140343291</v>
      </c>
      <c r="AA406" s="325">
        <v>-9.8774641646575834</v>
      </c>
      <c r="AB406" s="325">
        <v>-5.7407427244855285</v>
      </c>
      <c r="AC406" s="325">
        <v>-10.993431154300495</v>
      </c>
      <c r="AD406" s="325">
        <v>-11.125424494871515</v>
      </c>
    </row>
    <row r="407" spans="1:30" x14ac:dyDescent="0.3">
      <c r="A407" s="324"/>
      <c r="Y407" s="326"/>
      <c r="Z407" s="325">
        <v>-9.4830249171652596</v>
      </c>
      <c r="AA407" s="325">
        <v>-9.4559602044275</v>
      </c>
      <c r="AB407" s="325">
        <v>-5.7407427244855285</v>
      </c>
      <c r="AC407" s="325">
        <v>-11.042700962372038</v>
      </c>
      <c r="AD407" s="325">
        <v>-11.259024520351018</v>
      </c>
    </row>
    <row r="408" spans="1:30" x14ac:dyDescent="0.3">
      <c r="A408" s="324"/>
      <c r="Y408" s="326"/>
      <c r="Z408" s="325">
        <v>-7.8704061443887916</v>
      </c>
      <c r="AA408" s="325">
        <v>-8.1461007625749211</v>
      </c>
      <c r="AB408" s="325">
        <v>-5.7407427244855285</v>
      </c>
      <c r="AC408" s="325">
        <v>-11.395919274459629</v>
      </c>
      <c r="AD408" s="325">
        <v>-10.300570575062538</v>
      </c>
    </row>
    <row r="409" spans="1:30" x14ac:dyDescent="0.3">
      <c r="A409" s="324"/>
      <c r="Y409" s="326"/>
      <c r="Z409" s="325">
        <v>-5.6168419566409025</v>
      </c>
      <c r="AA409" s="325">
        <v>-7.8491609189784564</v>
      </c>
      <c r="AB409" s="325">
        <v>-5.7407427244855285</v>
      </c>
      <c r="AC409" s="325">
        <v>-9.9082002656828365</v>
      </c>
      <c r="AD409" s="325">
        <v>-10.587428013054573</v>
      </c>
    </row>
    <row r="410" spans="1:30" x14ac:dyDescent="0.3">
      <c r="A410" s="324"/>
      <c r="Y410" s="326"/>
      <c r="Z410" s="325">
        <v>-9.7136189566613744</v>
      </c>
      <c r="AA410" s="325">
        <v>-7.5277604743619735</v>
      </c>
      <c r="AB410" s="325">
        <v>-5.7407427244855285</v>
      </c>
      <c r="AC410" s="325">
        <v>-11.959815436148062</v>
      </c>
      <c r="AD410" s="325">
        <v>-10.363329134270391</v>
      </c>
    </row>
    <row r="411" spans="1:30" x14ac:dyDescent="0.3">
      <c r="A411" s="324"/>
      <c r="Y411" s="326"/>
      <c r="Z411" s="325">
        <v>-7.8880149118900684</v>
      </c>
      <c r="AA411" s="325">
        <v>-7.1725995685309707</v>
      </c>
      <c r="AB411" s="325">
        <v>-5.7407427244855285</v>
      </c>
      <c r="AC411" s="325">
        <v>-9.9110972845352165</v>
      </c>
      <c r="AD411" s="325">
        <v>-9.8442483674831021</v>
      </c>
    </row>
    <row r="412" spans="1:30" x14ac:dyDescent="0.3">
      <c r="A412" s="324"/>
      <c r="Y412" s="326"/>
      <c r="Z412" s="325">
        <v>-5.5650794320684653</v>
      </c>
      <c r="AA412" s="325">
        <v>-7.0555754475693462</v>
      </c>
      <c r="AB412" s="325">
        <v>-5.7407427244855285</v>
      </c>
      <c r="AC412" s="325">
        <v>-8.9008317138837327</v>
      </c>
      <c r="AD412" s="325">
        <v>-9.5851380940756883</v>
      </c>
    </row>
    <row r="413" spans="1:30" x14ac:dyDescent="0.3">
      <c r="A413" s="324"/>
      <c r="Y413" s="326"/>
      <c r="Z413" s="325">
        <v>-6.5573370017189543</v>
      </c>
      <c r="AA413" s="325">
        <v>-7.1099251780663124</v>
      </c>
      <c r="AB413" s="325">
        <v>-5.7407427244855285</v>
      </c>
      <c r="AC413" s="325">
        <v>-9.4247390028112221</v>
      </c>
      <c r="AD413" s="325">
        <v>-8.673272887049551</v>
      </c>
    </row>
    <row r="414" spans="1:30" x14ac:dyDescent="0.3">
      <c r="A414" s="324"/>
      <c r="Y414" s="326"/>
      <c r="Z414" s="325">
        <v>-6.9968985763482348</v>
      </c>
      <c r="AA414" s="325">
        <v>-6.6240470242922589</v>
      </c>
      <c r="AB414" s="325">
        <v>-5.7407427244855285</v>
      </c>
      <c r="AC414" s="325">
        <v>-7.4091355948610129</v>
      </c>
      <c r="AD414" s="325">
        <v>-7.4459792680769823</v>
      </c>
    </row>
    <row r="415" spans="1:30" x14ac:dyDescent="0.3">
      <c r="A415" s="324"/>
      <c r="Y415" s="326"/>
      <c r="Z415" s="325">
        <v>-7.0512372976574227</v>
      </c>
      <c r="AA415" s="325">
        <v>-7.6049417314575649</v>
      </c>
      <c r="AB415" s="325">
        <v>-5.7407427244855285</v>
      </c>
      <c r="AC415" s="325">
        <v>-9.5821473606077348</v>
      </c>
      <c r="AD415" s="325">
        <v>-8.3036366737684215</v>
      </c>
    </row>
    <row r="416" spans="1:30" x14ac:dyDescent="0.3">
      <c r="A416" s="324"/>
      <c r="Y416" s="326"/>
      <c r="Z416" s="325">
        <v>-5.9972900701196696</v>
      </c>
      <c r="AA416" s="325">
        <v>-7.5438294737357774</v>
      </c>
      <c r="AB416" s="325">
        <v>-5.7407427244855285</v>
      </c>
      <c r="AC416" s="325">
        <v>-3.5251438164998774</v>
      </c>
      <c r="AD416" s="325">
        <v>-7.8805854978180481</v>
      </c>
    </row>
    <row r="417" spans="1:30" x14ac:dyDescent="0.3">
      <c r="A417" s="324"/>
      <c r="Y417" s="326"/>
      <c r="Z417" s="325">
        <v>-6.3124718802429962</v>
      </c>
      <c r="AA417" s="325">
        <v>-6.1730743000383148</v>
      </c>
      <c r="AB417" s="325">
        <v>-5.7407427244855285</v>
      </c>
      <c r="AC417" s="325">
        <v>-3.3687601033400796</v>
      </c>
      <c r="AD417" s="325">
        <v>-5.9430005155212466</v>
      </c>
    </row>
    <row r="418" spans="1:30" x14ac:dyDescent="0.3">
      <c r="A418" s="324"/>
      <c r="Y418" s="326"/>
      <c r="Z418" s="325">
        <v>-14.754277862047211</v>
      </c>
      <c r="AA418" s="325">
        <v>-6.3740480666232164</v>
      </c>
      <c r="AB418" s="325">
        <v>-5.7407427244855285</v>
      </c>
      <c r="AC418" s="325">
        <v>-15.914699124375289</v>
      </c>
      <c r="AD418" s="325">
        <v>-5.3667682128195207</v>
      </c>
    </row>
    <row r="419" spans="1:30" x14ac:dyDescent="0.3">
      <c r="A419" s="324"/>
      <c r="Y419" s="326"/>
      <c r="Z419" s="325">
        <v>-5.1372936280159536</v>
      </c>
      <c r="AA419" s="325">
        <v>-6.1947532035854982</v>
      </c>
      <c r="AB419" s="325">
        <v>-5.7407427244855285</v>
      </c>
      <c r="AC419" s="325">
        <v>-5.9394734822311221</v>
      </c>
      <c r="AD419" s="325">
        <v>-4.7836613118738587</v>
      </c>
    </row>
    <row r="420" spans="1:30" x14ac:dyDescent="0.3">
      <c r="A420" s="324"/>
      <c r="Y420" s="326"/>
      <c r="Z420" s="325">
        <v>3.0379492141632856</v>
      </c>
      <c r="AA420" s="325">
        <v>-6.0632005672829061</v>
      </c>
      <c r="AB420" s="325">
        <v>-5.7407427244855285</v>
      </c>
      <c r="AC420" s="325">
        <v>4.1383558732663914</v>
      </c>
      <c r="AD420" s="325">
        <v>-5.0661719763964044</v>
      </c>
    </row>
    <row r="421" spans="1:30" x14ac:dyDescent="0.3">
      <c r="A421" s="324"/>
      <c r="Y421" s="326"/>
      <c r="Z421" s="325">
        <v>-8.4037149424425461</v>
      </c>
      <c r="AA421" s="325">
        <v>-6.0844543810356866</v>
      </c>
      <c r="AB421" s="325">
        <v>-5.7407427244855285</v>
      </c>
      <c r="AC421" s="325">
        <v>-3.375509475948931</v>
      </c>
      <c r="AD421" s="325">
        <v>-5.4697950921088392</v>
      </c>
    </row>
    <row r="422" spans="1:30" x14ac:dyDescent="0.3">
      <c r="A422" s="324"/>
      <c r="Y422" s="326"/>
      <c r="Z422" s="325">
        <v>-5.796173256393395</v>
      </c>
      <c r="AA422" s="325">
        <v>-5.498680353387984</v>
      </c>
      <c r="AB422" s="325">
        <v>-5.7407427244855285</v>
      </c>
      <c r="AC422" s="325">
        <v>-5.5003990539881045</v>
      </c>
      <c r="AD422" s="325">
        <v>-4.9264657423056502</v>
      </c>
    </row>
    <row r="423" spans="1:30" x14ac:dyDescent="0.3">
      <c r="A423" s="324"/>
      <c r="Y423" s="326"/>
      <c r="Z423" s="325">
        <v>-5.076421616001527</v>
      </c>
      <c r="AA423" s="325">
        <v>-5.7368463049566101</v>
      </c>
      <c r="AB423" s="325">
        <v>-5.7407427244855285</v>
      </c>
      <c r="AC423" s="325">
        <v>-5.5027184681576955</v>
      </c>
      <c r="AD423" s="325">
        <v>-4.5582869170511726</v>
      </c>
    </row>
    <row r="424" spans="1:30" x14ac:dyDescent="0.3">
      <c r="A424" s="324"/>
      <c r="Y424" s="326"/>
      <c r="Z424" s="325">
        <v>-6.4612485765124621</v>
      </c>
      <c r="AA424" s="325">
        <v>-6.6061157742148682</v>
      </c>
      <c r="AB424" s="325">
        <v>-5.7407427244855285</v>
      </c>
      <c r="AC424" s="325">
        <v>-6.1941219133271233</v>
      </c>
      <c r="AD424" s="325">
        <v>-5.9592952807007764</v>
      </c>
    </row>
    <row r="425" spans="1:30" x14ac:dyDescent="0.3">
      <c r="A425" s="324"/>
      <c r="Y425" s="326"/>
      <c r="Z425" s="325">
        <v>-10.653859668513288</v>
      </c>
      <c r="AA425" s="325">
        <v>-6.0116590143228903</v>
      </c>
      <c r="AB425" s="325">
        <v>-5.7407427244855285</v>
      </c>
      <c r="AC425" s="325">
        <v>-12.111393675752964</v>
      </c>
      <c r="AD425" s="325">
        <v>-6.3007953461072459</v>
      </c>
    </row>
    <row r="426" spans="1:30" x14ac:dyDescent="0.3">
      <c r="A426" s="324"/>
      <c r="Y426" s="326"/>
      <c r="Z426" s="325">
        <v>-6.8044552889963352</v>
      </c>
      <c r="AA426" s="325">
        <v>-6.130241358427936</v>
      </c>
      <c r="AB426" s="325">
        <v>-5.7407427244855285</v>
      </c>
      <c r="AC426" s="325">
        <v>-3.3622217054497838</v>
      </c>
      <c r="AD426" s="325">
        <v>-6.1046145063182768</v>
      </c>
    </row>
    <row r="427" spans="1:30" x14ac:dyDescent="0.3">
      <c r="A427" s="324"/>
      <c r="Y427" s="326"/>
      <c r="Z427" s="325">
        <v>-3.0469370706445256</v>
      </c>
      <c r="AA427" s="325">
        <v>-5.79598649245992</v>
      </c>
      <c r="AB427" s="325">
        <v>-5.7407427244855285</v>
      </c>
      <c r="AC427" s="325">
        <v>-5.6687026722808298</v>
      </c>
      <c r="AD427" s="325">
        <v>-5.7162395959130681</v>
      </c>
    </row>
    <row r="428" spans="1:30" x14ac:dyDescent="0.3">
      <c r="A428" s="324"/>
      <c r="Y428" s="326"/>
      <c r="Z428" s="325">
        <v>-4.2425176231987027</v>
      </c>
      <c r="AA428" s="325">
        <v>-5.8868404589837313</v>
      </c>
      <c r="AB428" s="325">
        <v>-5.7407427244855285</v>
      </c>
      <c r="AC428" s="325">
        <v>-5.7660099337942228</v>
      </c>
      <c r="AD428" s="325">
        <v>-5.8403167524513373</v>
      </c>
    </row>
    <row r="429" spans="1:30" x14ac:dyDescent="0.3">
      <c r="A429" s="324"/>
      <c r="Y429" s="326"/>
      <c r="Z429" s="325">
        <v>-6.6262496651287108</v>
      </c>
      <c r="AA429" s="325">
        <v>-6.499114591346804</v>
      </c>
      <c r="AB429" s="325">
        <v>-5.7407427244855285</v>
      </c>
      <c r="AC429" s="325">
        <v>-4.1271331754653175</v>
      </c>
      <c r="AD429" s="325">
        <v>-6.4243744037982982</v>
      </c>
    </row>
    <row r="430" spans="1:30" x14ac:dyDescent="0.3">
      <c r="A430" s="324"/>
      <c r="Y430" s="326"/>
      <c r="Z430" s="325">
        <v>-2.7366375542254189</v>
      </c>
      <c r="AA430" s="325">
        <v>-6.588454261421786</v>
      </c>
      <c r="AB430" s="325">
        <v>-5.7407427244855285</v>
      </c>
      <c r="AC430" s="325">
        <v>-2.7840940953212368</v>
      </c>
      <c r="AD430" s="325">
        <v>-6.8968904359591425</v>
      </c>
    </row>
    <row r="431" spans="1:30" x14ac:dyDescent="0.3">
      <c r="A431" s="324"/>
      <c r="Y431" s="326"/>
      <c r="Z431" s="325">
        <v>-7.0972263421791375</v>
      </c>
      <c r="AA431" s="325">
        <v>-7.3152125145002458</v>
      </c>
      <c r="AB431" s="325">
        <v>-5.7407427244855285</v>
      </c>
      <c r="AC431" s="325">
        <v>-7.062662009095007</v>
      </c>
      <c r="AD431" s="325">
        <v>-7.3562750785288875</v>
      </c>
    </row>
    <row r="432" spans="1:30" x14ac:dyDescent="0.3">
      <c r="A432" s="324"/>
      <c r="Y432" s="326"/>
      <c r="Z432" s="325">
        <v>-14.939778595054801</v>
      </c>
      <c r="AA432" s="325">
        <v>-8.0819840743457529</v>
      </c>
      <c r="AB432" s="325">
        <v>-5.7407427244855285</v>
      </c>
      <c r="AC432" s="325">
        <v>-16.199797235181691</v>
      </c>
      <c r="AD432" s="325">
        <v>-7.533764419710784</v>
      </c>
    </row>
    <row r="433" spans="1:30" x14ac:dyDescent="0.3">
      <c r="A433" s="324"/>
      <c r="Y433" s="326">
        <v>44256</v>
      </c>
      <c r="Z433" s="325">
        <v>-7.4298329795212048</v>
      </c>
      <c r="AA433" s="325">
        <v>-8.3666665490186034</v>
      </c>
      <c r="AB433" s="325">
        <v>-5.7407427244855285</v>
      </c>
      <c r="AC433" s="325">
        <v>-6.6698339305756917</v>
      </c>
      <c r="AD433" s="325">
        <v>-7.9242688193004733</v>
      </c>
    </row>
    <row r="434" spans="1:30" x14ac:dyDescent="0.3">
      <c r="A434" s="324"/>
      <c r="Y434" s="326"/>
      <c r="Z434" s="325">
        <v>-8.1342448421937377</v>
      </c>
      <c r="AA434" s="325">
        <v>-9.1217170637264999</v>
      </c>
      <c r="AB434" s="325">
        <v>-5.7407427244855285</v>
      </c>
      <c r="AC434" s="325">
        <v>-8.8843951702690447</v>
      </c>
      <c r="AD434" s="325">
        <v>-8.6186883024710834</v>
      </c>
    </row>
    <row r="435" spans="1:30" x14ac:dyDescent="0.3">
      <c r="A435" s="324"/>
      <c r="Y435" s="326"/>
      <c r="Z435" s="325">
        <v>-9.6099185421172635</v>
      </c>
      <c r="AA435" s="325">
        <v>-9.9747771498650355</v>
      </c>
      <c r="AB435" s="325">
        <v>-5.7407427244855285</v>
      </c>
      <c r="AC435" s="325">
        <v>-7.0084353220674984</v>
      </c>
      <c r="AD435" s="325">
        <v>-9.1769753648266921</v>
      </c>
    </row>
    <row r="436" spans="1:30" x14ac:dyDescent="0.3">
      <c r="A436" s="324"/>
      <c r="Y436" s="326"/>
      <c r="Z436" s="325">
        <v>-8.6190269878386552</v>
      </c>
      <c r="AA436" s="325">
        <v>-10.191232588456151</v>
      </c>
      <c r="AB436" s="325">
        <v>-5.7407427244855285</v>
      </c>
      <c r="AC436" s="325">
        <v>-6.8606639725931444</v>
      </c>
      <c r="AD436" s="325">
        <v>-9.3282215615605502</v>
      </c>
    </row>
    <row r="437" spans="1:30" x14ac:dyDescent="0.3">
      <c r="A437" s="324"/>
      <c r="Y437" s="326"/>
      <c r="Z437" s="325">
        <v>-8.0219911571807003</v>
      </c>
      <c r="AA437" s="325">
        <v>-10.588963108880259</v>
      </c>
      <c r="AB437" s="325">
        <v>-5.7407427244855285</v>
      </c>
      <c r="AC437" s="325">
        <v>-7.6450304775155047</v>
      </c>
      <c r="AD437" s="325">
        <v>-9.7664169705221635</v>
      </c>
    </row>
    <row r="438" spans="1:30" x14ac:dyDescent="0.3">
      <c r="A438" s="324"/>
      <c r="Y438" s="326"/>
      <c r="Z438" s="325">
        <v>-13.068646945148892</v>
      </c>
      <c r="AA438" s="325">
        <v>-10.703559846889396</v>
      </c>
      <c r="AB438" s="325">
        <v>-5.7407427244855285</v>
      </c>
      <c r="AC438" s="325">
        <v>-10.970671445584273</v>
      </c>
      <c r="AD438" s="325">
        <v>-9.6352415502716386</v>
      </c>
    </row>
    <row r="439" spans="1:30" x14ac:dyDescent="0.3">
      <c r="A439" s="324"/>
      <c r="Y439" s="326"/>
      <c r="Z439" s="325">
        <v>-16.454966665192611</v>
      </c>
      <c r="AA439" s="325">
        <v>-10.699924191055604</v>
      </c>
      <c r="AB439" s="325">
        <v>-5.7407427244855285</v>
      </c>
      <c r="AC439" s="325">
        <v>-17.258520612318691</v>
      </c>
      <c r="AD439" s="325">
        <v>-9.7636102326594116</v>
      </c>
    </row>
    <row r="440" spans="1:30" x14ac:dyDescent="0.3">
      <c r="A440" s="324"/>
      <c r="Y440" s="326"/>
      <c r="Z440" s="325">
        <v>-10.21394662248996</v>
      </c>
      <c r="AA440" s="325">
        <v>-11.001430080939326</v>
      </c>
      <c r="AB440" s="325">
        <v>-5.7407427244855285</v>
      </c>
      <c r="AC440" s="325">
        <v>-9.7372017933069941</v>
      </c>
      <c r="AD440" s="325">
        <v>-9.7733945669100528</v>
      </c>
    </row>
    <row r="441" spans="1:30" x14ac:dyDescent="0.3">
      <c r="A441" s="324"/>
      <c r="Y441" s="326"/>
      <c r="Z441" s="325">
        <v>-8.9364220082576935</v>
      </c>
      <c r="AA441" s="325">
        <v>-11.495820783596709</v>
      </c>
      <c r="AB441" s="325">
        <v>-5.7407427244855285</v>
      </c>
      <c r="AC441" s="325">
        <v>-7.96616722851536</v>
      </c>
      <c r="AD441" s="325">
        <v>-9.897410713318342</v>
      </c>
    </row>
    <row r="442" spans="1:30" x14ac:dyDescent="0.3">
      <c r="A442" s="324"/>
      <c r="Y442" s="326"/>
      <c r="Z442" s="325">
        <v>-9.5844689512807335</v>
      </c>
      <c r="AA442" s="325">
        <v>-11.138257498408082</v>
      </c>
      <c r="AB442" s="325">
        <v>-5.7407427244855285</v>
      </c>
      <c r="AC442" s="325">
        <v>-7.9070160987819094</v>
      </c>
      <c r="AD442" s="325">
        <v>-9.350827088423971</v>
      </c>
    </row>
    <row r="443" spans="1:30" x14ac:dyDescent="0.3">
      <c r="A443" s="324"/>
      <c r="Y443" s="326"/>
      <c r="Z443" s="325">
        <v>-10.729568217024692</v>
      </c>
      <c r="AA443" s="325">
        <v>-10.71718205680971</v>
      </c>
      <c r="AB443" s="325">
        <v>-5.7407427244855285</v>
      </c>
      <c r="AC443" s="325">
        <v>-6.9291543123476345</v>
      </c>
      <c r="AD443" s="325">
        <v>-9.2032291283831906</v>
      </c>
    </row>
    <row r="444" spans="1:30" x14ac:dyDescent="0.3">
      <c r="A444" s="324"/>
      <c r="Y444" s="326"/>
      <c r="Z444" s="325">
        <v>-11.482726075782381</v>
      </c>
      <c r="AA444" s="325">
        <v>-10.297814530878821</v>
      </c>
      <c r="AB444" s="325">
        <v>-5.7407427244855285</v>
      </c>
      <c r="AC444" s="325">
        <v>-8.5131435023735378</v>
      </c>
      <c r="AD444" s="325">
        <v>-8.6647149904273242</v>
      </c>
    </row>
    <row r="445" spans="1:30" x14ac:dyDescent="0.3">
      <c r="A445" s="324"/>
      <c r="Y445" s="326"/>
      <c r="Z445" s="325">
        <v>-10.565703948828496</v>
      </c>
      <c r="AA445" s="325">
        <v>-9.8950907756182325</v>
      </c>
      <c r="AB445" s="325">
        <v>-5.7407427244855285</v>
      </c>
      <c r="AC445" s="325">
        <v>-7.1445860713236726</v>
      </c>
      <c r="AD445" s="325">
        <v>-8.6573249176632441</v>
      </c>
    </row>
    <row r="446" spans="1:30" x14ac:dyDescent="0.3">
      <c r="A446" s="324"/>
      <c r="Y446" s="326"/>
      <c r="Z446" s="325">
        <v>-13.507438574004009</v>
      </c>
      <c r="AA446" s="325">
        <v>-9.1153584098729432</v>
      </c>
      <c r="AB446" s="325">
        <v>-5.7407427244855285</v>
      </c>
      <c r="AC446" s="325">
        <v>-16.225334892033231</v>
      </c>
      <c r="AD446" s="325">
        <v>-8.5305595030640564</v>
      </c>
    </row>
    <row r="447" spans="1:30" x14ac:dyDescent="0.3">
      <c r="A447" s="324"/>
      <c r="Y447" s="326"/>
      <c r="Z447" s="325">
        <v>-7.2783739409737365</v>
      </c>
      <c r="AA447" s="325">
        <v>-7.98713146478753</v>
      </c>
      <c r="AB447" s="325">
        <v>-5.7407427244855285</v>
      </c>
      <c r="AC447" s="325">
        <v>-5.9676028276159201</v>
      </c>
      <c r="AD447" s="325">
        <v>-8.6554511947943524</v>
      </c>
    </row>
    <row r="448" spans="1:30" x14ac:dyDescent="0.3">
      <c r="A448" s="324"/>
      <c r="Y448" s="326"/>
      <c r="Z448" s="325">
        <v>-6.1173557214335856</v>
      </c>
      <c r="AA448" s="325">
        <v>-5.0607587822676079</v>
      </c>
      <c r="AB448" s="325">
        <v>-5.7407427244855285</v>
      </c>
      <c r="AC448" s="325">
        <v>-7.914436719166801</v>
      </c>
      <c r="AD448" s="325">
        <v>-8.1767929694830634</v>
      </c>
    </row>
    <row r="449" spans="1:30" x14ac:dyDescent="0.3">
      <c r="A449" s="324"/>
      <c r="Y449" s="326"/>
      <c r="Z449" s="325">
        <v>-4.1263423910637052</v>
      </c>
      <c r="AA449" s="325">
        <v>-2.4517683662926388</v>
      </c>
      <c r="AB449" s="325">
        <v>-5.7407427244855285</v>
      </c>
      <c r="AC449" s="325">
        <v>-7.0196581965875993</v>
      </c>
      <c r="AD449" s="325">
        <v>-8.0737957803152849</v>
      </c>
    </row>
    <row r="450" spans="1:30" x14ac:dyDescent="0.3">
      <c r="A450" s="324"/>
      <c r="Y450" s="326"/>
      <c r="Z450" s="325">
        <v>-2.8319796014267924</v>
      </c>
      <c r="AA450" s="325">
        <v>0.77338691119411929</v>
      </c>
      <c r="AB450" s="325">
        <v>-5.7407427244855285</v>
      </c>
      <c r="AC450" s="325">
        <v>-7.8033961544597048</v>
      </c>
      <c r="AD450" s="325">
        <v>-7.1791787090446162</v>
      </c>
    </row>
    <row r="451" spans="1:30" x14ac:dyDescent="0.3">
      <c r="A451" s="324"/>
      <c r="Y451" s="326"/>
      <c r="Z451" s="325">
        <v>9.001882701857074</v>
      </c>
      <c r="AA451" s="325">
        <v>3.6321348540914928</v>
      </c>
      <c r="AB451" s="325">
        <v>-5.7407427244855285</v>
      </c>
      <c r="AC451" s="325">
        <v>-5.1625359251945184</v>
      </c>
      <c r="AD451" s="325">
        <v>-7.9463403631977894</v>
      </c>
    </row>
    <row r="452" spans="1:30" x14ac:dyDescent="0.3">
      <c r="A452" s="324"/>
      <c r="Y452" s="326"/>
      <c r="Z452" s="325">
        <v>7.6972289629962853</v>
      </c>
      <c r="AA452" s="325">
        <v>7.1939525806013549</v>
      </c>
      <c r="AB452" s="325">
        <v>-5.7407427244855285</v>
      </c>
      <c r="AC452" s="325">
        <v>-6.4236057471492245</v>
      </c>
      <c r="AD452" s="325">
        <v>-7.1698467182847549</v>
      </c>
    </row>
    <row r="453" spans="1:30" x14ac:dyDescent="0.3">
      <c r="A453" s="324"/>
      <c r="Y453" s="326"/>
      <c r="Z453" s="325">
        <v>9.068648368403295</v>
      </c>
      <c r="AA453" s="325">
        <v>11.616993862049346</v>
      </c>
      <c r="AB453" s="325">
        <v>-5.7407427244855285</v>
      </c>
      <c r="AC453" s="325">
        <v>-9.9630153931385479</v>
      </c>
      <c r="AD453" s="325">
        <v>-5.9837224712951036</v>
      </c>
    </row>
    <row r="454" spans="1:30" x14ac:dyDescent="0.3">
      <c r="A454" s="324"/>
      <c r="Y454" s="326"/>
      <c r="Z454" s="325">
        <v>12.732861659307879</v>
      </c>
      <c r="AA454" s="325">
        <v>15.235480209718014</v>
      </c>
      <c r="AB454" s="325">
        <v>-5.7407427244855285</v>
      </c>
      <c r="AC454" s="325">
        <v>-11.337734406688128</v>
      </c>
      <c r="AD454" s="325">
        <v>-4.759018979995103</v>
      </c>
    </row>
    <row r="455" spans="1:30" x14ac:dyDescent="0.3">
      <c r="A455" s="324"/>
      <c r="Y455" s="326"/>
      <c r="Z455" s="325">
        <v>18.815368364135448</v>
      </c>
      <c r="AA455" s="325">
        <v>17.13435139920389</v>
      </c>
      <c r="AB455" s="325">
        <v>-5.7407427244855285</v>
      </c>
      <c r="AC455" s="325">
        <v>-2.4789812047755646</v>
      </c>
      <c r="AD455" s="325">
        <v>-3.9641192979424136</v>
      </c>
    </row>
    <row r="456" spans="1:30" x14ac:dyDescent="0.3">
      <c r="A456" s="324"/>
      <c r="Y456" s="326"/>
      <c r="Z456" s="325">
        <v>26.834946579072231</v>
      </c>
      <c r="AA456" s="325">
        <v>17.899281712757109</v>
      </c>
      <c r="AB456" s="325">
        <v>-5.7407427244855285</v>
      </c>
      <c r="AC456" s="325">
        <v>1.283211532339962</v>
      </c>
      <c r="AD456" s="325">
        <v>-3.8989636357154427</v>
      </c>
    </row>
    <row r="457" spans="1:30" x14ac:dyDescent="0.3">
      <c r="A457" s="324"/>
      <c r="Y457" s="326"/>
      <c r="Z457" s="325">
        <v>22.497424832253888</v>
      </c>
      <c r="AA457" s="325">
        <v>19.362484564148236</v>
      </c>
      <c r="AB457" s="325">
        <v>-5.7407427244855285</v>
      </c>
      <c r="AC457" s="325">
        <v>0.76952828464030176</v>
      </c>
      <c r="AD457" s="325">
        <v>-3.5854742548250038</v>
      </c>
    </row>
    <row r="458" spans="1:30" x14ac:dyDescent="0.3">
      <c r="A458" s="324"/>
      <c r="Y458" s="326"/>
      <c r="Z458" s="325">
        <v>22.293981028258223</v>
      </c>
      <c r="AA458" s="325">
        <v>20.664618547616751</v>
      </c>
      <c r="AB458" s="325">
        <v>-5.7407427244855285</v>
      </c>
      <c r="AC458" s="325">
        <v>0.40176184917430646</v>
      </c>
      <c r="AD458" s="325">
        <v>-3.1321679824700084</v>
      </c>
    </row>
    <row r="459" spans="1:30" x14ac:dyDescent="0.3">
      <c r="A459" s="324"/>
      <c r="Y459" s="326"/>
      <c r="Z459" s="325">
        <v>13.051741157868804</v>
      </c>
      <c r="AA459" s="325">
        <v>21.144517333334104</v>
      </c>
      <c r="AB459" s="325">
        <v>-5.7407427244855285</v>
      </c>
      <c r="AC459" s="325">
        <v>-5.9675161115604283</v>
      </c>
      <c r="AD459" s="325">
        <v>-2.5788575491899013</v>
      </c>
    </row>
    <row r="460" spans="1:30" x14ac:dyDescent="0.3">
      <c r="A460" s="324"/>
      <c r="Y460" s="326"/>
      <c r="Z460" s="325">
        <v>19.311068328141179</v>
      </c>
      <c r="AA460" s="325">
        <v>18.567975604017967</v>
      </c>
      <c r="AB460" s="325">
        <v>-5.7407427244855285</v>
      </c>
      <c r="AC460" s="325">
        <v>-7.7685897269054749</v>
      </c>
      <c r="AD460" s="325">
        <v>-3.5264889354200499</v>
      </c>
    </row>
    <row r="461" spans="1:30" x14ac:dyDescent="0.3">
      <c r="A461" s="324"/>
      <c r="Y461" s="326"/>
      <c r="Z461" s="325">
        <v>21.847799543587495</v>
      </c>
      <c r="AA461" s="325">
        <v>18.133472279523044</v>
      </c>
      <c r="AB461" s="325">
        <v>-5.7407427244855285</v>
      </c>
      <c r="AC461" s="325">
        <v>-8.1645905002031611</v>
      </c>
      <c r="AD461" s="325">
        <v>-3.637268658582542</v>
      </c>
    </row>
    <row r="462" spans="1:30" x14ac:dyDescent="0.3">
      <c r="B462" s="325"/>
      <c r="Y462" s="326"/>
      <c r="Z462" s="325">
        <v>22.174659864156919</v>
      </c>
      <c r="AA462" s="325">
        <v>17.120838716801398</v>
      </c>
      <c r="AB462" s="325">
        <v>-5.7407427244855285</v>
      </c>
      <c r="AC462" s="325">
        <v>1.3941918281851855</v>
      </c>
      <c r="AD462" s="325">
        <v>-4.5598203223789033</v>
      </c>
    </row>
    <row r="463" spans="1:30" x14ac:dyDescent="0.3">
      <c r="B463" s="325"/>
      <c r="Y463" s="326"/>
      <c r="Z463" s="325">
        <v>8.7991544738592538</v>
      </c>
      <c r="AA463" s="325">
        <v>18.083426634912193</v>
      </c>
      <c r="AB463" s="325">
        <v>-5.7407427244855285</v>
      </c>
      <c r="AC463" s="325">
        <v>-5.3502081712710776</v>
      </c>
      <c r="AD463" s="325">
        <v>-4.4227228561198002</v>
      </c>
    </row>
    <row r="464" spans="1:30" x14ac:dyDescent="0.3">
      <c r="B464" s="325"/>
      <c r="Y464" s="326">
        <v>44287</v>
      </c>
      <c r="Z464" s="325">
        <v>19.455901560789428</v>
      </c>
      <c r="AA464" s="325">
        <v>17.688852940052119</v>
      </c>
      <c r="AB464" s="325">
        <v>16.241162582106455</v>
      </c>
      <c r="AC464" s="325">
        <v>-5.9297774971440731E-3</v>
      </c>
      <c r="AD464" s="325">
        <v>-4.8496373591216821</v>
      </c>
    </row>
    <row r="465" spans="2:30" x14ac:dyDescent="0.3">
      <c r="B465" s="325"/>
      <c r="Y465" s="326"/>
      <c r="Z465" s="325">
        <v>15.20554608920671</v>
      </c>
      <c r="AA465" s="325">
        <v>17.321286938450623</v>
      </c>
      <c r="AB465" s="325">
        <v>16.241162582106455</v>
      </c>
      <c r="AC465" s="325">
        <v>-6.056099797400222</v>
      </c>
      <c r="AD465" s="325">
        <v>-5.0840082250988603</v>
      </c>
    </row>
    <row r="466" spans="2:30" x14ac:dyDescent="0.3">
      <c r="B466" s="325"/>
      <c r="C466" s="325"/>
      <c r="D466" s="325"/>
      <c r="Y466" s="326"/>
      <c r="Z466" s="325">
        <v>19.789856584644362</v>
      </c>
      <c r="AA466" s="325">
        <v>18.14189724630371</v>
      </c>
      <c r="AB466" s="325">
        <v>16.241162582106455</v>
      </c>
      <c r="AC466" s="325">
        <v>-5.0078338477467099</v>
      </c>
      <c r="AD466" s="325">
        <v>-5.5735492722117543</v>
      </c>
    </row>
    <row r="467" spans="2:30" x14ac:dyDescent="0.3">
      <c r="B467" s="325"/>
      <c r="C467" s="325"/>
      <c r="D467" s="325"/>
      <c r="Y467" s="326"/>
      <c r="Z467" s="325">
        <v>16.549052464120653</v>
      </c>
      <c r="AA467" s="325">
        <v>20.23609675083755</v>
      </c>
      <c r="AB467" s="325">
        <v>16.241162582106455</v>
      </c>
      <c r="AC467" s="325">
        <v>-10.756991247918648</v>
      </c>
      <c r="AD467" s="325">
        <v>-5.5326117430174833</v>
      </c>
    </row>
    <row r="468" spans="2:30" x14ac:dyDescent="0.3">
      <c r="B468" s="325"/>
      <c r="C468" s="325"/>
      <c r="D468" s="325"/>
      <c r="Y468" s="326"/>
      <c r="Z468" s="325">
        <v>19.27483753237706</v>
      </c>
      <c r="AA468" s="325">
        <v>21.94466173219347</v>
      </c>
      <c r="AB468" s="325">
        <v>16.241162582106455</v>
      </c>
      <c r="AC468" s="325">
        <v>-9.8051865620434029</v>
      </c>
      <c r="AD468" s="325">
        <v>-5.6471982915430043</v>
      </c>
    </row>
    <row r="469" spans="2:30" x14ac:dyDescent="0.3">
      <c r="B469" s="325"/>
      <c r="C469" s="325"/>
      <c r="D469" s="325"/>
      <c r="Y469" s="326"/>
      <c r="Z469" s="325">
        <v>27.918932019128501</v>
      </c>
      <c r="AA469" s="325">
        <v>23.754395205338117</v>
      </c>
      <c r="AB469" s="325">
        <v>16.241162582106455</v>
      </c>
      <c r="AC469" s="325">
        <v>-2.0325955016050727</v>
      </c>
      <c r="AD469" s="325">
        <v>-5.1842899023648448</v>
      </c>
    </row>
    <row r="470" spans="2:30" x14ac:dyDescent="0.3">
      <c r="B470" s="325"/>
      <c r="C470" s="325"/>
      <c r="D470" s="325"/>
      <c r="Y470" s="326"/>
      <c r="Z470" s="325">
        <v>23.458551005596124</v>
      </c>
      <c r="AA470" s="325">
        <v>25.255522950260875</v>
      </c>
      <c r="AB470" s="325">
        <v>16.241162582106455</v>
      </c>
      <c r="AC470" s="325">
        <v>-5.0636454669111828</v>
      </c>
      <c r="AD470" s="325">
        <v>-4.7875275641423753</v>
      </c>
    </row>
    <row r="471" spans="2:30" x14ac:dyDescent="0.3">
      <c r="B471" s="325"/>
      <c r="C471" s="325"/>
      <c r="D471" s="325"/>
      <c r="Y471" s="326"/>
      <c r="Z471" s="325">
        <v>31.415856430280861</v>
      </c>
      <c r="AA471" s="325">
        <v>25.46555081108048</v>
      </c>
      <c r="AB471" s="325">
        <v>16.241162582106455</v>
      </c>
      <c r="AC471" s="325">
        <v>-0.80803561717578987</v>
      </c>
      <c r="AD471" s="325">
        <v>-4.5641918427555277</v>
      </c>
    </row>
    <row r="472" spans="2:30" x14ac:dyDescent="0.3">
      <c r="B472" s="325"/>
      <c r="C472" s="325"/>
      <c r="D472" s="325"/>
      <c r="Y472" s="326"/>
      <c r="Z472" s="325">
        <v>27.873680401219239</v>
      </c>
      <c r="AA472" s="325">
        <v>26.875397625704814</v>
      </c>
      <c r="AB472" s="325">
        <v>16.241162582106455</v>
      </c>
      <c r="AC472" s="325">
        <v>-2.8157410731531058</v>
      </c>
      <c r="AD472" s="325">
        <v>-3.7457808514042079</v>
      </c>
    </row>
    <row r="473" spans="2:30" x14ac:dyDescent="0.3">
      <c r="B473" s="325"/>
      <c r="C473" s="325"/>
      <c r="D473" s="325"/>
      <c r="Y473" s="326"/>
      <c r="Z473" s="325">
        <v>30.297750799103689</v>
      </c>
      <c r="AA473" s="325">
        <v>27.49238067611423</v>
      </c>
      <c r="AB473" s="325">
        <v>16.241162582106455</v>
      </c>
      <c r="AC473" s="325">
        <v>-2.2304974801894275</v>
      </c>
      <c r="AD473" s="325">
        <v>-2.5693756756161372</v>
      </c>
    </row>
    <row r="474" spans="2:30" x14ac:dyDescent="0.3">
      <c r="B474" s="325"/>
      <c r="C474" s="325"/>
      <c r="D474" s="325"/>
      <c r="Y474" s="326"/>
      <c r="Z474" s="325">
        <v>18.019247489857889</v>
      </c>
      <c r="AA474" s="325">
        <v>26.680821164476573</v>
      </c>
      <c r="AB474" s="325">
        <v>16.241162582106455</v>
      </c>
      <c r="AC474" s="325">
        <v>-9.1936411982107131</v>
      </c>
      <c r="AD474" s="325">
        <v>-2.4672614218084385</v>
      </c>
    </row>
    <row r="475" spans="2:30" x14ac:dyDescent="0.3">
      <c r="B475" s="325"/>
      <c r="C475" s="325"/>
      <c r="D475" s="325"/>
      <c r="Y475" s="326"/>
      <c r="Z475" s="325">
        <v>29.143765234747416</v>
      </c>
      <c r="AA475" s="325">
        <v>25.821628109373243</v>
      </c>
      <c r="AB475" s="325">
        <v>16.241162582106455</v>
      </c>
      <c r="AC475" s="325">
        <v>-4.0763096225841622</v>
      </c>
      <c r="AD475" s="325">
        <v>-2.4260858638013127</v>
      </c>
    </row>
    <row r="476" spans="2:30" x14ac:dyDescent="0.3">
      <c r="B476" s="325"/>
      <c r="C476" s="325"/>
      <c r="D476" s="325"/>
      <c r="Y476" s="326"/>
      <c r="Z476" s="325">
        <v>32.237813371994399</v>
      </c>
      <c r="AA476" s="325">
        <v>24.59870998031812</v>
      </c>
      <c r="AB476" s="325">
        <v>16.241162582106455</v>
      </c>
      <c r="AC476" s="325">
        <v>6.2022407289114199</v>
      </c>
      <c r="AD476" s="325">
        <v>-2.8367020062409432</v>
      </c>
    </row>
    <row r="477" spans="2:30" x14ac:dyDescent="0.3">
      <c r="B477" s="325"/>
      <c r="C477" s="325"/>
      <c r="D477" s="325"/>
      <c r="Y477" s="326"/>
      <c r="Z477" s="325">
        <v>17.777634424132508</v>
      </c>
      <c r="AA477" s="325">
        <v>22.996765959865705</v>
      </c>
      <c r="AB477" s="325">
        <v>16.241162582106455</v>
      </c>
      <c r="AC477" s="325">
        <v>-4.3488456902572921</v>
      </c>
      <c r="AD477" s="325">
        <v>-3.4596452227573309</v>
      </c>
    </row>
    <row r="478" spans="2:30" x14ac:dyDescent="0.3">
      <c r="B478" s="325"/>
      <c r="C478" s="325"/>
      <c r="D478" s="325"/>
      <c r="Y478" s="326"/>
      <c r="Z478" s="325">
        <v>25.401505044557545</v>
      </c>
      <c r="AA478" s="325">
        <v>23.029844724480853</v>
      </c>
      <c r="AB478" s="325">
        <v>16.241162582106455</v>
      </c>
      <c r="AC478" s="325">
        <v>-0.51980671112590926</v>
      </c>
      <c r="AD478" s="325">
        <v>-3.7009899547255491</v>
      </c>
    </row>
    <row r="479" spans="2:30" x14ac:dyDescent="0.3">
      <c r="B479" s="325"/>
      <c r="C479" s="325"/>
      <c r="D479" s="325"/>
      <c r="Y479" s="326"/>
      <c r="Z479" s="325">
        <v>19.313253497833372</v>
      </c>
      <c r="AA479" s="325">
        <v>22.190602187105945</v>
      </c>
      <c r="AB479" s="325">
        <v>16.241162582106455</v>
      </c>
      <c r="AC479" s="325">
        <v>-5.6900540702305165</v>
      </c>
      <c r="AD479" s="325">
        <v>-4.9422868099232273</v>
      </c>
    </row>
    <row r="480" spans="2:30" x14ac:dyDescent="0.3">
      <c r="B480" s="325"/>
      <c r="C480" s="325"/>
      <c r="D480" s="325"/>
      <c r="Y480" s="326"/>
      <c r="Z480" s="325">
        <v>19.084142655936809</v>
      </c>
      <c r="AA480" s="325">
        <v>20.704207615572667</v>
      </c>
      <c r="AB480" s="325">
        <v>16.241162582106455</v>
      </c>
      <c r="AC480" s="325">
        <v>-6.591099995804143</v>
      </c>
      <c r="AD480" s="325">
        <v>-6.5237150492021998</v>
      </c>
    </row>
    <row r="481" spans="2:30" x14ac:dyDescent="0.3">
      <c r="B481" s="325"/>
      <c r="C481" s="325"/>
      <c r="D481" s="325"/>
      <c r="Y481" s="326"/>
      <c r="Z481" s="325">
        <v>18.250798842163906</v>
      </c>
      <c r="AA481" s="325">
        <v>20.767275815224302</v>
      </c>
      <c r="AB481" s="325">
        <v>16.241162582106455</v>
      </c>
      <c r="AC481" s="325">
        <v>-10.88305432198824</v>
      </c>
      <c r="AD481" s="325">
        <v>-6.5664707840132905</v>
      </c>
    </row>
    <row r="482" spans="2:30" x14ac:dyDescent="0.3">
      <c r="B482" s="325"/>
      <c r="C482" s="325"/>
      <c r="D482" s="325"/>
      <c r="Y482" s="326"/>
      <c r="Z482" s="325">
        <v>23.269067473123076</v>
      </c>
      <c r="AA482" s="325">
        <v>21.393719903381651</v>
      </c>
      <c r="AB482" s="325">
        <v>16.241162582106455</v>
      </c>
      <c r="AC482" s="325">
        <v>-12.765387608967913</v>
      </c>
      <c r="AD482" s="325">
        <v>-6.3318963644738204</v>
      </c>
    </row>
    <row r="483" spans="2:30" x14ac:dyDescent="0.3">
      <c r="B483" s="325"/>
      <c r="C483" s="325"/>
      <c r="D483" s="325"/>
      <c r="Y483" s="326"/>
      <c r="Z483" s="325">
        <v>21.833051371261455</v>
      </c>
      <c r="AA483" s="325">
        <v>21.670309918363927</v>
      </c>
      <c r="AB483" s="325">
        <v>16.241162582106455</v>
      </c>
      <c r="AC483" s="325">
        <v>-4.8677569460413821</v>
      </c>
      <c r="AD483" s="325">
        <v>-6.0636395595494879</v>
      </c>
    </row>
    <row r="484" spans="2:30" x14ac:dyDescent="0.3">
      <c r="B484" s="325"/>
      <c r="C484" s="325"/>
      <c r="D484" s="325"/>
      <c r="Y484" s="326"/>
      <c r="Z484" s="325">
        <v>18.21911182169395</v>
      </c>
      <c r="AA484" s="325">
        <v>22.210639029688885</v>
      </c>
      <c r="AB484" s="325">
        <v>16.241162582106455</v>
      </c>
      <c r="AC484" s="325">
        <v>-4.6481358339349299</v>
      </c>
      <c r="AD484" s="325">
        <v>-5.8047021908557479</v>
      </c>
    </row>
    <row r="485" spans="2:30" x14ac:dyDescent="0.3">
      <c r="B485" s="325"/>
      <c r="C485" s="325"/>
      <c r="D485" s="325"/>
      <c r="Y485" s="326"/>
      <c r="Z485" s="325">
        <v>29.786613661658983</v>
      </c>
      <c r="AA485" s="325">
        <v>22.226484960975409</v>
      </c>
      <c r="AB485" s="325">
        <v>16.241162582106455</v>
      </c>
      <c r="AC485" s="325">
        <v>1.1222142256503815</v>
      </c>
      <c r="AD485" s="325">
        <v>-6.0303526115645338</v>
      </c>
    </row>
    <row r="486" spans="2:30" x14ac:dyDescent="0.3">
      <c r="B486" s="325"/>
      <c r="C486" s="325"/>
      <c r="D486" s="325"/>
      <c r="Y486" s="326"/>
      <c r="Z486" s="325">
        <v>21.249383602709315</v>
      </c>
      <c r="AA486" s="325">
        <v>22.780628553506403</v>
      </c>
      <c r="AB486" s="325">
        <v>16.241162582106455</v>
      </c>
      <c r="AC486" s="325">
        <v>-3.8122564357601902</v>
      </c>
      <c r="AD486" s="325">
        <v>-4.3209124080974766</v>
      </c>
    </row>
    <row r="487" spans="2:30" x14ac:dyDescent="0.3">
      <c r="B487" s="325"/>
      <c r="C487" s="325"/>
      <c r="D487" s="325"/>
      <c r="Y487" s="326"/>
      <c r="Z487" s="325">
        <v>22.866446435211511</v>
      </c>
      <c r="AA487" s="325">
        <v>23.256782715067061</v>
      </c>
      <c r="AB487" s="325">
        <v>16.241162582106455</v>
      </c>
      <c r="AC487" s="325">
        <v>-4.7785384149479597</v>
      </c>
      <c r="AD487" s="325">
        <v>-3.4218934502226364</v>
      </c>
    </row>
    <row r="488" spans="2:30" x14ac:dyDescent="0.3">
      <c r="B488" s="325"/>
      <c r="C488" s="325"/>
      <c r="D488" s="325"/>
      <c r="Y488" s="326"/>
      <c r="Z488" s="325">
        <v>18.361720361169567</v>
      </c>
      <c r="AA488" s="325">
        <v>23.954009809195249</v>
      </c>
      <c r="AB488" s="325">
        <v>16.241162582106455</v>
      </c>
      <c r="AC488" s="325">
        <v>-12.462607266949746</v>
      </c>
      <c r="AD488" s="325">
        <v>-2.4942997734092449</v>
      </c>
    </row>
    <row r="489" spans="2:30" x14ac:dyDescent="0.3">
      <c r="B489" s="325"/>
      <c r="C489" s="325"/>
      <c r="D489" s="325"/>
      <c r="Y489" s="326"/>
      <c r="Z489" s="325">
        <v>27.148072620840029</v>
      </c>
      <c r="AA489" s="325">
        <v>22.795199215597872</v>
      </c>
      <c r="AB489" s="325">
        <v>16.241162582106455</v>
      </c>
      <c r="AC489" s="325">
        <v>-0.79930618469850856</v>
      </c>
      <c r="AD489" s="325">
        <v>-2.4665391219143027</v>
      </c>
    </row>
    <row r="490" spans="2:30" x14ac:dyDescent="0.3">
      <c r="B490" s="325"/>
      <c r="C490" s="325"/>
      <c r="D490" s="325"/>
      <c r="Y490" s="326"/>
      <c r="Z490" s="325">
        <v>25.166130502186075</v>
      </c>
      <c r="AA490" s="325">
        <v>22.995448366029631</v>
      </c>
      <c r="AB490" s="325">
        <v>16.241162582106455</v>
      </c>
      <c r="AC490" s="325">
        <v>1.4253757590824989</v>
      </c>
      <c r="AD490" s="325">
        <v>-2.0603179563749512</v>
      </c>
    </row>
    <row r="491" spans="2:30" x14ac:dyDescent="0.3">
      <c r="B491" s="325"/>
      <c r="C491" s="325"/>
      <c r="D491" s="325"/>
      <c r="Y491" s="326"/>
      <c r="Z491" s="325">
        <v>23.099701480591278</v>
      </c>
      <c r="AA491" s="325">
        <v>24.587525676156297</v>
      </c>
      <c r="AB491" s="325">
        <v>16.241162582106455</v>
      </c>
      <c r="AC491" s="325">
        <v>1.8450199037588106</v>
      </c>
      <c r="AD491" s="325">
        <v>-1.417080040251735</v>
      </c>
    </row>
    <row r="492" spans="2:30" x14ac:dyDescent="0.3">
      <c r="B492" s="325"/>
      <c r="C492" s="325"/>
      <c r="D492" s="325"/>
      <c r="Y492" s="326"/>
      <c r="Z492" s="325">
        <v>21.674939506477298</v>
      </c>
      <c r="AA492" s="325">
        <v>25.992192011133458</v>
      </c>
      <c r="AB492" s="325">
        <v>16.241162582106455</v>
      </c>
      <c r="AC492" s="325">
        <v>1.3165387861149753</v>
      </c>
      <c r="AD492" s="325">
        <v>-0.16128657747266167</v>
      </c>
    </row>
    <row r="493" spans="2:30" x14ac:dyDescent="0.3">
      <c r="B493" s="325"/>
      <c r="C493" s="325"/>
      <c r="D493" s="325"/>
      <c r="Y493" s="326"/>
      <c r="Z493" s="325">
        <v>22.651127655731681</v>
      </c>
      <c r="AA493" s="325">
        <v>26.827433142572765</v>
      </c>
      <c r="AB493" s="325">
        <v>16.241162582106455</v>
      </c>
      <c r="AC493" s="325">
        <v>-0.96870827698472795</v>
      </c>
      <c r="AD493" s="325">
        <v>-0.63818901478082068</v>
      </c>
    </row>
    <row r="494" spans="2:30" x14ac:dyDescent="0.3">
      <c r="B494" s="325"/>
      <c r="C494" s="325"/>
      <c r="D494" s="325"/>
      <c r="Y494" s="326">
        <v>44317</v>
      </c>
      <c r="Z494" s="325">
        <v>34.010987606098134</v>
      </c>
      <c r="AA494" s="325">
        <v>26.109363073682221</v>
      </c>
      <c r="AB494" s="325">
        <v>16.241162582106455</v>
      </c>
      <c r="AC494" s="325">
        <v>-0.27587300208544718</v>
      </c>
      <c r="AD494" s="325">
        <v>-1.0631998399195137</v>
      </c>
    </row>
    <row r="495" spans="2:30" x14ac:dyDescent="0.3">
      <c r="B495" s="325"/>
      <c r="C495" s="325"/>
      <c r="D495" s="325"/>
      <c r="Y495" s="326"/>
      <c r="Z495" s="325">
        <v>28.194384706009714</v>
      </c>
      <c r="AA495" s="325">
        <v>26.35858663641261</v>
      </c>
      <c r="AB495" s="325">
        <v>16.241162582106455</v>
      </c>
      <c r="AC495" s="325">
        <v>-3.6720530274962329</v>
      </c>
      <c r="AD495" s="325">
        <v>-1.5791562121486444</v>
      </c>
    </row>
    <row r="496" spans="2:30" x14ac:dyDescent="0.3">
      <c r="B496" s="325"/>
      <c r="C496" s="325"/>
      <c r="D496" s="325"/>
      <c r="Y496" s="326"/>
      <c r="Z496" s="325">
        <v>32.994760540915181</v>
      </c>
      <c r="AA496" s="325">
        <v>26.224973533514735</v>
      </c>
      <c r="AB496" s="325">
        <v>16.241162582106455</v>
      </c>
      <c r="AC496" s="325">
        <v>-4.1376232458556217</v>
      </c>
      <c r="AD496" s="325">
        <v>-2.175751209132303</v>
      </c>
    </row>
    <row r="497" spans="2:30" x14ac:dyDescent="0.3">
      <c r="B497" s="325"/>
      <c r="C497" s="325"/>
      <c r="D497" s="325"/>
      <c r="Y497" s="326"/>
      <c r="Z497" s="325">
        <v>20.139640019952221</v>
      </c>
      <c r="AA497" s="325">
        <v>26.521398199865541</v>
      </c>
      <c r="AB497" s="325">
        <v>16.241162582106455</v>
      </c>
      <c r="AC497" s="325">
        <v>-1.5497000168883517</v>
      </c>
      <c r="AD497" s="325">
        <v>-2.5199645987626593</v>
      </c>
    </row>
    <row r="498" spans="2:30" x14ac:dyDescent="0.3">
      <c r="B498" s="325"/>
      <c r="C498" s="325"/>
      <c r="D498" s="325"/>
      <c r="Y498" s="326"/>
      <c r="Z498" s="325">
        <v>24.844266419704027</v>
      </c>
      <c r="AA498" s="325">
        <v>24.318950398204919</v>
      </c>
      <c r="AB498" s="325">
        <v>16.241162582106455</v>
      </c>
      <c r="AC498" s="325">
        <v>-1.7666747018451048</v>
      </c>
      <c r="AD498" s="325">
        <v>-3.3872708182419382</v>
      </c>
    </row>
    <row r="499" spans="2:30" x14ac:dyDescent="0.3">
      <c r="B499" s="325"/>
      <c r="C499" s="325"/>
      <c r="D499" s="325"/>
      <c r="Y499" s="326"/>
      <c r="Z499" s="325">
        <v>20.739647786192151</v>
      </c>
      <c r="AA499" s="325">
        <v>24.43771344226349</v>
      </c>
      <c r="AB499" s="325">
        <v>16.241162582106455</v>
      </c>
      <c r="AC499" s="325">
        <v>-2.8596261927706337</v>
      </c>
      <c r="AD499" s="325">
        <v>-3.2391983056606994</v>
      </c>
    </row>
    <row r="500" spans="2:30" x14ac:dyDescent="0.3">
      <c r="B500" s="325"/>
      <c r="C500" s="325"/>
      <c r="D500" s="325"/>
      <c r="Y500" s="326"/>
      <c r="Z500" s="325">
        <v>24.726100320187332</v>
      </c>
      <c r="AA500" s="325">
        <v>25.213693368083177</v>
      </c>
      <c r="AB500" s="325">
        <v>16.241162582106455</v>
      </c>
      <c r="AC500" s="325">
        <v>-3.3782020043972238</v>
      </c>
      <c r="AD500" s="325">
        <v>-2.6427865071958041</v>
      </c>
    </row>
    <row r="501" spans="2:30" x14ac:dyDescent="0.3">
      <c r="B501" s="325"/>
      <c r="C501" s="325"/>
      <c r="D501" s="325"/>
      <c r="Y501" s="326"/>
      <c r="Z501" s="325">
        <v>18.593852994473785</v>
      </c>
      <c r="AA501" s="325">
        <v>25.638375751517721</v>
      </c>
      <c r="AB501" s="325">
        <v>16.241162582106455</v>
      </c>
      <c r="AC501" s="325">
        <v>-6.3470165384403998</v>
      </c>
      <c r="AD501" s="325">
        <v>-3.0588551081961373</v>
      </c>
    </row>
    <row r="502" spans="2:30" x14ac:dyDescent="0.3">
      <c r="B502" s="325"/>
      <c r="C502" s="325"/>
      <c r="D502" s="325"/>
      <c r="Y502" s="326"/>
      <c r="Z502" s="325">
        <v>29.025726014419735</v>
      </c>
      <c r="AA502" s="325">
        <v>25.336130270656781</v>
      </c>
      <c r="AB502" s="325">
        <v>16.241162582106455</v>
      </c>
      <c r="AC502" s="325">
        <v>-2.6355454394275597</v>
      </c>
      <c r="AD502" s="325">
        <v>-3.289360048858565</v>
      </c>
    </row>
    <row r="503" spans="2:30" x14ac:dyDescent="0.3">
      <c r="B503" s="325"/>
      <c r="C503" s="325"/>
      <c r="D503" s="325"/>
      <c r="Y503" s="326"/>
      <c r="Z503" s="325">
        <v>38.426620021652987</v>
      </c>
      <c r="AA503" s="325">
        <v>25.552135133386624</v>
      </c>
      <c r="AB503" s="325">
        <v>16.241162582106455</v>
      </c>
      <c r="AC503" s="325">
        <v>3.7259343398645228E-2</v>
      </c>
      <c r="AD503" s="325">
        <v>-3.3826552270513912</v>
      </c>
    </row>
    <row r="504" spans="2:30" x14ac:dyDescent="0.3">
      <c r="B504" s="325"/>
      <c r="C504" s="325"/>
      <c r="D504" s="325"/>
      <c r="Y504" s="326"/>
      <c r="Z504" s="325">
        <v>23.112416703994029</v>
      </c>
      <c r="AA504" s="325">
        <v>25.509961026774782</v>
      </c>
      <c r="AB504" s="325">
        <v>16.241162582106455</v>
      </c>
      <c r="AC504" s="325">
        <v>-4.4621802238906838</v>
      </c>
      <c r="AD504" s="325">
        <v>-3.1182115405876396</v>
      </c>
    </row>
    <row r="505" spans="2:30" x14ac:dyDescent="0.3">
      <c r="B505" s="325"/>
      <c r="C505" s="325"/>
      <c r="D505" s="325"/>
      <c r="Y505" s="326"/>
      <c r="Z505" s="325">
        <v>22.728548053677457</v>
      </c>
      <c r="AA505" s="325">
        <v>26.852912558813724</v>
      </c>
      <c r="AB505" s="325">
        <v>16.241162582106455</v>
      </c>
      <c r="AC505" s="325">
        <v>-3.3802092864820992</v>
      </c>
      <c r="AD505" s="325">
        <v>-1.1572001052586163</v>
      </c>
    </row>
    <row r="506" spans="2:30" x14ac:dyDescent="0.3">
      <c r="B506" s="325"/>
      <c r="C506" s="325"/>
      <c r="D506" s="325"/>
      <c r="Y506" s="326"/>
      <c r="Z506" s="325">
        <v>22.251681825301027</v>
      </c>
      <c r="AA506" s="325">
        <v>27.051302549618413</v>
      </c>
      <c r="AB506" s="325">
        <v>16.241162582106455</v>
      </c>
      <c r="AC506" s="325">
        <v>-3.5126924401204178</v>
      </c>
      <c r="AD506" s="325">
        <v>-0.98204534635189389</v>
      </c>
    </row>
    <row r="507" spans="2:30" x14ac:dyDescent="0.3">
      <c r="B507" s="325"/>
      <c r="C507" s="325"/>
      <c r="D507" s="325"/>
      <c r="Y507" s="326"/>
      <c r="Z507" s="325">
        <v>24.430881573904426</v>
      </c>
      <c r="AA507" s="325">
        <v>26.60642864354373</v>
      </c>
      <c r="AB507" s="325">
        <v>16.241162582106455</v>
      </c>
      <c r="AC507" s="325">
        <v>-1.5270961991509608</v>
      </c>
      <c r="AD507" s="325">
        <v>-1.1729614727239874</v>
      </c>
    </row>
    <row r="508" spans="2:30" x14ac:dyDescent="0.3">
      <c r="B508" s="325"/>
      <c r="C508" s="325"/>
      <c r="D508" s="325"/>
      <c r="Y508" s="326"/>
      <c r="Z508" s="325">
        <v>27.994513718746401</v>
      </c>
      <c r="AA508" s="325">
        <v>27.03812700546499</v>
      </c>
      <c r="AB508" s="325">
        <v>16.241162582106455</v>
      </c>
      <c r="AC508" s="325">
        <v>7.3800635088627615</v>
      </c>
      <c r="AD508" s="325">
        <v>-0.84952058401370123</v>
      </c>
    </row>
    <row r="509" spans="2:30" x14ac:dyDescent="0.3">
      <c r="B509" s="325"/>
      <c r="C509" s="325"/>
      <c r="D509" s="325"/>
      <c r="Y509" s="326"/>
      <c r="Z509" s="325">
        <v>30.414455950052563</v>
      </c>
      <c r="AA509" s="325">
        <v>26.852685971513061</v>
      </c>
      <c r="AB509" s="325">
        <v>16.241162582106455</v>
      </c>
      <c r="AC509" s="325">
        <v>-1.4094621270805021</v>
      </c>
      <c r="AD509" s="325">
        <v>-0.84903625435507024</v>
      </c>
    </row>
    <row r="510" spans="2:30" x14ac:dyDescent="0.3">
      <c r="B510" s="325"/>
      <c r="C510" s="325"/>
      <c r="D510" s="325"/>
      <c r="Y510" s="326"/>
      <c r="Z510" s="325">
        <v>35.312502679130198</v>
      </c>
      <c r="AA510" s="325">
        <v>26.374455691756939</v>
      </c>
      <c r="AB510" s="325">
        <v>16.241162582106455</v>
      </c>
      <c r="AC510" s="325">
        <v>-1.2991535412060102</v>
      </c>
      <c r="AD510" s="325">
        <v>-0.72341548901543307</v>
      </c>
    </row>
    <row r="511" spans="2:30" x14ac:dyDescent="0.3">
      <c r="B511" s="325"/>
      <c r="C511" s="325"/>
      <c r="D511" s="325"/>
      <c r="Y511" s="326"/>
      <c r="Z511" s="325">
        <v>26.134305237442835</v>
      </c>
      <c r="AA511" s="325">
        <v>25.661075542839704</v>
      </c>
      <c r="AB511" s="325">
        <v>16.241162582106455</v>
      </c>
      <c r="AC511" s="325">
        <v>-2.1980940029186797</v>
      </c>
      <c r="AD511" s="325">
        <v>-0.86311714238778081</v>
      </c>
    </row>
    <row r="512" spans="2:30" x14ac:dyDescent="0.3">
      <c r="B512" s="325"/>
      <c r="C512" s="325"/>
      <c r="D512" s="325"/>
      <c r="Y512" s="326"/>
      <c r="Z512" s="325">
        <v>21.430460816013952</v>
      </c>
      <c r="AA512" s="325">
        <v>24.940448035202191</v>
      </c>
      <c r="AB512" s="325">
        <v>16.241162582106455</v>
      </c>
      <c r="AC512" s="325">
        <v>-3.3768189788716825</v>
      </c>
      <c r="AD512" s="325">
        <v>-1.723574475859875</v>
      </c>
    </row>
    <row r="513" spans="2:30" x14ac:dyDescent="0.3">
      <c r="B513" s="325"/>
      <c r="C513" s="325"/>
      <c r="D513" s="325"/>
      <c r="Y513" s="326"/>
      <c r="Z513" s="325">
        <v>18.904069867008197</v>
      </c>
      <c r="AA513" s="325">
        <v>23.185520350633265</v>
      </c>
      <c r="AB513" s="325">
        <v>16.241162582106455</v>
      </c>
      <c r="AC513" s="325">
        <v>-2.6333470827429579</v>
      </c>
      <c r="AD513" s="325">
        <v>-2.7677249716257513</v>
      </c>
    </row>
    <row r="514" spans="2:30" x14ac:dyDescent="0.3">
      <c r="B514" s="325"/>
      <c r="C514" s="325"/>
      <c r="D514" s="325"/>
      <c r="Y514" s="326"/>
      <c r="Z514" s="325">
        <v>19.437220531483771</v>
      </c>
      <c r="AA514" s="325">
        <v>22.29887892652879</v>
      </c>
      <c r="AB514" s="325">
        <v>16.241162582106455</v>
      </c>
      <c r="AC514" s="325">
        <v>-2.5050077727573949</v>
      </c>
      <c r="AD514" s="325">
        <v>-2.8850247300559704</v>
      </c>
    </row>
    <row r="515" spans="2:30" x14ac:dyDescent="0.3">
      <c r="B515" s="325"/>
      <c r="C515" s="325"/>
      <c r="D515" s="325"/>
      <c r="Y515" s="326"/>
      <c r="Z515" s="325">
        <v>22.950121165283836</v>
      </c>
      <c r="AA515" s="325">
        <v>21.489128923078415</v>
      </c>
      <c r="AB515" s="325">
        <v>16.241162582106455</v>
      </c>
      <c r="AC515" s="325">
        <v>1.3568621745581027</v>
      </c>
      <c r="AD515" s="325">
        <v>-3.1578256590100011</v>
      </c>
    </row>
    <row r="516" spans="2:30" x14ac:dyDescent="0.3">
      <c r="B516" s="325"/>
      <c r="C516" s="325"/>
      <c r="D516" s="325"/>
      <c r="Y516" s="326"/>
      <c r="Z516" s="325">
        <v>18.129962158070065</v>
      </c>
      <c r="AA516" s="325">
        <v>21.046323375582148</v>
      </c>
      <c r="AB516" s="325">
        <v>16.241162582106455</v>
      </c>
      <c r="AC516" s="325">
        <v>-8.7185155974416375</v>
      </c>
      <c r="AD516" s="325">
        <v>-2.955014065944273</v>
      </c>
    </row>
    <row r="517" spans="2:30" x14ac:dyDescent="0.3">
      <c r="B517" s="325"/>
      <c r="C517" s="325"/>
      <c r="D517" s="325"/>
      <c r="Y517" s="326"/>
      <c r="Z517" s="325">
        <v>29.106012710398868</v>
      </c>
      <c r="AA517" s="325">
        <v>21.220413774810037</v>
      </c>
      <c r="AB517" s="325">
        <v>16.241162582106455</v>
      </c>
      <c r="AC517" s="325">
        <v>-2.1202518502175423</v>
      </c>
      <c r="AD517" s="325">
        <v>-2.9599034722155699</v>
      </c>
    </row>
    <row r="518" spans="2:30" x14ac:dyDescent="0.3">
      <c r="B518" s="325"/>
      <c r="C518" s="325"/>
      <c r="D518" s="325"/>
      <c r="Y518" s="326"/>
      <c r="Z518" s="325">
        <v>20.466055213290229</v>
      </c>
      <c r="AA518" s="325">
        <v>21.033347895866775</v>
      </c>
      <c r="AB518" s="325">
        <v>16.241162582106455</v>
      </c>
      <c r="AC518" s="325">
        <v>-4.1077005055968954</v>
      </c>
      <c r="AD518" s="325">
        <v>-3.1028930482731312</v>
      </c>
    </row>
    <row r="519" spans="2:30" x14ac:dyDescent="0.3">
      <c r="B519" s="325"/>
      <c r="C519" s="325"/>
      <c r="D519" s="325"/>
      <c r="Y519" s="326"/>
      <c r="Z519" s="325">
        <v>18.330821983540062</v>
      </c>
      <c r="AA519" s="325">
        <v>19.995788177704526</v>
      </c>
      <c r="AB519" s="325">
        <v>16.241162582106455</v>
      </c>
      <c r="AC519" s="325">
        <v>-1.9571378274115858</v>
      </c>
      <c r="AD519" s="325">
        <v>-3.9235618406272295</v>
      </c>
    </row>
    <row r="520" spans="2:30" x14ac:dyDescent="0.3">
      <c r="B520" s="325"/>
      <c r="C520" s="325"/>
      <c r="D520" s="325"/>
      <c r="Y520" s="326"/>
      <c r="Z520" s="325">
        <v>20.122702661603419</v>
      </c>
      <c r="AA520" s="325">
        <v>20.310021063390852</v>
      </c>
      <c r="AB520" s="325">
        <v>16.241162582106455</v>
      </c>
      <c r="AC520" s="325">
        <v>-2.6675729266420376</v>
      </c>
      <c r="AD520" s="325">
        <v>-3.3443903773720285</v>
      </c>
    </row>
    <row r="521" spans="2:30" x14ac:dyDescent="0.3">
      <c r="B521" s="325"/>
      <c r="C521" s="325"/>
      <c r="D521" s="325"/>
      <c r="Y521" s="326"/>
      <c r="Z521" s="325">
        <v>18.127759378880938</v>
      </c>
      <c r="AA521" s="325">
        <v>20.321755011365443</v>
      </c>
      <c r="AB521" s="325">
        <v>16.241162582106455</v>
      </c>
      <c r="AC521" s="325">
        <v>-3.5059348051603223</v>
      </c>
      <c r="AD521" s="325">
        <v>-3.3179233578288483</v>
      </c>
    </row>
    <row r="522" spans="2:30" x14ac:dyDescent="0.3">
      <c r="B522" s="325"/>
      <c r="C522" s="325"/>
      <c r="D522" s="325"/>
      <c r="Y522" s="326"/>
      <c r="Z522" s="325">
        <v>15.687203138148096</v>
      </c>
      <c r="AA522" s="325">
        <v>20.690364509080119</v>
      </c>
      <c r="AB522" s="325">
        <v>16.241162582106455</v>
      </c>
      <c r="AC522" s="325">
        <v>-4.3878193719205854</v>
      </c>
      <c r="AD522" s="325">
        <v>-3.0048107825995181</v>
      </c>
    </row>
    <row r="523" spans="2:30" x14ac:dyDescent="0.3">
      <c r="B523" s="325"/>
      <c r="C523" s="325"/>
      <c r="D523" s="325"/>
      <c r="Y523" s="326"/>
      <c r="Z523" s="325">
        <v>20.329592357874361</v>
      </c>
      <c r="AA523" s="325">
        <v>21.529851781912321</v>
      </c>
      <c r="AB523" s="325">
        <v>16.241162582106455</v>
      </c>
      <c r="AC523" s="325">
        <v>-4.6643153546552298</v>
      </c>
      <c r="AD523" s="325">
        <v>-2.6639307216811727</v>
      </c>
    </row>
    <row r="524" spans="2:30" x14ac:dyDescent="0.3">
      <c r="B524" s="325"/>
      <c r="C524" s="325"/>
      <c r="D524" s="325"/>
      <c r="Y524" s="326"/>
      <c r="Z524" s="325">
        <v>29.188150346220997</v>
      </c>
      <c r="AA524" s="325">
        <v>20.096113773062307</v>
      </c>
      <c r="AB524" s="325">
        <v>16.241162582106455</v>
      </c>
      <c r="AC524" s="325">
        <v>-1.9349827134152804</v>
      </c>
      <c r="AD524" s="325">
        <v>-3.6817348667969054</v>
      </c>
    </row>
    <row r="525" spans="2:30" x14ac:dyDescent="0.3">
      <c r="B525" s="325"/>
      <c r="C525" s="325"/>
      <c r="D525" s="325"/>
      <c r="Y525" s="326">
        <v>44348</v>
      </c>
      <c r="Z525" s="325">
        <v>23.046321697292957</v>
      </c>
      <c r="AA525" s="325">
        <v>19.110013389972753</v>
      </c>
      <c r="AB525" s="325">
        <v>16.241162582106455</v>
      </c>
      <c r="AC525" s="325">
        <v>-1.9159124789915865</v>
      </c>
      <c r="AD525" s="325">
        <v>-4.225976686907515</v>
      </c>
    </row>
    <row r="526" spans="2:30" x14ac:dyDescent="0.3">
      <c r="B526" s="325"/>
      <c r="C526" s="325"/>
      <c r="D526" s="325"/>
      <c r="Y526" s="326"/>
      <c r="Z526" s="325">
        <v>24.207232893365479</v>
      </c>
      <c r="AA526" s="325">
        <v>18.666093695178827</v>
      </c>
      <c r="AB526" s="325">
        <v>16.241162582106455</v>
      </c>
      <c r="AC526" s="325">
        <v>0.42902259901683237</v>
      </c>
      <c r="AD526" s="325">
        <v>-4.1117756047612044</v>
      </c>
    </row>
    <row r="527" spans="2:30" x14ac:dyDescent="0.3">
      <c r="B527" s="325"/>
      <c r="C527" s="325"/>
      <c r="D527" s="325"/>
      <c r="Y527" s="326"/>
      <c r="Z527" s="325">
        <v>10.086536599653325</v>
      </c>
      <c r="AA527" s="325">
        <v>17.964196886057767</v>
      </c>
      <c r="AB527" s="325">
        <v>16.241162582106455</v>
      </c>
      <c r="AC527" s="325">
        <v>-9.7922019424521665</v>
      </c>
      <c r="AD527" s="325">
        <v>-4.3310731181262838</v>
      </c>
    </row>
    <row r="528" spans="2:30" x14ac:dyDescent="0.3">
      <c r="B528" s="325"/>
      <c r="C528" s="325"/>
      <c r="D528" s="325"/>
      <c r="Y528" s="326"/>
      <c r="Z528" s="325">
        <v>11.225056697254079</v>
      </c>
      <c r="AA528" s="325">
        <v>16.545292869217992</v>
      </c>
      <c r="AB528" s="325">
        <v>16.241162582106455</v>
      </c>
      <c r="AC528" s="325">
        <v>-7.3156275459345892</v>
      </c>
      <c r="AD528" s="325">
        <v>-4.5678496272806957</v>
      </c>
    </row>
    <row r="529" spans="2:30" x14ac:dyDescent="0.3">
      <c r="B529" s="325"/>
      <c r="C529" s="325"/>
      <c r="D529" s="325"/>
      <c r="Y529" s="326"/>
      <c r="Z529" s="325">
        <v>12.579765274590578</v>
      </c>
      <c r="AA529" s="325">
        <v>15.303754004646009</v>
      </c>
      <c r="AB529" s="325">
        <v>16.241162582106455</v>
      </c>
      <c r="AC529" s="325">
        <v>-3.5884117968964091</v>
      </c>
      <c r="AD529" s="325">
        <v>-4.7793418347768988</v>
      </c>
    </row>
    <row r="530" spans="2:30" x14ac:dyDescent="0.3">
      <c r="B530" s="325"/>
      <c r="C530" s="325"/>
      <c r="D530" s="325"/>
      <c r="Y530" s="326"/>
      <c r="Z530" s="325">
        <v>15.416314694026948</v>
      </c>
      <c r="AA530" s="325">
        <v>13.805162144735373</v>
      </c>
      <c r="AB530" s="325">
        <v>16.241162582106455</v>
      </c>
      <c r="AC530" s="325">
        <v>-6.1993979482107875</v>
      </c>
      <c r="AD530" s="325">
        <v>-4.5545053444499359</v>
      </c>
    </row>
    <row r="531" spans="2:30" x14ac:dyDescent="0.3">
      <c r="B531" s="325"/>
      <c r="C531" s="325"/>
      <c r="D531" s="325"/>
      <c r="Y531" s="326"/>
      <c r="Z531" s="325">
        <v>19.255822228342552</v>
      </c>
      <c r="AA531" s="325">
        <v>13.815422594307538</v>
      </c>
      <c r="AB531" s="325">
        <v>16.241162582106455</v>
      </c>
      <c r="AC531" s="325">
        <v>-3.592418277496165</v>
      </c>
      <c r="AD531" s="325">
        <v>-2.7103444512793482</v>
      </c>
    </row>
    <row r="532" spans="2:30" x14ac:dyDescent="0.3">
      <c r="B532" s="325"/>
      <c r="C532" s="325"/>
      <c r="D532" s="325"/>
      <c r="Y532" s="326"/>
      <c r="Z532" s="325">
        <v>14.355549645289123</v>
      </c>
      <c r="AA532" s="325">
        <v>15.217449723414491</v>
      </c>
      <c r="AB532" s="325">
        <v>16.241162582106455</v>
      </c>
      <c r="AC532" s="325">
        <v>-3.3963579314650048</v>
      </c>
      <c r="AD532" s="325">
        <v>-2.2189835589785321</v>
      </c>
    </row>
    <row r="533" spans="2:30" x14ac:dyDescent="0.3">
      <c r="B533" s="325"/>
      <c r="C533" s="325"/>
      <c r="D533" s="325"/>
      <c r="Y533" s="326"/>
      <c r="Z533" s="325">
        <v>13.717089873991018</v>
      </c>
      <c r="AA533" s="325">
        <v>15.180005869161699</v>
      </c>
      <c r="AB533" s="325">
        <v>16.241162582106455</v>
      </c>
      <c r="AC533" s="325">
        <v>2.0028780313055705</v>
      </c>
      <c r="AD533" s="325">
        <v>-2.5877851946253583</v>
      </c>
    </row>
    <row r="534" spans="2:30" x14ac:dyDescent="0.3">
      <c r="B534" s="325"/>
      <c r="C534" s="325"/>
      <c r="D534" s="325"/>
      <c r="Y534" s="326"/>
      <c r="Z534" s="325">
        <v>10.158359746658473</v>
      </c>
      <c r="AA534" s="325">
        <v>16.382605116935437</v>
      </c>
      <c r="AB534" s="325">
        <v>16.241162582106455</v>
      </c>
      <c r="AC534" s="325">
        <v>3.1169243097419468</v>
      </c>
      <c r="AD534" s="325">
        <v>-1.0475219105706211</v>
      </c>
    </row>
    <row r="535" spans="2:30" x14ac:dyDescent="0.3">
      <c r="B535" s="325"/>
      <c r="C535" s="325"/>
      <c r="D535" s="325"/>
      <c r="Y535" s="326"/>
      <c r="Z535" s="325">
        <v>21.039246601002741</v>
      </c>
      <c r="AA535" s="325">
        <v>17.381879700930181</v>
      </c>
      <c r="AB535" s="325">
        <v>16.241162582106455</v>
      </c>
      <c r="AC535" s="325">
        <v>-3.8761012998288749</v>
      </c>
      <c r="AD535" s="325">
        <v>-4.0212736476482699E-2</v>
      </c>
    </row>
    <row r="536" spans="2:30" x14ac:dyDescent="0.3">
      <c r="B536" s="325"/>
      <c r="C536" s="325"/>
      <c r="D536" s="325"/>
      <c r="Y536" s="326"/>
      <c r="Z536" s="325">
        <v>12.317658294821012</v>
      </c>
      <c r="AA536" s="325">
        <v>16.948984038450202</v>
      </c>
      <c r="AB536" s="325">
        <v>16.241162582106455</v>
      </c>
      <c r="AC536" s="325">
        <v>-6.1700232464241935</v>
      </c>
      <c r="AD536" s="325">
        <v>0.19498584715197914</v>
      </c>
    </row>
    <row r="537" spans="2:30" x14ac:dyDescent="0.3">
      <c r="B537" s="325"/>
      <c r="C537" s="325"/>
      <c r="D537" s="325"/>
      <c r="Y537" s="326"/>
      <c r="Z537" s="325">
        <v>23.83450942844313</v>
      </c>
      <c r="AA537" s="325">
        <v>16.878445861970636</v>
      </c>
      <c r="AB537" s="325">
        <v>16.241162582106455</v>
      </c>
      <c r="AC537" s="325">
        <v>4.5824450401723738</v>
      </c>
      <c r="AD537" s="325">
        <v>-0.30145123936072438</v>
      </c>
    </row>
    <row r="538" spans="2:30" x14ac:dyDescent="0.3">
      <c r="B538" s="325"/>
      <c r="C538" s="325"/>
      <c r="D538" s="325"/>
      <c r="Y538" s="326"/>
      <c r="Z538" s="325">
        <v>26.250744316305788</v>
      </c>
      <c r="AA538" s="325">
        <v>17.510874296740944</v>
      </c>
      <c r="AB538" s="325">
        <v>16.241162582106455</v>
      </c>
      <c r="AC538" s="325">
        <v>3.4587459411628032</v>
      </c>
      <c r="AD538" s="325">
        <v>-0.86346795233710749</v>
      </c>
    </row>
    <row r="539" spans="2:30" x14ac:dyDescent="0.3">
      <c r="B539" s="325"/>
      <c r="C539" s="325"/>
      <c r="D539" s="325"/>
      <c r="Y539" s="326"/>
      <c r="Z539" s="325">
        <v>11.325280007929265</v>
      </c>
      <c r="AA539" s="325">
        <v>16.090720309340998</v>
      </c>
      <c r="AB539" s="325">
        <v>16.241162582106455</v>
      </c>
      <c r="AC539" s="325">
        <v>-1.7499678460657719</v>
      </c>
      <c r="AD539" s="325">
        <v>-0.91841071576736921</v>
      </c>
    </row>
    <row r="540" spans="2:30" x14ac:dyDescent="0.3">
      <c r="B540" s="325"/>
      <c r="C540" s="325"/>
      <c r="D540" s="325"/>
      <c r="Y540" s="326"/>
      <c r="Z540" s="325">
        <v>13.223322638634045</v>
      </c>
      <c r="AA540" s="325">
        <v>15.530600217067917</v>
      </c>
      <c r="AB540" s="325">
        <v>16.241162582106455</v>
      </c>
      <c r="AC540" s="325">
        <v>-1.4721815742833542</v>
      </c>
      <c r="AD540" s="325">
        <v>-1.0759617632581799</v>
      </c>
    </row>
    <row r="541" spans="2:30" x14ac:dyDescent="0.3">
      <c r="B541" s="325"/>
      <c r="C541" s="325"/>
      <c r="D541" s="325"/>
      <c r="Y541" s="326"/>
      <c r="Z541" s="325">
        <v>14.585358790050623</v>
      </c>
      <c r="AA541" s="325">
        <v>13.767509530985683</v>
      </c>
      <c r="AB541" s="325">
        <v>16.241162582106455</v>
      </c>
      <c r="AC541" s="325">
        <v>-0.81719268109273457</v>
      </c>
      <c r="AD541" s="325">
        <v>-2.3490118032143954</v>
      </c>
    </row>
    <row r="542" spans="2:30" x14ac:dyDescent="0.3">
      <c r="B542" s="325"/>
      <c r="C542" s="325"/>
      <c r="D542" s="325"/>
      <c r="Y542" s="326"/>
      <c r="Z542" s="325">
        <v>11.098168689203128</v>
      </c>
      <c r="AA542" s="325">
        <v>12.624180252306575</v>
      </c>
      <c r="AB542" s="325">
        <v>16.241162582106455</v>
      </c>
      <c r="AC542" s="325">
        <v>-4.2607006438407069</v>
      </c>
      <c r="AD542" s="325">
        <v>-3.175671370766795</v>
      </c>
    </row>
    <row r="543" spans="2:30" x14ac:dyDescent="0.3">
      <c r="B543" s="325"/>
      <c r="C543" s="325"/>
      <c r="D543" s="325"/>
      <c r="Y543" s="326"/>
      <c r="Z543" s="325">
        <v>8.396817648909451</v>
      </c>
      <c r="AA543" s="325">
        <v>13.089150032179671</v>
      </c>
      <c r="AB543" s="325">
        <v>16.241162582106455</v>
      </c>
      <c r="AC543" s="325">
        <v>-7.2728805788598692</v>
      </c>
      <c r="AD543" s="325">
        <v>-3.2105614850749657</v>
      </c>
    </row>
    <row r="544" spans="2:30" x14ac:dyDescent="0.3">
      <c r="B544" s="325"/>
      <c r="C544" s="325"/>
      <c r="D544" s="325"/>
      <c r="Y544" s="326"/>
      <c r="Z544" s="325">
        <v>11.492874625867504</v>
      </c>
      <c r="AA544" s="325">
        <v>13.12199226264253</v>
      </c>
      <c r="AB544" s="325">
        <v>16.241162582106455</v>
      </c>
      <c r="AC544" s="325">
        <v>-4.3289052395211343</v>
      </c>
      <c r="AD544" s="325">
        <v>-3.6966049336583535</v>
      </c>
    </row>
    <row r="545" spans="2:30" x14ac:dyDescent="0.3">
      <c r="B545" s="325"/>
      <c r="C545" s="325"/>
      <c r="D545" s="325"/>
      <c r="Y545" s="326"/>
      <c r="Z545" s="325">
        <v>18.247439365552005</v>
      </c>
      <c r="AA545" s="325">
        <v>12.588455354303003</v>
      </c>
      <c r="AB545" s="325">
        <v>16.241162582106455</v>
      </c>
      <c r="AC545" s="325">
        <v>-2.3278710317039923</v>
      </c>
      <c r="AD545" s="325">
        <v>-3.8359796680455753</v>
      </c>
    </row>
    <row r="546" spans="2:30" x14ac:dyDescent="0.3">
      <c r="B546" s="325"/>
      <c r="C546" s="325"/>
      <c r="D546" s="325"/>
      <c r="Y546" s="326"/>
      <c r="Z546" s="325">
        <v>14.580068467040949</v>
      </c>
      <c r="AA546" s="325">
        <v>12.688040072517778</v>
      </c>
      <c r="AB546" s="325">
        <v>16.241162582106455</v>
      </c>
      <c r="AC546" s="325">
        <v>-1.9941986462229693</v>
      </c>
      <c r="AD546" s="325">
        <v>-3.547389642912703</v>
      </c>
    </row>
    <row r="547" spans="2:30" x14ac:dyDescent="0.3">
      <c r="B547" s="325"/>
      <c r="C547" s="325"/>
      <c r="D547" s="325"/>
      <c r="Y547" s="326"/>
      <c r="Z547" s="325">
        <v>13.453218251874048</v>
      </c>
      <c r="AA547" s="325">
        <v>12.950892550723422</v>
      </c>
      <c r="AB547" s="325">
        <v>16.241162582106455</v>
      </c>
      <c r="AC547" s="325">
        <v>-4.8744857143670686</v>
      </c>
      <c r="AD547" s="325">
        <v>-3.0126912994196471</v>
      </c>
    </row>
    <row r="548" spans="2:30" x14ac:dyDescent="0.3">
      <c r="B548" s="325"/>
      <c r="C548" s="325"/>
      <c r="D548" s="325"/>
      <c r="Y548" s="326"/>
      <c r="Z548" s="325">
        <v>10.850600431673925</v>
      </c>
      <c r="AA548" s="325">
        <v>13.045830798817246</v>
      </c>
      <c r="AB548" s="325">
        <v>16.241162582106455</v>
      </c>
      <c r="AC548" s="325">
        <v>-1.7928158218032877</v>
      </c>
      <c r="AD548" s="325">
        <v>-3.4107946998852379</v>
      </c>
    </row>
    <row r="549" spans="2:30" x14ac:dyDescent="0.3">
      <c r="B549" s="325"/>
      <c r="C549" s="325"/>
      <c r="D549" s="325"/>
      <c r="Y549" s="326"/>
      <c r="Z549" s="325">
        <v>11.795261716706555</v>
      </c>
      <c r="AA549" s="325">
        <v>13.135222077027484</v>
      </c>
      <c r="AB549" s="325">
        <v>16.241162582106455</v>
      </c>
      <c r="AC549" s="325">
        <v>-2.2405704679106009</v>
      </c>
      <c r="AD549" s="325">
        <v>-3.4810883030932525</v>
      </c>
    </row>
    <row r="550" spans="2:30" x14ac:dyDescent="0.3">
      <c r="B550" s="325"/>
      <c r="C550" s="325"/>
      <c r="D550" s="325"/>
      <c r="Y550" s="326"/>
      <c r="Z550" s="325">
        <v>10.236784996348977</v>
      </c>
      <c r="AA550" s="325">
        <v>13.048992781408357</v>
      </c>
      <c r="AB550" s="325">
        <v>16.241162582106455</v>
      </c>
      <c r="AC550" s="325">
        <v>-3.529992174408477</v>
      </c>
      <c r="AD550" s="325">
        <v>-3.5485279115150905</v>
      </c>
    </row>
    <row r="551" spans="2:30" x14ac:dyDescent="0.3">
      <c r="B551" s="325"/>
      <c r="C551" s="325"/>
      <c r="D551" s="325"/>
      <c r="Y551" s="326"/>
      <c r="Z551" s="325">
        <v>12.157442362524261</v>
      </c>
      <c r="AA551" s="325">
        <v>12.86033886712913</v>
      </c>
      <c r="AB551" s="325">
        <v>16.241162582106455</v>
      </c>
      <c r="AC551" s="325">
        <v>-7.1156290427802702</v>
      </c>
      <c r="AD551" s="325">
        <v>-3.3830814182955078</v>
      </c>
    </row>
    <row r="552" spans="2:30" x14ac:dyDescent="0.3">
      <c r="B552" s="325"/>
      <c r="C552" s="325"/>
      <c r="D552" s="325"/>
      <c r="Y552" s="326"/>
      <c r="Z552" s="325">
        <v>18.873178313023679</v>
      </c>
      <c r="AA552" s="325">
        <v>13.031351103499288</v>
      </c>
      <c r="AB552" s="325">
        <v>16.241162582106455</v>
      </c>
      <c r="AC552" s="325">
        <v>-2.8199262541600945</v>
      </c>
      <c r="AD552" s="325">
        <v>-3.3411127205611502</v>
      </c>
    </row>
    <row r="553" spans="2:30" x14ac:dyDescent="0.3">
      <c r="B553" s="325"/>
      <c r="C553" s="325"/>
      <c r="D553" s="325"/>
      <c r="Y553" s="326"/>
      <c r="Z553" s="325">
        <v>13.97646339770705</v>
      </c>
      <c r="AA553" s="325">
        <v>13.673872805489262</v>
      </c>
      <c r="AB553" s="325">
        <v>16.241162582106455</v>
      </c>
      <c r="AC553" s="325">
        <v>-2.4662759051758343</v>
      </c>
      <c r="AD553" s="325">
        <v>-2.7545561506603145</v>
      </c>
    </row>
    <row r="554" spans="2:30" x14ac:dyDescent="0.3">
      <c r="B554" s="325"/>
      <c r="C554" s="325"/>
      <c r="D554" s="325"/>
      <c r="Y554" s="326"/>
      <c r="Z554" s="325">
        <v>12.132640851919447</v>
      </c>
      <c r="AA554" s="325">
        <v>13.613253447241425</v>
      </c>
      <c r="AB554" s="325">
        <v>16.241162582106455</v>
      </c>
      <c r="AC554" s="325">
        <v>-3.7163602618299905</v>
      </c>
      <c r="AD554" s="325">
        <v>-2.4317654508265787</v>
      </c>
    </row>
    <row r="555" spans="2:30" x14ac:dyDescent="0.3">
      <c r="B555" s="325"/>
      <c r="C555" s="325"/>
      <c r="D555" s="325"/>
      <c r="Y555" s="326">
        <v>44378</v>
      </c>
      <c r="Z555" s="325">
        <v>12.047686086265045</v>
      </c>
      <c r="AA555" s="325">
        <v>14.169294510580807</v>
      </c>
      <c r="AB555" s="325"/>
      <c r="AC555" s="325">
        <v>-1.4990349376627847</v>
      </c>
      <c r="AD555" s="325">
        <v>-1.4393291646827708</v>
      </c>
    </row>
    <row r="556" spans="2:30" x14ac:dyDescent="0.3">
      <c r="B556" s="325"/>
      <c r="C556" s="325"/>
      <c r="D556" s="325"/>
      <c r="Y556" s="326"/>
      <c r="Z556" s="325">
        <v>16.292913630636356</v>
      </c>
      <c r="AA556" s="325">
        <v>12.932110484858876</v>
      </c>
      <c r="AB556" s="325"/>
      <c r="AC556" s="325">
        <v>1.8653255213952491</v>
      </c>
      <c r="AD556" s="325">
        <v>-1.8992024620137553</v>
      </c>
    </row>
    <row r="557" spans="2:30" x14ac:dyDescent="0.3">
      <c r="B557" s="325"/>
      <c r="C557" s="325"/>
      <c r="D557" s="325"/>
      <c r="Y557" s="326"/>
      <c r="Z557" s="325">
        <v>9.8124494886141456</v>
      </c>
      <c r="AA557" s="325">
        <v>12.66196303250058</v>
      </c>
      <c r="AB557" s="325"/>
      <c r="AC557" s="325">
        <v>-1.2704572755723262</v>
      </c>
      <c r="AD557" s="325">
        <v>-1.3004983739136609</v>
      </c>
    </row>
    <row r="558" spans="2:30" x14ac:dyDescent="0.3">
      <c r="B558" s="325"/>
      <c r="C558" s="325"/>
      <c r="D558" s="325"/>
      <c r="Y558" s="326"/>
      <c r="Z558" s="325">
        <v>16.049729805899911</v>
      </c>
      <c r="AA558" s="325">
        <v>12.959177698486458</v>
      </c>
      <c r="AB558" s="325"/>
      <c r="AC558" s="325">
        <v>-0.16857503977361432</v>
      </c>
      <c r="AD558" s="325">
        <v>-0.17517594858179564</v>
      </c>
    </row>
    <row r="559" spans="2:30" x14ac:dyDescent="0.3">
      <c r="B559" s="325"/>
      <c r="C559" s="325"/>
      <c r="D559" s="325"/>
      <c r="Y559" s="326"/>
      <c r="Z559" s="325">
        <v>10.212890132970177</v>
      </c>
      <c r="AA559" s="325">
        <v>11.947899155776074</v>
      </c>
      <c r="AB559" s="325"/>
      <c r="AC559" s="325">
        <v>-6.0390393354769856</v>
      </c>
      <c r="AD559" s="325">
        <v>-0.45479091001380062</v>
      </c>
    </row>
    <row r="560" spans="2:30" x14ac:dyDescent="0.3">
      <c r="B560" s="325"/>
      <c r="C560" s="325"/>
      <c r="D560" s="325"/>
      <c r="Y560" s="326"/>
      <c r="Z560" s="325">
        <v>12.085431231198989</v>
      </c>
      <c r="AA560" s="325">
        <v>11.201879876033621</v>
      </c>
      <c r="AB560" s="325"/>
      <c r="AC560" s="325">
        <v>1.7246527115248256</v>
      </c>
      <c r="AD560" s="325">
        <v>-0.65865082860405677</v>
      </c>
    </row>
    <row r="561" spans="2:30" x14ac:dyDescent="0.3">
      <c r="B561" s="325"/>
      <c r="C561" s="325"/>
      <c r="D561" s="325"/>
      <c r="Y561" s="326"/>
      <c r="Z561" s="325">
        <v>14.213143513820587</v>
      </c>
      <c r="AA561" s="325">
        <v>10.793190435405325</v>
      </c>
      <c r="AB561" s="325"/>
      <c r="AC561" s="325">
        <v>4.1608967154930667</v>
      </c>
      <c r="AD561" s="325">
        <v>-0.96744234936777218</v>
      </c>
    </row>
    <row r="562" spans="2:30" x14ac:dyDescent="0.3">
      <c r="B562" s="325"/>
      <c r="C562" s="325"/>
      <c r="D562" s="325"/>
      <c r="Y562" s="326"/>
      <c r="Z562" s="325">
        <v>4.9687362872923657</v>
      </c>
      <c r="AA562" s="325">
        <v>9.6968633899714316</v>
      </c>
      <c r="AB562" s="325"/>
      <c r="AC562" s="325">
        <v>-3.4563396676868194</v>
      </c>
      <c r="AD562" s="325">
        <v>-1.7168145634096683</v>
      </c>
    </row>
    <row r="563" spans="2:30" x14ac:dyDescent="0.3">
      <c r="B563" s="325"/>
      <c r="C563" s="325"/>
      <c r="D563" s="325"/>
      <c r="Y563" s="326"/>
      <c r="Z563" s="325">
        <v>11.070778672439179</v>
      </c>
      <c r="AA563" s="325">
        <v>9.3108570515814826</v>
      </c>
      <c r="AB563" s="325"/>
      <c r="AC563" s="325">
        <v>0.43830609126345621</v>
      </c>
      <c r="AD563" s="325">
        <v>-2.0271807782999889</v>
      </c>
    </row>
    <row r="564" spans="2:30" x14ac:dyDescent="0.3">
      <c r="B564" s="325"/>
      <c r="C564" s="325"/>
      <c r="D564" s="325"/>
      <c r="Y564" s="326"/>
      <c r="Z564" s="325">
        <v>6.9516234042160638</v>
      </c>
      <c r="AA564" s="325">
        <v>8.3386807153495806</v>
      </c>
      <c r="AB564" s="325"/>
      <c r="AC564" s="325">
        <v>-3.4319979209183344</v>
      </c>
      <c r="AD564" s="325">
        <v>-2.8792416816368722</v>
      </c>
    </row>
    <row r="565" spans="2:30" x14ac:dyDescent="0.3">
      <c r="B565" s="325"/>
      <c r="C565" s="325"/>
      <c r="D565" s="325"/>
      <c r="Y565" s="326"/>
      <c r="Z565" s="325">
        <v>8.3754404878626616</v>
      </c>
      <c r="AA565" s="325">
        <v>6.6018292242404977</v>
      </c>
      <c r="AB565" s="325"/>
      <c r="AC565" s="325">
        <v>-5.414180538066887</v>
      </c>
      <c r="AD565" s="325">
        <v>-4.244729183069345</v>
      </c>
    </row>
    <row r="566" spans="2:30" x14ac:dyDescent="0.3">
      <c r="B566" s="325"/>
      <c r="C566" s="325"/>
      <c r="D566" s="325"/>
      <c r="Y566" s="326"/>
      <c r="Z566" s="325">
        <v>7.5108457642405346</v>
      </c>
      <c r="AA566" s="325">
        <v>6.3836987251505422</v>
      </c>
      <c r="AB566" s="325"/>
      <c r="AC566" s="325">
        <v>-8.2116028397092293</v>
      </c>
      <c r="AD566" s="325">
        <v>-4.4091145656889479</v>
      </c>
    </row>
    <row r="567" spans="2:30" x14ac:dyDescent="0.3">
      <c r="B567" s="325"/>
      <c r="C567" s="325"/>
      <c r="D567" s="325"/>
      <c r="Y567" s="326"/>
      <c r="Z567" s="325">
        <v>5.2801968775756771</v>
      </c>
      <c r="AA567" s="325">
        <v>6.1523354514806297</v>
      </c>
      <c r="AB567" s="325"/>
      <c r="AC567" s="325">
        <v>-4.2397736118333569</v>
      </c>
      <c r="AD567" s="325">
        <v>-4.3225821037822731</v>
      </c>
    </row>
    <row r="568" spans="2:30" x14ac:dyDescent="0.3">
      <c r="B568" s="325"/>
      <c r="C568" s="325"/>
      <c r="D568" s="325"/>
      <c r="Y568" s="326"/>
      <c r="Z568" s="325">
        <v>2.0551830760570056</v>
      </c>
      <c r="AA568" s="325">
        <v>5.225672671440754</v>
      </c>
      <c r="AB568" s="325"/>
      <c r="AC568" s="325">
        <v>-5.3975157945342431</v>
      </c>
      <c r="AD568" s="325">
        <v>-4.6195299661260076</v>
      </c>
    </row>
    <row r="569" spans="2:30" x14ac:dyDescent="0.3">
      <c r="B569" s="325"/>
      <c r="C569" s="325"/>
      <c r="D569" s="325"/>
      <c r="Y569" s="326"/>
      <c r="Z569" s="325">
        <v>3.4418227936626753</v>
      </c>
      <c r="AA569" s="325">
        <v>4.3269421603724583</v>
      </c>
      <c r="AB569" s="325"/>
      <c r="AC569" s="325">
        <v>-4.6070373460240432</v>
      </c>
      <c r="AD569" s="325">
        <v>-4.9343754858993076</v>
      </c>
    </row>
    <row r="570" spans="2:30" x14ac:dyDescent="0.3">
      <c r="B570" s="325"/>
      <c r="C570" s="325"/>
      <c r="D570" s="325"/>
      <c r="Y570" s="326"/>
      <c r="Z570" s="325">
        <v>9.4512357567497887</v>
      </c>
      <c r="AA570" s="325">
        <v>3.8346034922040397</v>
      </c>
      <c r="AB570" s="325"/>
      <c r="AC570" s="325">
        <v>1.0440333246101829</v>
      </c>
      <c r="AD570" s="325">
        <v>-5.0372525071461194</v>
      </c>
    </row>
    <row r="571" spans="2:30" x14ac:dyDescent="0.3">
      <c r="B571" s="325"/>
      <c r="C571" s="325"/>
      <c r="D571" s="325"/>
      <c r="Y571" s="326"/>
      <c r="Z571" s="325">
        <v>0.46498394393693543</v>
      </c>
      <c r="AA571" s="325">
        <v>3.7303458022078213</v>
      </c>
      <c r="AB571" s="325"/>
      <c r="AC571" s="325">
        <v>-5.510632957324475</v>
      </c>
      <c r="AD571" s="325">
        <v>-4.8940476320769948</v>
      </c>
    </row>
    <row r="572" spans="2:30" x14ac:dyDescent="0.3">
      <c r="B572" s="325"/>
      <c r="C572" s="325"/>
      <c r="D572" s="325"/>
      <c r="Y572" s="326"/>
      <c r="Z572" s="325">
        <v>2.0843269103845934</v>
      </c>
      <c r="AA572" s="325">
        <v>3.8070551506539982</v>
      </c>
      <c r="AB572" s="325"/>
      <c r="AC572" s="325">
        <v>-7.618099176479987</v>
      </c>
      <c r="AD572" s="325">
        <v>-4.6999360093074296</v>
      </c>
    </row>
    <row r="573" spans="2:30" x14ac:dyDescent="0.3">
      <c r="B573" s="325"/>
      <c r="C573" s="325"/>
      <c r="D573" s="325"/>
      <c r="Y573" s="326"/>
      <c r="Z573" s="325">
        <v>4.064475087061604</v>
      </c>
      <c r="AA573" s="325">
        <v>3.8259770077160633</v>
      </c>
      <c r="AB573" s="325"/>
      <c r="AC573" s="325">
        <v>-8.9317419884369116</v>
      </c>
      <c r="AD573" s="325">
        <v>-4.8171960619990859</v>
      </c>
    </row>
    <row r="574" spans="2:30" x14ac:dyDescent="0.3">
      <c r="B574" s="325"/>
      <c r="C574" s="325"/>
      <c r="D574" s="325"/>
      <c r="Y574" s="326"/>
      <c r="Z574" s="325">
        <v>4.550393047602145</v>
      </c>
      <c r="AA574" s="325">
        <v>2.8532366017143933</v>
      </c>
      <c r="AB574" s="325"/>
      <c r="AC574" s="325">
        <v>-3.2373394863494838</v>
      </c>
      <c r="AD574" s="325">
        <v>-5.7064226249294814</v>
      </c>
    </row>
    <row r="575" spans="2:30" x14ac:dyDescent="0.3">
      <c r="B575" s="325"/>
      <c r="C575" s="325"/>
      <c r="D575" s="325"/>
      <c r="Y575" s="326"/>
      <c r="Z575" s="325">
        <v>2.5921485151802433</v>
      </c>
      <c r="AA575" s="325">
        <v>3.0078841999498209</v>
      </c>
      <c r="AB575" s="325"/>
      <c r="AC575" s="325">
        <v>-4.0387344351472905</v>
      </c>
      <c r="AD575" s="325">
        <v>-5.8770121565776998</v>
      </c>
    </row>
    <row r="576" spans="2:30" x14ac:dyDescent="0.3">
      <c r="B576" s="325"/>
      <c r="C576" s="325"/>
      <c r="D576" s="325"/>
      <c r="Y576" s="326"/>
      <c r="Z576" s="325">
        <v>3.5742757930971312</v>
      </c>
      <c r="AA576" s="325">
        <v>3.1309173990368793</v>
      </c>
      <c r="AB576" s="325"/>
      <c r="AC576" s="325">
        <v>-5.4278577148656382</v>
      </c>
      <c r="AD576" s="325">
        <v>-5.8922882603729745</v>
      </c>
    </row>
    <row r="577" spans="2:30" x14ac:dyDescent="0.3">
      <c r="B577" s="325"/>
      <c r="C577" s="325"/>
      <c r="D577" s="325"/>
      <c r="Y577" s="326"/>
      <c r="Z577" s="325">
        <v>2.6420529147381018</v>
      </c>
      <c r="AA577" s="325">
        <v>2.8767830818036475</v>
      </c>
      <c r="AB577" s="325"/>
      <c r="AC577" s="325">
        <v>-5.1805526159025845</v>
      </c>
      <c r="AD577" s="325">
        <v>-6.0216227737624308</v>
      </c>
    </row>
    <row r="578" spans="2:30" x14ac:dyDescent="0.3">
      <c r="B578" s="325"/>
      <c r="C578" s="325"/>
      <c r="D578" s="325"/>
      <c r="Y578" s="326"/>
      <c r="Z578" s="325">
        <v>1.5475171315849274</v>
      </c>
      <c r="AA578" s="325">
        <v>2.5948215666775098</v>
      </c>
      <c r="AB578" s="325"/>
      <c r="AC578" s="325">
        <v>-6.7047596788620041</v>
      </c>
      <c r="AD578" s="325">
        <v>-6.1816038320046873</v>
      </c>
    </row>
    <row r="579" spans="2:30" x14ac:dyDescent="0.3">
      <c r="B579" s="325"/>
      <c r="C579" s="325"/>
      <c r="D579" s="325"/>
      <c r="Y579" s="326"/>
      <c r="Z579" s="325">
        <v>2.9455593039940018</v>
      </c>
      <c r="AA579" s="325">
        <v>2.7283293660377068</v>
      </c>
      <c r="AB579" s="325"/>
      <c r="AC579" s="325">
        <v>-7.7250319030469115</v>
      </c>
      <c r="AD579" s="325">
        <v>-6.1671645759104985</v>
      </c>
    </row>
    <row r="580" spans="2:30" x14ac:dyDescent="0.3">
      <c r="B580" s="325"/>
      <c r="C580" s="325"/>
      <c r="D580" s="325"/>
      <c r="Y580" s="326"/>
      <c r="Z580" s="325">
        <v>2.2855348664289812</v>
      </c>
      <c r="AA580" s="325">
        <v>2.6243260945818006</v>
      </c>
      <c r="AB580" s="325"/>
      <c r="AC580" s="325">
        <v>-9.8370835821631033</v>
      </c>
      <c r="AD580" s="325">
        <v>-5.992563275297103</v>
      </c>
    </row>
    <row r="581" spans="2:30" x14ac:dyDescent="0.3">
      <c r="B581" s="325"/>
      <c r="C581" s="325"/>
      <c r="D581" s="325"/>
      <c r="Y581" s="326"/>
      <c r="Z581" s="325">
        <v>2.5766624417191819</v>
      </c>
      <c r="AA581" s="325">
        <v>2.532627407957496</v>
      </c>
      <c r="AB581" s="325"/>
      <c r="AC581" s="325">
        <v>-4.3572068940452766</v>
      </c>
      <c r="AD581" s="325">
        <v>-5.8118382148628642</v>
      </c>
    </row>
    <row r="582" spans="2:30" x14ac:dyDescent="0.3">
      <c r="B582" s="325"/>
      <c r="C582" s="325"/>
      <c r="D582" s="325"/>
      <c r="Y582" s="326"/>
      <c r="Z582" s="325">
        <v>3.5267031107016207</v>
      </c>
      <c r="AA582" s="325">
        <v>3.0155713796489212</v>
      </c>
      <c r="AB582" s="325"/>
      <c r="AC582" s="325">
        <v>-3.9376596424879722</v>
      </c>
      <c r="AD582" s="325">
        <v>-5.3346193993449003</v>
      </c>
    </row>
    <row r="583" spans="2:30" x14ac:dyDescent="0.3">
      <c r="B583" s="325"/>
      <c r="C583" s="325"/>
      <c r="D583" s="325"/>
      <c r="Y583" s="326"/>
      <c r="Z583" s="325">
        <v>2.8462528929057882</v>
      </c>
      <c r="AA583" s="325">
        <v>4.1788946503589681</v>
      </c>
      <c r="AB583" s="325"/>
      <c r="AC583" s="325">
        <v>-4.2056486105718704</v>
      </c>
      <c r="AD583" s="325">
        <v>-3.9547545400617077</v>
      </c>
    </row>
    <row r="584" spans="2:30" x14ac:dyDescent="0.3">
      <c r="B584" s="325"/>
      <c r="C584" s="325"/>
      <c r="D584" s="325"/>
      <c r="Y584" s="326"/>
      <c r="Z584" s="325">
        <v>2.000162108367971</v>
      </c>
      <c r="AA584" s="325">
        <v>3.9930943824633802</v>
      </c>
      <c r="AB584" s="325"/>
      <c r="AC584" s="325">
        <v>-3.9154771928629089</v>
      </c>
      <c r="AD584" s="325">
        <v>-3.8576824509517502</v>
      </c>
    </row>
    <row r="585" spans="2:30" x14ac:dyDescent="0.3">
      <c r="B585" s="325"/>
      <c r="C585" s="325"/>
      <c r="D585" s="325"/>
      <c r="Y585" s="326"/>
      <c r="Z585" s="325">
        <v>4.9281249334249022</v>
      </c>
      <c r="AA585" s="325">
        <v>3.853021295716148</v>
      </c>
      <c r="AB585" s="325"/>
      <c r="AC585" s="325">
        <v>-3.3642279702362572</v>
      </c>
      <c r="AD585" s="325">
        <v>-4.0345399764622965</v>
      </c>
    </row>
    <row r="586" spans="2:30" x14ac:dyDescent="0.3">
      <c r="B586" s="325"/>
      <c r="C586" s="325"/>
      <c r="D586" s="325"/>
      <c r="Y586" s="326">
        <v>44409</v>
      </c>
      <c r="Z586" s="325">
        <v>11.08882219896433</v>
      </c>
      <c r="AA586" s="325">
        <v>3.7549357744884668</v>
      </c>
      <c r="AB586" s="325"/>
      <c r="AC586" s="325">
        <v>1.9340221119354339</v>
      </c>
      <c r="AD586" s="325">
        <v>-4.2765070706465069</v>
      </c>
    </row>
    <row r="587" spans="2:30" x14ac:dyDescent="0.3">
      <c r="B587" s="325"/>
      <c r="C587" s="325"/>
      <c r="D587" s="325"/>
      <c r="Y587" s="326"/>
      <c r="Z587" s="325">
        <v>0.9849329911598681</v>
      </c>
      <c r="AA587" s="325">
        <v>4.0759020496409946</v>
      </c>
      <c r="AB587" s="325"/>
      <c r="AC587" s="325">
        <v>-9.1575789583934011</v>
      </c>
      <c r="AD587" s="325">
        <v>-3.8658670540411828</v>
      </c>
    </row>
    <row r="588" spans="2:30" x14ac:dyDescent="0.3">
      <c r="B588" s="325"/>
      <c r="C588" s="325"/>
      <c r="D588" s="325"/>
      <c r="Y588" s="326"/>
      <c r="Z588" s="325">
        <v>1.5961508344885553</v>
      </c>
      <c r="AA588" s="325">
        <v>4.3579089502825896</v>
      </c>
      <c r="AB588" s="325"/>
      <c r="AC588" s="325">
        <v>-5.5952095726190976</v>
      </c>
      <c r="AD588" s="325">
        <v>-3.6788929251609312</v>
      </c>
    </row>
    <row r="589" spans="2:30" x14ac:dyDescent="0.3">
      <c r="B589" s="325"/>
      <c r="C589" s="325"/>
      <c r="D589" s="325"/>
      <c r="Y589" s="326"/>
      <c r="Z589" s="325">
        <v>2.8401044621078508</v>
      </c>
      <c r="AA589" s="325">
        <v>4.4897668039590091</v>
      </c>
      <c r="AB589" s="325"/>
      <c r="AC589" s="325">
        <v>-5.6314293017774446</v>
      </c>
      <c r="AD589" s="325">
        <v>-3.6321392641795591</v>
      </c>
    </row>
    <row r="590" spans="2:30" x14ac:dyDescent="0.3">
      <c r="B590" s="325"/>
      <c r="C590" s="325"/>
      <c r="D590" s="325"/>
      <c r="Y590" s="326"/>
      <c r="Z590" s="325">
        <v>5.0930168189734824</v>
      </c>
      <c r="AA590" s="325">
        <v>4.1763291424066633</v>
      </c>
      <c r="AB590" s="325"/>
      <c r="AC590" s="325">
        <v>-1.3311684943346052</v>
      </c>
      <c r="AD590" s="325">
        <v>-4.1766916439228288</v>
      </c>
    </row>
    <row r="591" spans="2:30" x14ac:dyDescent="0.3">
      <c r="B591" s="325"/>
      <c r="C591" s="325"/>
      <c r="D591" s="325"/>
      <c r="Y591" s="326"/>
      <c r="Z591" s="325">
        <v>3.9742104128591365</v>
      </c>
      <c r="AA591" s="325">
        <v>5.2169236229639182</v>
      </c>
      <c r="AB591" s="325"/>
      <c r="AC591" s="325">
        <v>-2.606658290701148</v>
      </c>
      <c r="AD591" s="325">
        <v>-3.1834054407491044</v>
      </c>
    </row>
    <row r="592" spans="2:30" x14ac:dyDescent="0.3">
      <c r="B592" s="325"/>
      <c r="C592" s="325"/>
      <c r="D592" s="325"/>
      <c r="Y592" s="326"/>
      <c r="Z592" s="325">
        <v>5.8511299091598454</v>
      </c>
      <c r="AA592" s="325">
        <v>5.5336872520504459</v>
      </c>
      <c r="AB592" s="325"/>
      <c r="AC592" s="325">
        <v>-3.0369523433666501</v>
      </c>
      <c r="AD592" s="325">
        <v>-2.9169601888885603</v>
      </c>
    </row>
    <row r="593" spans="2:30" x14ac:dyDescent="0.3">
      <c r="B593" s="325"/>
      <c r="C593" s="325"/>
      <c r="D593" s="325"/>
      <c r="Y593" s="326"/>
      <c r="Z593" s="325">
        <v>8.8947585680979024</v>
      </c>
      <c r="AA593" s="325">
        <v>5.730642614336527</v>
      </c>
      <c r="AB593" s="325"/>
      <c r="AC593" s="325">
        <v>-1.877844546267454</v>
      </c>
      <c r="AD593" s="325">
        <v>-2.6524168640334147</v>
      </c>
    </row>
    <row r="594" spans="2:30" x14ac:dyDescent="0.3">
      <c r="B594" s="325"/>
      <c r="C594" s="325"/>
      <c r="D594" s="325"/>
      <c r="Y594" s="326"/>
      <c r="Z594" s="325">
        <v>8.2690943550606519</v>
      </c>
      <c r="AA594" s="325">
        <v>5.4811270310098141</v>
      </c>
      <c r="AB594" s="325"/>
      <c r="AC594" s="325">
        <v>-2.2045755361773303</v>
      </c>
      <c r="AD594" s="325">
        <v>-2.4556023528976465</v>
      </c>
    </row>
    <row r="595" spans="2:30" x14ac:dyDescent="0.3">
      <c r="B595" s="325"/>
      <c r="C595" s="325"/>
      <c r="D595" s="325"/>
      <c r="Y595" s="326"/>
      <c r="Z595" s="325">
        <v>3.8134962380942454</v>
      </c>
      <c r="AA595" s="325">
        <v>5.3861227989371567</v>
      </c>
      <c r="AB595" s="325"/>
      <c r="AC595" s="325">
        <v>-3.7300928095952912</v>
      </c>
      <c r="AD595" s="325">
        <v>-1.9222016449592221</v>
      </c>
    </row>
    <row r="596" spans="2:30" x14ac:dyDescent="0.3">
      <c r="B596" s="325"/>
      <c r="C596" s="325"/>
      <c r="D596" s="325"/>
      <c r="Y596" s="326"/>
      <c r="Z596" s="325">
        <v>4.2187919981104338</v>
      </c>
      <c r="AA596" s="325">
        <v>5.6818025734936155</v>
      </c>
      <c r="AB596" s="325"/>
      <c r="AC596" s="325">
        <v>-3.7796260277914229</v>
      </c>
      <c r="AD596" s="325">
        <v>-0.96483564020833923</v>
      </c>
    </row>
    <row r="597" spans="2:30" x14ac:dyDescent="0.3">
      <c r="B597" s="325"/>
      <c r="C597" s="325"/>
      <c r="D597" s="325"/>
      <c r="Y597" s="326"/>
      <c r="Z597" s="325">
        <v>3.3464077356864861</v>
      </c>
      <c r="AA597" s="325">
        <v>6.0876307153271227</v>
      </c>
      <c r="AB597" s="325"/>
      <c r="AC597" s="325">
        <v>4.6533083615770465E-2</v>
      </c>
      <c r="AD597" s="325">
        <v>-8.6702004167983251E-2</v>
      </c>
    </row>
    <row r="598" spans="2:30" x14ac:dyDescent="0.3">
      <c r="B598" s="325"/>
      <c r="C598" s="325"/>
      <c r="D598" s="325"/>
      <c r="Y598" s="326"/>
      <c r="Z598" s="325">
        <v>3.3091807883505284</v>
      </c>
      <c r="AA598" s="325">
        <v>4.9522077095598052</v>
      </c>
      <c r="AB598" s="325"/>
      <c r="AC598" s="325">
        <v>1.1271466648678228</v>
      </c>
      <c r="AD598" s="325">
        <v>0.57778644483509412</v>
      </c>
    </row>
    <row r="599" spans="2:30" x14ac:dyDescent="0.3">
      <c r="B599" s="325"/>
      <c r="C599" s="325"/>
      <c r="D599" s="325"/>
      <c r="Y599" s="326"/>
      <c r="Z599" s="325">
        <v>7.9208883310550666</v>
      </c>
      <c r="AA599" s="325">
        <v>4.7238002862531738</v>
      </c>
      <c r="AB599" s="325"/>
      <c r="AC599" s="325">
        <v>3.6646096898895308</v>
      </c>
      <c r="AD599" s="325">
        <v>0.87276235956563908</v>
      </c>
    </row>
    <row r="600" spans="2:30" x14ac:dyDescent="0.3">
      <c r="B600" s="325"/>
      <c r="C600" s="325"/>
      <c r="D600" s="325"/>
      <c r="Y600" s="326"/>
      <c r="Z600" s="325">
        <v>11.735555560932447</v>
      </c>
      <c r="AA600" s="325">
        <v>4.6316435254015982</v>
      </c>
      <c r="AB600" s="325"/>
      <c r="AC600" s="325">
        <v>4.2690909060150375</v>
      </c>
      <c r="AD600" s="325">
        <v>0.72836717223321812</v>
      </c>
    </row>
    <row r="601" spans="2:30" x14ac:dyDescent="0.3">
      <c r="B601" s="325"/>
      <c r="C601" s="325"/>
      <c r="D601" s="325"/>
      <c r="Y601" s="326"/>
      <c r="Z601" s="325">
        <v>0.32113331468942841</v>
      </c>
      <c r="AA601" s="325">
        <v>5.0070207932316846</v>
      </c>
      <c r="AB601" s="325"/>
      <c r="AC601" s="325">
        <v>2.4468436068442116</v>
      </c>
      <c r="AD601" s="325">
        <v>0.92304678977937726</v>
      </c>
    </row>
    <row r="602" spans="2:30" x14ac:dyDescent="0.3">
      <c r="B602" s="325"/>
      <c r="C602" s="325"/>
      <c r="D602" s="325"/>
      <c r="Y602" s="326"/>
      <c r="Z602" s="325">
        <v>2.214644274947827</v>
      </c>
      <c r="AA602" s="325">
        <v>4.9656807927518667</v>
      </c>
      <c r="AB602" s="325"/>
      <c r="AC602" s="325">
        <v>-1.665261406481477</v>
      </c>
      <c r="AD602" s="325">
        <v>0.70681556144804092</v>
      </c>
    </row>
    <row r="603" spans="2:30" x14ac:dyDescent="0.3">
      <c r="B603" s="325"/>
      <c r="C603" s="325"/>
      <c r="D603" s="325"/>
      <c r="Y603" s="326"/>
      <c r="Z603" s="325">
        <v>3.5736946721493981</v>
      </c>
      <c r="AA603" s="325">
        <v>5.5845614464728044</v>
      </c>
      <c r="AB603" s="325"/>
      <c r="AC603" s="325">
        <v>-4.7903923391183696</v>
      </c>
      <c r="AD603" s="325">
        <v>0.91034076135157094</v>
      </c>
    </row>
    <row r="604" spans="2:30" x14ac:dyDescent="0.3">
      <c r="B604" s="325"/>
      <c r="C604" s="325"/>
      <c r="D604" s="325"/>
      <c r="Y604" s="326"/>
      <c r="Z604" s="325">
        <v>5.9740486104970989</v>
      </c>
      <c r="AA604" s="325">
        <v>5.1503961515934318</v>
      </c>
      <c r="AB604" s="325"/>
      <c r="AC604" s="325">
        <v>1.4092904064388847</v>
      </c>
      <c r="AD604" s="325">
        <v>0.75286683018360023</v>
      </c>
    </row>
    <row r="605" spans="2:30" x14ac:dyDescent="0.3">
      <c r="B605" s="325"/>
      <c r="C605" s="325"/>
      <c r="D605" s="325"/>
      <c r="Y605" s="326"/>
      <c r="Z605" s="325">
        <v>3.0198007849917952</v>
      </c>
      <c r="AA605" s="325">
        <v>5.3144555709507495</v>
      </c>
      <c r="AB605" s="325"/>
      <c r="AC605" s="325">
        <v>-0.38647193345153141</v>
      </c>
      <c r="AD605" s="325">
        <v>2.5551642370763666E-2</v>
      </c>
    </row>
    <row r="606" spans="2:30" x14ac:dyDescent="0.3">
      <c r="B606" s="325"/>
      <c r="C606" s="325"/>
      <c r="D606" s="325"/>
      <c r="Y606" s="326"/>
      <c r="Z606" s="325">
        <v>12.253052907101633</v>
      </c>
      <c r="AA606" s="325">
        <v>5.3293604714555567</v>
      </c>
      <c r="AB606" s="325"/>
      <c r="AC606" s="325">
        <v>5.0892860892142409</v>
      </c>
      <c r="AD606" s="325">
        <v>-0.33758404189217522</v>
      </c>
    </row>
    <row r="607" spans="2:30" x14ac:dyDescent="0.3">
      <c r="B607" s="325"/>
      <c r="C607" s="325"/>
      <c r="D607" s="325"/>
      <c r="Y607" s="326"/>
      <c r="Z607" s="325">
        <v>8.6963984967768404</v>
      </c>
      <c r="AA607" s="325">
        <v>5.268057863894227</v>
      </c>
      <c r="AB607" s="325"/>
      <c r="AC607" s="325">
        <v>3.1667733878392426</v>
      </c>
      <c r="AD607" s="325">
        <v>-8.7295973878298128E-2</v>
      </c>
    </row>
    <row r="608" spans="2:30" x14ac:dyDescent="0.3">
      <c r="B608" s="325"/>
      <c r="C608" s="325"/>
      <c r="D608" s="325"/>
      <c r="Y608" s="326"/>
      <c r="Z608" s="325">
        <v>1.469549250190652</v>
      </c>
      <c r="AA608" s="325">
        <v>4.3820129778257089</v>
      </c>
      <c r="AB608" s="325"/>
      <c r="AC608" s="325">
        <v>-2.6443627078456444</v>
      </c>
      <c r="AD608" s="325">
        <v>-0.82316410975478704</v>
      </c>
    </row>
    <row r="609" spans="2:30" x14ac:dyDescent="0.3">
      <c r="B609" s="325"/>
      <c r="C609" s="325"/>
      <c r="D609" s="325"/>
      <c r="Y609" s="326"/>
      <c r="Z609" s="325">
        <v>2.3189785784814774</v>
      </c>
      <c r="AA609" s="325">
        <v>3.9737196632323708</v>
      </c>
      <c r="AB609" s="325"/>
      <c r="AC609" s="325">
        <v>-4.2072111963220493</v>
      </c>
      <c r="AD609" s="325">
        <v>-1.2344499084231322</v>
      </c>
    </row>
    <row r="610" spans="2:30" x14ac:dyDescent="0.3">
      <c r="B610" s="325"/>
      <c r="C610" s="325"/>
      <c r="D610" s="325"/>
      <c r="Y610" s="326"/>
      <c r="Z610" s="325">
        <v>3.144576419220094</v>
      </c>
      <c r="AA610" s="325">
        <v>2.7092708585356351</v>
      </c>
      <c r="AB610" s="325"/>
      <c r="AC610" s="325">
        <v>-3.0383758630212299</v>
      </c>
      <c r="AD610" s="325">
        <v>-2.1833260501653262</v>
      </c>
    </row>
    <row r="611" spans="2:30" x14ac:dyDescent="0.3">
      <c r="B611" s="325"/>
      <c r="C611" s="325"/>
      <c r="D611" s="325"/>
      <c r="Y611" s="326"/>
      <c r="Z611" s="325">
        <v>-0.22826559198252738</v>
      </c>
      <c r="AA611" s="325">
        <v>2.0905623543609777</v>
      </c>
      <c r="AB611" s="325"/>
      <c r="AC611" s="325">
        <v>-3.7417865446965379</v>
      </c>
      <c r="AD611" s="325">
        <v>-2.5270539592464587</v>
      </c>
    </row>
    <row r="612" spans="2:30" x14ac:dyDescent="0.3">
      <c r="B612" s="325"/>
      <c r="C612" s="325"/>
      <c r="D612" s="325"/>
      <c r="Y612" s="326"/>
      <c r="Z612" s="325">
        <v>0.16174758283842827</v>
      </c>
      <c r="AA612" s="325">
        <v>2.1206260514008011</v>
      </c>
      <c r="AB612" s="325"/>
      <c r="AC612" s="325">
        <v>-3.2654725241299474</v>
      </c>
      <c r="AD612" s="325">
        <v>-2.5957210443796117</v>
      </c>
    </row>
    <row r="613" spans="2:30" x14ac:dyDescent="0.3">
      <c r="B613" s="325"/>
      <c r="C613" s="325"/>
      <c r="D613" s="325"/>
      <c r="Y613" s="326"/>
      <c r="Z613" s="325">
        <v>3.4019112742244806</v>
      </c>
      <c r="AA613" s="325">
        <v>2.2458225660225617</v>
      </c>
      <c r="AB613" s="325"/>
      <c r="AC613" s="325">
        <v>-1.5528469029811163</v>
      </c>
      <c r="AD613" s="325">
        <v>-2.2855261883117453</v>
      </c>
    </row>
    <row r="614" spans="2:30" x14ac:dyDescent="0.3">
      <c r="B614" s="325"/>
      <c r="C614" s="325"/>
      <c r="D614" s="325"/>
      <c r="Y614" s="326"/>
      <c r="Z614" s="325">
        <v>4.3654389675542387</v>
      </c>
      <c r="AA614" s="325">
        <v>2.2509022667254075</v>
      </c>
      <c r="AB614" s="325"/>
      <c r="AC614" s="325">
        <v>0.76067802427131426</v>
      </c>
      <c r="AD614" s="325">
        <v>-2.3953559329533056</v>
      </c>
    </row>
    <row r="615" spans="2:30" x14ac:dyDescent="0.3">
      <c r="B615" s="325"/>
      <c r="C615" s="325"/>
      <c r="D615" s="325"/>
      <c r="Y615" s="326"/>
      <c r="Z615" s="325">
        <v>1.6799951294694169</v>
      </c>
      <c r="AA615" s="325">
        <v>2.7589431263426851</v>
      </c>
      <c r="AB615" s="325"/>
      <c r="AC615" s="325">
        <v>-3.125032303777715</v>
      </c>
      <c r="AD615" s="325">
        <v>-2.041812802320365</v>
      </c>
    </row>
    <row r="616" spans="2:30" x14ac:dyDescent="0.3">
      <c r="B616" s="325"/>
      <c r="C616" s="325"/>
      <c r="D616" s="325"/>
      <c r="Y616" s="326"/>
      <c r="Z616" s="325">
        <v>3.1953541808337995</v>
      </c>
      <c r="AA616" s="325">
        <v>2.9620485501317191</v>
      </c>
      <c r="AB616" s="325"/>
      <c r="AC616" s="325">
        <v>-2.0358472038469841</v>
      </c>
      <c r="AD616" s="325">
        <v>-2.0550258389451392</v>
      </c>
    </row>
    <row r="617" spans="2:30" x14ac:dyDescent="0.3">
      <c r="B617" s="325"/>
      <c r="C617" s="325"/>
      <c r="D617" s="325"/>
      <c r="Y617" s="326">
        <v>44440</v>
      </c>
      <c r="Z617" s="325">
        <v>3.1801343241400142</v>
      </c>
      <c r="AA617" s="325">
        <v>2.3580983048111976</v>
      </c>
      <c r="AB617" s="325"/>
      <c r="AC617" s="325">
        <v>-3.8071840755121542</v>
      </c>
      <c r="AD617" s="325">
        <v>-2.2888461702201925</v>
      </c>
    </row>
    <row r="618" spans="2:30" x14ac:dyDescent="0.3">
      <c r="B618" s="325"/>
      <c r="C618" s="325"/>
      <c r="D618" s="325"/>
      <c r="Y618" s="326"/>
      <c r="Z618" s="325">
        <v>3.3280204253384156</v>
      </c>
      <c r="AA618" s="325">
        <v>2.5491096796470312</v>
      </c>
      <c r="AB618" s="325"/>
      <c r="AC618" s="325">
        <v>-1.2669846302659522</v>
      </c>
      <c r="AD618" s="325">
        <v>-2.3933483679763907</v>
      </c>
    </row>
    <row r="619" spans="2:30" x14ac:dyDescent="0.3">
      <c r="B619" s="325"/>
      <c r="C619" s="325"/>
      <c r="D619" s="325"/>
      <c r="Y619" s="326"/>
      <c r="Z619" s="325">
        <v>1.58348554936167</v>
      </c>
      <c r="AA619" s="325">
        <v>3.1345787271501684</v>
      </c>
      <c r="AB619" s="325"/>
      <c r="AC619" s="325">
        <v>-3.3579637805033684</v>
      </c>
      <c r="AD619" s="325">
        <v>-1.8156473752080342</v>
      </c>
    </row>
    <row r="620" spans="2:30" x14ac:dyDescent="0.3">
      <c r="B620" s="325"/>
      <c r="C620" s="325"/>
      <c r="D620" s="325"/>
      <c r="Y620" s="326"/>
      <c r="Z620" s="325">
        <v>-0.8257404430191666</v>
      </c>
      <c r="AA620" s="325">
        <v>3.0577415270903532</v>
      </c>
      <c r="AB620" s="325"/>
      <c r="AC620" s="325">
        <v>-3.1895892219064876</v>
      </c>
      <c r="AD620" s="325">
        <v>-1.4519572964485141</v>
      </c>
    </row>
    <row r="621" spans="2:30" x14ac:dyDescent="0.3">
      <c r="B621" s="325"/>
      <c r="C621" s="325"/>
      <c r="D621" s="325"/>
      <c r="Y621" s="326"/>
      <c r="Z621" s="325">
        <v>5.7025185914050667</v>
      </c>
      <c r="AA621" s="325">
        <v>2.9808480939300948</v>
      </c>
      <c r="AB621" s="325"/>
      <c r="AC621" s="325">
        <v>2.9162639977926119E-2</v>
      </c>
      <c r="AD621" s="325">
        <v>-0.92291090186444891</v>
      </c>
    </row>
    <row r="622" spans="2:30" x14ac:dyDescent="0.3">
      <c r="B622" s="325"/>
      <c r="C622" s="325"/>
      <c r="D622" s="325"/>
      <c r="Y622" s="326"/>
      <c r="Z622" s="325">
        <v>5.7782784619913814</v>
      </c>
      <c r="AA622" s="325">
        <v>3.1457775936323009</v>
      </c>
      <c r="AB622" s="325"/>
      <c r="AC622" s="325">
        <v>0.91887464560078058</v>
      </c>
      <c r="AD622" s="325">
        <v>-0.66309012851060545</v>
      </c>
    </row>
    <row r="623" spans="2:30" x14ac:dyDescent="0.3">
      <c r="B623" s="325"/>
      <c r="C623" s="325"/>
      <c r="D623" s="325"/>
      <c r="Y623" s="326"/>
      <c r="Z623" s="325">
        <v>2.6574937804150913</v>
      </c>
      <c r="AA623" s="325">
        <v>3.2108586338031331</v>
      </c>
      <c r="AB623" s="325"/>
      <c r="AC623" s="325">
        <v>0.50998334746965668</v>
      </c>
      <c r="AD623" s="325">
        <v>-0.53083828688824242</v>
      </c>
    </row>
    <row r="624" spans="2:30" x14ac:dyDescent="0.3">
      <c r="B624" s="325"/>
      <c r="C624" s="325"/>
      <c r="D624" s="325"/>
      <c r="Y624" s="326"/>
      <c r="Z624" s="325">
        <v>2.641880292018203</v>
      </c>
      <c r="AA624" s="325">
        <v>3.923281169377109</v>
      </c>
      <c r="AB624" s="325"/>
      <c r="AC624" s="325">
        <v>-0.10385931342369759</v>
      </c>
      <c r="AD624" s="325">
        <v>-0.18022765105875141</v>
      </c>
    </row>
    <row r="625" spans="2:30" x14ac:dyDescent="0.3">
      <c r="B625" s="325"/>
      <c r="C625" s="325"/>
      <c r="D625" s="325"/>
      <c r="Y625" s="326"/>
      <c r="Z625" s="325">
        <v>4.48252692325386</v>
      </c>
      <c r="AA625" s="325">
        <v>4.2547045425415062</v>
      </c>
      <c r="AB625" s="325"/>
      <c r="AC625" s="325">
        <v>0.5517607832109519</v>
      </c>
      <c r="AD625" s="325">
        <v>0.22177706731111105</v>
      </c>
    </row>
    <row r="626" spans="2:30" x14ac:dyDescent="0.3">
      <c r="B626" s="325"/>
      <c r="C626" s="325"/>
      <c r="D626" s="325"/>
      <c r="Y626" s="326"/>
      <c r="Z626" s="325">
        <v>2.0390528305574955</v>
      </c>
      <c r="AA626" s="325">
        <v>3.7952775569759054</v>
      </c>
      <c r="AB626" s="325"/>
      <c r="AC626" s="325">
        <v>-2.4322008891468272</v>
      </c>
      <c r="AD626" s="325">
        <v>-0.25374722715805426</v>
      </c>
    </row>
    <row r="627" spans="2:30" x14ac:dyDescent="0.3">
      <c r="B627" s="325"/>
      <c r="C627" s="325"/>
      <c r="D627" s="325"/>
      <c r="Y627" s="326"/>
      <c r="Z627" s="325">
        <v>4.1612173059986661</v>
      </c>
      <c r="AA627" s="325">
        <v>3.7707860905503905</v>
      </c>
      <c r="AB627" s="325"/>
      <c r="AC627" s="325">
        <v>-0.73531477110005028</v>
      </c>
      <c r="AD627" s="325">
        <v>-0.57130575773730641</v>
      </c>
    </row>
    <row r="628" spans="2:30" x14ac:dyDescent="0.3">
      <c r="B628" s="325"/>
      <c r="C628" s="325"/>
      <c r="D628" s="325"/>
      <c r="Y628" s="326"/>
      <c r="Z628" s="325">
        <v>8.0224822035558461</v>
      </c>
      <c r="AA628" s="325">
        <v>3.5096817128017261</v>
      </c>
      <c r="AB628" s="325"/>
      <c r="AC628" s="325">
        <v>2.8431956685669633</v>
      </c>
      <c r="AD628" s="325">
        <v>-1.0719667102669368</v>
      </c>
    </row>
    <row r="629" spans="2:30" x14ac:dyDescent="0.3">
      <c r="B629" s="325"/>
      <c r="C629" s="325"/>
      <c r="D629" s="325"/>
      <c r="Y629" s="326"/>
      <c r="Z629" s="325">
        <v>2.5622895630321763</v>
      </c>
      <c r="AA629" s="325">
        <v>2.9441827815167505</v>
      </c>
      <c r="AB629" s="325"/>
      <c r="AC629" s="325">
        <v>-2.4097954156833765</v>
      </c>
      <c r="AD629" s="325">
        <v>-1.6412833234612927</v>
      </c>
    </row>
    <row r="630" spans="2:30" x14ac:dyDescent="0.3">
      <c r="B630" s="325"/>
      <c r="C630" s="325"/>
      <c r="D630" s="325"/>
      <c r="Y630" s="326"/>
      <c r="Z630" s="325">
        <v>2.4860535154364847</v>
      </c>
      <c r="AA630" s="325">
        <v>3.1015393966360727</v>
      </c>
      <c r="AB630" s="325"/>
      <c r="AC630" s="325">
        <v>-1.7129263665851084</v>
      </c>
      <c r="AD630" s="325">
        <v>-1.1258557897383201</v>
      </c>
    </row>
    <row r="631" spans="2:30" x14ac:dyDescent="0.3">
      <c r="B631" s="325"/>
      <c r="C631" s="325"/>
      <c r="D631" s="325"/>
      <c r="Y631" s="326"/>
      <c r="Z631" s="325">
        <v>0.81414964777755383</v>
      </c>
      <c r="AA631" s="325">
        <v>2.6748253660228296</v>
      </c>
      <c r="AB631" s="325"/>
      <c r="AC631" s="325">
        <v>-3.6084859811311105</v>
      </c>
      <c r="AD631" s="325">
        <v>-1.0638174229813788</v>
      </c>
    </row>
    <row r="632" spans="2:30" x14ac:dyDescent="0.3">
      <c r="B632" s="325"/>
      <c r="C632" s="325"/>
      <c r="D632" s="325"/>
      <c r="Y632" s="326"/>
      <c r="Z632" s="325">
        <v>0.52403440425903192</v>
      </c>
      <c r="AA632" s="325">
        <v>2.3468260388491418</v>
      </c>
      <c r="AB632" s="325"/>
      <c r="AC632" s="325">
        <v>-3.4334555091495389</v>
      </c>
      <c r="AD632" s="325">
        <v>-0.98786841774123146</v>
      </c>
    </row>
    <row r="633" spans="2:30" x14ac:dyDescent="0.3">
      <c r="B633" s="325"/>
      <c r="C633" s="325"/>
      <c r="D633" s="325"/>
      <c r="Y633" s="326"/>
      <c r="Z633" s="325">
        <v>3.1405491363927478</v>
      </c>
      <c r="AA633" s="325">
        <v>3.5170103763679199</v>
      </c>
      <c r="AB633" s="325"/>
      <c r="AC633" s="325">
        <v>1.175791846913981</v>
      </c>
      <c r="AD633" s="325">
        <v>7.1943210063843868E-2</v>
      </c>
    </row>
    <row r="634" spans="2:30" x14ac:dyDescent="0.3">
      <c r="B634" s="325"/>
      <c r="C634" s="325"/>
      <c r="D634" s="325"/>
      <c r="Y634" s="326"/>
      <c r="Z634" s="325">
        <v>1.1742190917059658</v>
      </c>
      <c r="AA634" s="325">
        <v>3.9721391887215489</v>
      </c>
      <c r="AB634" s="325"/>
      <c r="AC634" s="325">
        <v>-0.3010462038014623</v>
      </c>
      <c r="AD634" s="325">
        <v>0.84301344391990496</v>
      </c>
    </row>
    <row r="635" spans="2:30" x14ac:dyDescent="0.3">
      <c r="B635" s="325"/>
      <c r="C635" s="325"/>
      <c r="D635" s="325"/>
      <c r="Y635" s="326"/>
      <c r="Z635" s="325">
        <v>5.7264869133400333</v>
      </c>
      <c r="AA635" s="325">
        <v>4.4172677884440548</v>
      </c>
      <c r="AB635" s="325"/>
      <c r="AC635" s="325">
        <v>3.3748387052479956</v>
      </c>
      <c r="AD635" s="325">
        <v>1.6897469479450595</v>
      </c>
    </row>
    <row r="636" spans="2:30" x14ac:dyDescent="0.3">
      <c r="B636" s="325"/>
      <c r="C636" s="325"/>
      <c r="D636" s="325"/>
      <c r="Y636" s="326"/>
      <c r="Z636" s="325">
        <v>10.753579925663622</v>
      </c>
      <c r="AA636" s="325">
        <v>4.597518841476762</v>
      </c>
      <c r="AB636" s="325"/>
      <c r="AC636" s="325">
        <v>5.0088859789521507</v>
      </c>
      <c r="AD636" s="325">
        <v>2.2587280360419726</v>
      </c>
    </row>
    <row r="637" spans="2:30" x14ac:dyDescent="0.3">
      <c r="B637" s="325"/>
      <c r="C637" s="325"/>
      <c r="D637" s="325"/>
      <c r="Y637" s="326"/>
      <c r="Z637" s="325">
        <v>5.6719552019118877</v>
      </c>
      <c r="AA637" s="325">
        <v>4.9397978930264559</v>
      </c>
      <c r="AB637" s="325"/>
      <c r="AC637" s="325">
        <v>3.6845652704073188</v>
      </c>
      <c r="AD637" s="325">
        <v>2.3535068026380066</v>
      </c>
    </row>
    <row r="638" spans="2:30" x14ac:dyDescent="0.3">
      <c r="B638" s="325"/>
      <c r="C638" s="325"/>
      <c r="D638" s="325"/>
      <c r="Y638" s="326"/>
      <c r="Z638" s="325">
        <v>3.9300498458350877</v>
      </c>
      <c r="AA638" s="325">
        <v>5.13959887715599</v>
      </c>
      <c r="AB638" s="325"/>
      <c r="AC638" s="325">
        <v>2.3186485470449725</v>
      </c>
      <c r="AD638" s="325">
        <v>2.5634014764867765</v>
      </c>
    </row>
    <row r="639" spans="2:30" x14ac:dyDescent="0.3">
      <c r="B639" s="325"/>
      <c r="C639" s="325"/>
      <c r="D639" s="325"/>
      <c r="Y639" s="326"/>
      <c r="Z639" s="325">
        <v>1.78579177548799</v>
      </c>
      <c r="AA639" s="325">
        <v>4.7918101124147512</v>
      </c>
      <c r="AB639" s="325"/>
      <c r="AC639" s="325">
        <v>0.54941210752885183</v>
      </c>
      <c r="AD639" s="325">
        <v>2.1329853278303363</v>
      </c>
    </row>
    <row r="640" spans="2:30" x14ac:dyDescent="0.3">
      <c r="B640" s="325"/>
      <c r="C640" s="325"/>
      <c r="D640" s="325"/>
      <c r="Y640" s="326"/>
      <c r="Z640" s="325">
        <v>5.5365024972405976</v>
      </c>
      <c r="AA640" s="325"/>
      <c r="AB640" s="325"/>
      <c r="AC640" s="325">
        <v>1.8392432130862204</v>
      </c>
      <c r="AD640" s="325"/>
    </row>
    <row r="641" spans="2:30" x14ac:dyDescent="0.3">
      <c r="B641" s="325"/>
      <c r="C641" s="325"/>
      <c r="D641" s="325"/>
      <c r="Y641" s="326"/>
      <c r="Z641" s="325">
        <v>2.5728259806127083</v>
      </c>
      <c r="AA641" s="325"/>
      <c r="AB641" s="325"/>
      <c r="AC641" s="325">
        <v>1.1682165131399245</v>
      </c>
      <c r="AD641" s="325"/>
    </row>
    <row r="642" spans="2:30" x14ac:dyDescent="0.3">
      <c r="B642" s="325"/>
      <c r="C642" s="325"/>
      <c r="D642" s="325"/>
      <c r="Y642" s="326">
        <v>44465</v>
      </c>
      <c r="Z642" s="325">
        <v>3.2919655601513602</v>
      </c>
      <c r="AA642" s="325"/>
      <c r="AB642" s="325"/>
      <c r="AC642" s="325">
        <v>0.3619256646529152</v>
      </c>
      <c r="AD642" s="325"/>
    </row>
    <row r="643" spans="2:30" x14ac:dyDescent="0.3">
      <c r="B643" s="325"/>
      <c r="C643" s="325"/>
      <c r="D643" s="325"/>
      <c r="AB643" s="325"/>
    </row>
    <row r="644" spans="2:30" x14ac:dyDescent="0.3">
      <c r="B644" s="325"/>
      <c r="C644" s="325"/>
      <c r="D644" s="325"/>
      <c r="AB644" s="325"/>
    </row>
    <row r="645" spans="2:30" x14ac:dyDescent="0.3">
      <c r="B645" s="325"/>
      <c r="C645" s="325"/>
      <c r="D645" s="325"/>
      <c r="AB645" s="325"/>
    </row>
    <row r="646" spans="2:30" x14ac:dyDescent="0.3">
      <c r="B646" s="325"/>
      <c r="C646" s="325"/>
      <c r="D646" s="325"/>
      <c r="AB646" s="325"/>
    </row>
    <row r="647" spans="2:30" x14ac:dyDescent="0.3">
      <c r="B647" s="325"/>
      <c r="C647" s="325"/>
      <c r="D647" s="325"/>
      <c r="AB647" s="325"/>
    </row>
    <row r="648" spans="2:30" x14ac:dyDescent="0.3">
      <c r="B648" s="325"/>
      <c r="C648" s="325"/>
      <c r="D648" s="325"/>
      <c r="AB648" s="325"/>
    </row>
    <row r="649" spans="2:30" x14ac:dyDescent="0.3">
      <c r="B649" s="325"/>
      <c r="C649" s="325"/>
      <c r="D649" s="325"/>
      <c r="AB649" s="325"/>
    </row>
    <row r="650" spans="2:30" x14ac:dyDescent="0.3">
      <c r="B650" s="325"/>
      <c r="C650" s="325"/>
      <c r="D650" s="325"/>
      <c r="AB650" s="325"/>
    </row>
    <row r="651" spans="2:30" x14ac:dyDescent="0.3">
      <c r="B651" s="325"/>
      <c r="C651" s="325"/>
      <c r="D651" s="325"/>
      <c r="AB651" s="325"/>
    </row>
    <row r="652" spans="2:30" x14ac:dyDescent="0.3">
      <c r="B652" s="325"/>
      <c r="C652" s="325"/>
      <c r="D652" s="325"/>
      <c r="AB652" s="325"/>
    </row>
    <row r="653" spans="2:30" x14ac:dyDescent="0.3">
      <c r="B653" s="325"/>
      <c r="C653" s="325"/>
      <c r="D653" s="325"/>
      <c r="AB653" s="325"/>
    </row>
    <row r="654" spans="2:30" x14ac:dyDescent="0.3">
      <c r="B654" s="325"/>
      <c r="C654" s="325"/>
      <c r="D654" s="325"/>
      <c r="AB654" s="325"/>
    </row>
    <row r="655" spans="2:30" x14ac:dyDescent="0.3">
      <c r="B655" s="325"/>
      <c r="C655" s="325"/>
      <c r="D655" s="325"/>
      <c r="AB655" s="325"/>
    </row>
    <row r="656" spans="2:30" x14ac:dyDescent="0.3">
      <c r="B656" s="325"/>
      <c r="C656" s="325"/>
      <c r="D656" s="325"/>
      <c r="AB656" s="325"/>
    </row>
    <row r="657" spans="2:28" x14ac:dyDescent="0.3">
      <c r="B657" s="325"/>
      <c r="C657" s="325"/>
      <c r="D657" s="325"/>
      <c r="AB657" s="325"/>
    </row>
    <row r="658" spans="2:28" x14ac:dyDescent="0.3">
      <c r="B658" s="325"/>
      <c r="C658" s="325"/>
      <c r="D658" s="325"/>
      <c r="AB658" s="325"/>
    </row>
    <row r="659" spans="2:28" x14ac:dyDescent="0.3">
      <c r="B659" s="325"/>
      <c r="C659" s="325"/>
      <c r="D659" s="325"/>
      <c r="AB659" s="325"/>
    </row>
    <row r="660" spans="2:28" x14ac:dyDescent="0.3">
      <c r="B660" s="325"/>
      <c r="C660" s="325"/>
      <c r="D660" s="325"/>
      <c r="AB660" s="325"/>
    </row>
    <row r="661" spans="2:28" x14ac:dyDescent="0.3">
      <c r="B661" s="325"/>
      <c r="C661" s="325"/>
      <c r="D661" s="325"/>
      <c r="AB661" s="325"/>
    </row>
    <row r="662" spans="2:28" x14ac:dyDescent="0.3">
      <c r="B662" s="325"/>
      <c r="C662" s="325"/>
      <c r="D662" s="325"/>
      <c r="AB662" s="325"/>
    </row>
    <row r="663" spans="2:28" x14ac:dyDescent="0.3">
      <c r="B663" s="325"/>
      <c r="C663" s="325"/>
      <c r="D663" s="325"/>
      <c r="AB663" s="325"/>
    </row>
    <row r="664" spans="2:28" x14ac:dyDescent="0.3">
      <c r="B664" s="325"/>
      <c r="C664" s="325"/>
      <c r="D664" s="325"/>
      <c r="AB664" s="325"/>
    </row>
    <row r="665" spans="2:28" x14ac:dyDescent="0.3">
      <c r="B665" s="325"/>
      <c r="C665" s="325"/>
      <c r="D665" s="325"/>
      <c r="AB665" s="325"/>
    </row>
    <row r="666" spans="2:28" x14ac:dyDescent="0.3">
      <c r="B666" s="325"/>
      <c r="C666" s="325"/>
      <c r="D666" s="325"/>
      <c r="AB666" s="325"/>
    </row>
    <row r="667" spans="2:28" x14ac:dyDescent="0.3">
      <c r="B667" s="325"/>
      <c r="C667" s="325"/>
      <c r="D667" s="325"/>
      <c r="AB667" s="325"/>
    </row>
    <row r="668" spans="2:28" x14ac:dyDescent="0.3">
      <c r="B668" s="325"/>
      <c r="C668" s="325"/>
      <c r="D668" s="325"/>
      <c r="AB668" s="325"/>
    </row>
    <row r="669" spans="2:28" x14ac:dyDescent="0.3">
      <c r="B669" s="325"/>
      <c r="C669" s="325"/>
      <c r="D669" s="325"/>
      <c r="AB669" s="325"/>
    </row>
    <row r="670" spans="2:28" x14ac:dyDescent="0.3">
      <c r="B670" s="325"/>
      <c r="C670" s="325"/>
      <c r="D670" s="325"/>
      <c r="AB670" s="325"/>
    </row>
    <row r="671" spans="2:28" x14ac:dyDescent="0.3">
      <c r="B671" s="325"/>
      <c r="C671" s="325"/>
      <c r="D671" s="325"/>
      <c r="AB671" s="325"/>
    </row>
    <row r="672" spans="2:28" x14ac:dyDescent="0.3">
      <c r="B672" s="325"/>
      <c r="C672" s="325"/>
      <c r="D672" s="325"/>
      <c r="AB672" s="325"/>
    </row>
    <row r="673" spans="2:28" x14ac:dyDescent="0.3">
      <c r="B673" s="325"/>
      <c r="C673" s="325"/>
      <c r="D673" s="325"/>
      <c r="AB673" s="325"/>
    </row>
    <row r="674" spans="2:28" x14ac:dyDescent="0.3">
      <c r="B674" s="325"/>
      <c r="C674" s="325"/>
      <c r="D674" s="325"/>
      <c r="AB674" s="325"/>
    </row>
    <row r="675" spans="2:28" x14ac:dyDescent="0.3">
      <c r="B675" s="325"/>
      <c r="C675" s="325"/>
      <c r="D675" s="325"/>
      <c r="AB675" s="325"/>
    </row>
    <row r="676" spans="2:28" x14ac:dyDescent="0.3">
      <c r="B676" s="325"/>
      <c r="C676" s="325"/>
      <c r="D676" s="325"/>
      <c r="AB676" s="325"/>
    </row>
    <row r="677" spans="2:28" x14ac:dyDescent="0.3">
      <c r="B677" s="325"/>
      <c r="C677" s="325"/>
      <c r="D677" s="325"/>
      <c r="AB677" s="325"/>
    </row>
    <row r="678" spans="2:28" x14ac:dyDescent="0.3">
      <c r="B678" s="325"/>
      <c r="C678" s="325"/>
      <c r="D678" s="325"/>
      <c r="AB678" s="325"/>
    </row>
    <row r="679" spans="2:28" x14ac:dyDescent="0.3">
      <c r="B679" s="325"/>
      <c r="C679" s="325"/>
      <c r="D679" s="325"/>
      <c r="AB679" s="325"/>
    </row>
    <row r="680" spans="2:28" x14ac:dyDescent="0.3">
      <c r="B680" s="325"/>
      <c r="C680" s="325"/>
      <c r="D680" s="325"/>
      <c r="AB680" s="325"/>
    </row>
    <row r="681" spans="2:28" x14ac:dyDescent="0.3">
      <c r="B681" s="325"/>
      <c r="C681" s="325"/>
      <c r="D681" s="325"/>
      <c r="AB681" s="325"/>
    </row>
    <row r="682" spans="2:28" x14ac:dyDescent="0.3">
      <c r="B682" s="325"/>
      <c r="C682" s="325"/>
      <c r="D682" s="325"/>
      <c r="AB682" s="325"/>
    </row>
    <row r="683" spans="2:28" x14ac:dyDescent="0.3">
      <c r="B683" s="325"/>
      <c r="C683" s="325"/>
      <c r="D683" s="325"/>
      <c r="AB683" s="325"/>
    </row>
    <row r="684" spans="2:28" x14ac:dyDescent="0.3">
      <c r="B684" s="325"/>
      <c r="C684" s="325"/>
      <c r="D684" s="325"/>
      <c r="AB684" s="325"/>
    </row>
    <row r="685" spans="2:28" x14ac:dyDescent="0.3">
      <c r="B685" s="325"/>
      <c r="C685" s="325"/>
      <c r="D685" s="325"/>
      <c r="AB685" s="325"/>
    </row>
    <row r="686" spans="2:28" x14ac:dyDescent="0.3">
      <c r="B686" s="325"/>
      <c r="C686" s="325"/>
      <c r="D686" s="325"/>
      <c r="AB686" s="325"/>
    </row>
    <row r="687" spans="2:28" x14ac:dyDescent="0.3">
      <c r="B687" s="325"/>
      <c r="C687" s="325"/>
      <c r="D687" s="325"/>
      <c r="AB687" s="325"/>
    </row>
    <row r="688" spans="2:28" x14ac:dyDescent="0.3">
      <c r="B688" s="325"/>
      <c r="C688" s="325"/>
      <c r="D688" s="325"/>
      <c r="AB688" s="325"/>
    </row>
    <row r="689" spans="2:28" x14ac:dyDescent="0.3">
      <c r="B689" s="325"/>
      <c r="C689" s="325"/>
      <c r="D689" s="325"/>
      <c r="AB689" s="325"/>
    </row>
    <row r="690" spans="2:28" x14ac:dyDescent="0.3">
      <c r="B690" s="325"/>
      <c r="C690" s="325"/>
      <c r="D690" s="325"/>
      <c r="AB690" s="325"/>
    </row>
    <row r="691" spans="2:28" x14ac:dyDescent="0.3">
      <c r="B691" s="325"/>
      <c r="C691" s="325"/>
      <c r="D691" s="325"/>
      <c r="AB691" s="325"/>
    </row>
    <row r="692" spans="2:28" x14ac:dyDescent="0.3">
      <c r="B692" s="325"/>
      <c r="C692" s="325"/>
      <c r="D692" s="325"/>
      <c r="AB692" s="325"/>
    </row>
    <row r="693" spans="2:28" x14ac:dyDescent="0.3">
      <c r="B693" s="325"/>
      <c r="C693" s="325"/>
      <c r="D693" s="325"/>
      <c r="AB693" s="325"/>
    </row>
    <row r="694" spans="2:28" x14ac:dyDescent="0.3">
      <c r="B694" s="325"/>
      <c r="C694" s="325"/>
      <c r="D694" s="325"/>
      <c r="AB694" s="325"/>
    </row>
    <row r="695" spans="2:28" x14ac:dyDescent="0.3">
      <c r="B695" s="325"/>
      <c r="C695" s="325"/>
      <c r="D695" s="325"/>
      <c r="AB695" s="325"/>
    </row>
    <row r="696" spans="2:28" x14ac:dyDescent="0.3">
      <c r="B696" s="325"/>
      <c r="C696" s="325"/>
      <c r="D696" s="325"/>
      <c r="AB696" s="325"/>
    </row>
    <row r="697" spans="2:28" x14ac:dyDescent="0.3">
      <c r="B697" s="325"/>
      <c r="C697" s="325"/>
      <c r="D697" s="325"/>
      <c r="AB697" s="325"/>
    </row>
    <row r="698" spans="2:28" x14ac:dyDescent="0.3">
      <c r="B698" s="325"/>
      <c r="C698" s="325"/>
      <c r="D698" s="325"/>
      <c r="AB698" s="325"/>
    </row>
    <row r="699" spans="2:28" x14ac:dyDescent="0.3">
      <c r="B699" s="325"/>
      <c r="C699" s="325"/>
      <c r="D699" s="325"/>
      <c r="AB699" s="325"/>
    </row>
    <row r="700" spans="2:28" x14ac:dyDescent="0.3">
      <c r="B700" s="325"/>
      <c r="C700" s="325"/>
      <c r="D700" s="325"/>
      <c r="AB700" s="325"/>
    </row>
    <row r="701" spans="2:28" x14ac:dyDescent="0.3">
      <c r="B701" s="325"/>
      <c r="C701" s="325"/>
      <c r="D701" s="325"/>
      <c r="AB701" s="325"/>
    </row>
    <row r="702" spans="2:28" x14ac:dyDescent="0.3">
      <c r="B702" s="325"/>
      <c r="C702" s="325"/>
      <c r="D702" s="325"/>
      <c r="AB702" s="325"/>
    </row>
    <row r="703" spans="2:28" x14ac:dyDescent="0.3">
      <c r="B703" s="325"/>
      <c r="C703" s="325"/>
      <c r="D703" s="325"/>
      <c r="AB703" s="325"/>
    </row>
    <row r="704" spans="2:28" x14ac:dyDescent="0.3">
      <c r="B704" s="325"/>
      <c r="C704" s="325"/>
      <c r="D704" s="325"/>
      <c r="AB704" s="325"/>
    </row>
    <row r="705" spans="2:28" x14ac:dyDescent="0.3">
      <c r="B705" s="325"/>
      <c r="C705" s="325"/>
      <c r="D705" s="325"/>
      <c r="AB705" s="325"/>
    </row>
    <row r="706" spans="2:28" x14ac:dyDescent="0.3">
      <c r="B706" s="325"/>
      <c r="C706" s="325"/>
      <c r="D706" s="325"/>
      <c r="AB706" s="325"/>
    </row>
    <row r="707" spans="2:28" x14ac:dyDescent="0.3">
      <c r="B707" s="325"/>
      <c r="C707" s="325"/>
      <c r="D707" s="325"/>
      <c r="AB707" s="325"/>
    </row>
    <row r="708" spans="2:28" x14ac:dyDescent="0.3">
      <c r="B708" s="325"/>
      <c r="C708" s="325"/>
      <c r="D708" s="325"/>
      <c r="AB708" s="325"/>
    </row>
    <row r="709" spans="2:28" x14ac:dyDescent="0.3">
      <c r="B709" s="325"/>
      <c r="C709" s="325"/>
      <c r="D709" s="325"/>
      <c r="AB709" s="325"/>
    </row>
    <row r="710" spans="2:28" x14ac:dyDescent="0.3">
      <c r="B710" s="325"/>
      <c r="C710" s="325"/>
      <c r="D710" s="325"/>
      <c r="AB710" s="325"/>
    </row>
    <row r="711" spans="2:28" x14ac:dyDescent="0.3">
      <c r="B711" s="325"/>
      <c r="C711" s="325"/>
      <c r="D711" s="325"/>
      <c r="AB711" s="325"/>
    </row>
    <row r="712" spans="2:28" x14ac:dyDescent="0.3">
      <c r="B712" s="325"/>
      <c r="C712" s="325"/>
      <c r="D712" s="325"/>
      <c r="AB712" s="325"/>
    </row>
    <row r="713" spans="2:28" x14ac:dyDescent="0.3">
      <c r="B713" s="325"/>
      <c r="C713" s="325"/>
      <c r="D713" s="325"/>
      <c r="AB713" s="325"/>
    </row>
    <row r="714" spans="2:28" x14ac:dyDescent="0.3">
      <c r="B714" s="325"/>
      <c r="C714" s="325"/>
      <c r="D714" s="325"/>
      <c r="AB714" s="325"/>
    </row>
    <row r="715" spans="2:28" x14ac:dyDescent="0.3">
      <c r="B715" s="325"/>
      <c r="C715" s="325"/>
      <c r="D715" s="325"/>
      <c r="AB715" s="325"/>
    </row>
    <row r="716" spans="2:28" x14ac:dyDescent="0.3">
      <c r="B716" s="325"/>
      <c r="C716" s="325"/>
      <c r="D716" s="325"/>
      <c r="AB716" s="325"/>
    </row>
    <row r="717" spans="2:28" x14ac:dyDescent="0.3">
      <c r="B717" s="325"/>
      <c r="C717" s="325"/>
      <c r="D717" s="325"/>
      <c r="AB717" s="325"/>
    </row>
    <row r="718" spans="2:28" x14ac:dyDescent="0.3">
      <c r="B718" s="325"/>
      <c r="C718" s="325"/>
      <c r="D718" s="325"/>
      <c r="AB718" s="325"/>
    </row>
    <row r="719" spans="2:28" x14ac:dyDescent="0.3">
      <c r="B719" s="325"/>
      <c r="C719" s="325"/>
      <c r="D719" s="325"/>
      <c r="AB719" s="325"/>
    </row>
    <row r="720" spans="2:28" x14ac:dyDescent="0.3">
      <c r="B720" s="325"/>
      <c r="C720" s="325"/>
      <c r="D720" s="325"/>
      <c r="AB720" s="325"/>
    </row>
    <row r="721" spans="2:28" x14ac:dyDescent="0.3">
      <c r="B721" s="325"/>
      <c r="C721" s="325"/>
      <c r="D721" s="325"/>
      <c r="AB721" s="325"/>
    </row>
    <row r="722" spans="2:28" x14ac:dyDescent="0.3">
      <c r="B722" s="325"/>
      <c r="C722" s="325"/>
      <c r="D722" s="325"/>
      <c r="AB722" s="325"/>
    </row>
    <row r="723" spans="2:28" x14ac:dyDescent="0.3">
      <c r="B723" s="325"/>
      <c r="C723" s="325"/>
      <c r="D723" s="325"/>
      <c r="AB723" s="325"/>
    </row>
    <row r="724" spans="2:28" x14ac:dyDescent="0.3">
      <c r="B724" s="325"/>
      <c r="C724" s="325"/>
      <c r="D724" s="325"/>
      <c r="AB724" s="325"/>
    </row>
    <row r="725" spans="2:28" x14ac:dyDescent="0.3">
      <c r="B725" s="325"/>
      <c r="C725" s="325"/>
      <c r="D725" s="325"/>
      <c r="AB725" s="325"/>
    </row>
    <row r="726" spans="2:28" x14ac:dyDescent="0.3">
      <c r="B726" s="325"/>
      <c r="C726" s="325"/>
      <c r="D726" s="325"/>
      <c r="AB726" s="325"/>
    </row>
    <row r="727" spans="2:28" x14ac:dyDescent="0.3">
      <c r="B727" s="325"/>
      <c r="C727" s="325"/>
      <c r="D727" s="325"/>
      <c r="AB727" s="325"/>
    </row>
    <row r="728" spans="2:28" x14ac:dyDescent="0.3">
      <c r="B728" s="325"/>
      <c r="C728" s="325"/>
      <c r="D728" s="325"/>
      <c r="AB728" s="325"/>
    </row>
    <row r="729" spans="2:28" x14ac:dyDescent="0.3">
      <c r="B729" s="325"/>
      <c r="C729" s="325"/>
      <c r="D729" s="325"/>
      <c r="AB729" s="325"/>
    </row>
    <row r="730" spans="2:28" x14ac:dyDescent="0.3">
      <c r="B730" s="325"/>
      <c r="C730" s="325"/>
      <c r="D730" s="325"/>
      <c r="AB730" s="325"/>
    </row>
    <row r="731" spans="2:28" x14ac:dyDescent="0.3">
      <c r="B731" s="325"/>
      <c r="C731" s="325"/>
      <c r="D731" s="325"/>
      <c r="AB731" s="325"/>
    </row>
    <row r="732" spans="2:28" x14ac:dyDescent="0.3">
      <c r="B732" s="325"/>
      <c r="C732" s="325"/>
      <c r="D732" s="325"/>
      <c r="AB732" s="325"/>
    </row>
    <row r="733" spans="2:28" x14ac:dyDescent="0.3">
      <c r="B733" s="325"/>
      <c r="C733" s="325"/>
      <c r="D733" s="325"/>
      <c r="AB733" s="325"/>
    </row>
    <row r="734" spans="2:28" x14ac:dyDescent="0.3">
      <c r="B734" s="325"/>
      <c r="C734" s="325"/>
      <c r="D734" s="325"/>
      <c r="AB734" s="325"/>
    </row>
    <row r="735" spans="2:28" x14ac:dyDescent="0.3">
      <c r="B735" s="325"/>
      <c r="C735" s="325"/>
      <c r="D735" s="325"/>
      <c r="AB735" s="325"/>
    </row>
    <row r="736" spans="2:28" x14ac:dyDescent="0.3">
      <c r="B736" s="325"/>
      <c r="C736" s="325"/>
      <c r="D736" s="325"/>
      <c r="AB736" s="325"/>
    </row>
    <row r="737" spans="2:28" x14ac:dyDescent="0.3">
      <c r="B737" s="325"/>
      <c r="C737" s="325"/>
      <c r="D737" s="325"/>
      <c r="AB737" s="325"/>
    </row>
    <row r="738" spans="2:28" x14ac:dyDescent="0.3">
      <c r="B738" s="325"/>
      <c r="C738" s="325"/>
      <c r="D738" s="325"/>
      <c r="AB738" s="325"/>
    </row>
    <row r="739" spans="2:28" x14ac:dyDescent="0.3">
      <c r="B739" s="325"/>
      <c r="C739" s="325"/>
      <c r="D739" s="325"/>
      <c r="AB739" s="325"/>
    </row>
    <row r="740" spans="2:28" x14ac:dyDescent="0.3">
      <c r="B740" s="325"/>
      <c r="C740" s="325"/>
      <c r="D740" s="325"/>
      <c r="AB740" s="325"/>
    </row>
    <row r="741" spans="2:28" x14ac:dyDescent="0.3">
      <c r="B741" s="325"/>
      <c r="C741" s="325"/>
      <c r="D741" s="325"/>
      <c r="AB741" s="325"/>
    </row>
    <row r="742" spans="2:28" x14ac:dyDescent="0.3">
      <c r="B742" s="325"/>
      <c r="C742" s="325"/>
      <c r="D742" s="325"/>
      <c r="AB742" s="325"/>
    </row>
    <row r="743" spans="2:28" x14ac:dyDescent="0.3">
      <c r="B743" s="325"/>
      <c r="C743" s="325"/>
      <c r="D743" s="325"/>
      <c r="AB743" s="325"/>
    </row>
    <row r="744" spans="2:28" x14ac:dyDescent="0.3">
      <c r="B744" s="325"/>
      <c r="C744" s="325"/>
      <c r="D744" s="325"/>
      <c r="AB744" s="325"/>
    </row>
    <row r="745" spans="2:28" x14ac:dyDescent="0.3">
      <c r="B745" s="325"/>
      <c r="C745" s="325"/>
      <c r="D745" s="325"/>
      <c r="AB745" s="325"/>
    </row>
    <row r="746" spans="2:28" x14ac:dyDescent="0.3">
      <c r="B746" s="325"/>
      <c r="C746" s="325"/>
      <c r="D746" s="325"/>
      <c r="AB746" s="325"/>
    </row>
    <row r="747" spans="2:28" x14ac:dyDescent="0.3">
      <c r="B747" s="325"/>
      <c r="C747" s="325"/>
      <c r="D747" s="325"/>
      <c r="AB747" s="325"/>
    </row>
    <row r="748" spans="2:28" x14ac:dyDescent="0.3">
      <c r="B748" s="325"/>
      <c r="C748" s="325"/>
      <c r="D748" s="325"/>
      <c r="AB748" s="325"/>
    </row>
    <row r="749" spans="2:28" x14ac:dyDescent="0.3">
      <c r="B749" s="325"/>
      <c r="C749" s="325"/>
      <c r="D749" s="325"/>
      <c r="AB749" s="325"/>
    </row>
    <row r="750" spans="2:28" x14ac:dyDescent="0.3">
      <c r="B750" s="325"/>
      <c r="C750" s="325"/>
      <c r="D750" s="325"/>
      <c r="AB750" s="325"/>
    </row>
    <row r="751" spans="2:28" x14ac:dyDescent="0.3">
      <c r="B751" s="325"/>
      <c r="C751" s="325"/>
      <c r="D751" s="325"/>
      <c r="AB751" s="325"/>
    </row>
    <row r="752" spans="2:28" x14ac:dyDescent="0.3">
      <c r="B752" s="325"/>
      <c r="C752" s="325"/>
      <c r="D752" s="325"/>
      <c r="AB752" s="325"/>
    </row>
    <row r="753" spans="2:28" x14ac:dyDescent="0.3">
      <c r="B753" s="325"/>
      <c r="C753" s="325"/>
      <c r="D753" s="325"/>
      <c r="AB753" s="325"/>
    </row>
    <row r="754" spans="2:28" x14ac:dyDescent="0.3">
      <c r="B754" s="325"/>
      <c r="C754" s="325"/>
      <c r="D754" s="325"/>
      <c r="AB754" s="325"/>
    </row>
    <row r="755" spans="2:28" x14ac:dyDescent="0.3">
      <c r="B755" s="325"/>
      <c r="C755" s="325"/>
      <c r="D755" s="325"/>
      <c r="AB755" s="325"/>
    </row>
    <row r="756" spans="2:28" x14ac:dyDescent="0.3">
      <c r="B756" s="325"/>
      <c r="C756" s="325"/>
      <c r="D756" s="325"/>
      <c r="AB756" s="325"/>
    </row>
    <row r="757" spans="2:28" x14ac:dyDescent="0.3">
      <c r="B757" s="325"/>
      <c r="C757" s="325"/>
      <c r="D757" s="325"/>
      <c r="AB757" s="325"/>
    </row>
    <row r="758" spans="2:28" x14ac:dyDescent="0.3">
      <c r="B758" s="325"/>
      <c r="C758" s="325"/>
      <c r="D758" s="325"/>
      <c r="AB758" s="325"/>
    </row>
    <row r="759" spans="2:28" x14ac:dyDescent="0.3">
      <c r="B759" s="325"/>
      <c r="C759" s="325"/>
      <c r="D759" s="325"/>
      <c r="AB759" s="325"/>
    </row>
    <row r="760" spans="2:28" x14ac:dyDescent="0.3">
      <c r="B760" s="325"/>
      <c r="C760" s="325"/>
      <c r="D760" s="325"/>
      <c r="AB760" s="325"/>
    </row>
    <row r="761" spans="2:28" x14ac:dyDescent="0.3">
      <c r="B761" s="325"/>
      <c r="C761" s="325"/>
      <c r="D761" s="325"/>
      <c r="AB761" s="325"/>
    </row>
    <row r="762" spans="2:28" x14ac:dyDescent="0.3">
      <c r="B762" s="325"/>
      <c r="C762" s="325"/>
      <c r="D762" s="325"/>
      <c r="AB762" s="325"/>
    </row>
    <row r="763" spans="2:28" x14ac:dyDescent="0.3">
      <c r="B763" s="325"/>
      <c r="C763" s="325"/>
      <c r="D763" s="325"/>
      <c r="AB763" s="325"/>
    </row>
    <row r="764" spans="2:28" x14ac:dyDescent="0.3">
      <c r="B764" s="325"/>
      <c r="C764" s="325"/>
      <c r="D764" s="325"/>
      <c r="AB764" s="325"/>
    </row>
    <row r="765" spans="2:28" x14ac:dyDescent="0.3">
      <c r="B765" s="325"/>
      <c r="C765" s="325"/>
      <c r="D765" s="325"/>
      <c r="AB765" s="325"/>
    </row>
    <row r="766" spans="2:28" x14ac:dyDescent="0.3">
      <c r="B766" s="325"/>
      <c r="C766" s="325"/>
      <c r="D766" s="325"/>
      <c r="AB766" s="325"/>
    </row>
    <row r="767" spans="2:28" x14ac:dyDescent="0.3">
      <c r="B767" s="325"/>
      <c r="C767" s="325"/>
      <c r="D767" s="325"/>
      <c r="AB767" s="325"/>
    </row>
    <row r="768" spans="2:28" x14ac:dyDescent="0.3">
      <c r="B768" s="325"/>
      <c r="C768" s="325"/>
      <c r="D768" s="325"/>
      <c r="AB768" s="325"/>
    </row>
    <row r="769" spans="2:28" x14ac:dyDescent="0.3">
      <c r="B769" s="325"/>
      <c r="C769" s="325"/>
      <c r="D769" s="325"/>
      <c r="AB769" s="325"/>
    </row>
    <row r="770" spans="2:28" x14ac:dyDescent="0.3">
      <c r="B770" s="325"/>
      <c r="C770" s="325"/>
      <c r="D770" s="325"/>
      <c r="AB770" s="325"/>
    </row>
    <row r="771" spans="2:28" x14ac:dyDescent="0.3">
      <c r="B771" s="325"/>
      <c r="C771" s="325"/>
      <c r="D771" s="325"/>
      <c r="AB771" s="325"/>
    </row>
    <row r="772" spans="2:28" x14ac:dyDescent="0.3">
      <c r="B772" s="325"/>
      <c r="C772" s="325"/>
      <c r="D772" s="325"/>
      <c r="AB772" s="325"/>
    </row>
    <row r="773" spans="2:28" x14ac:dyDescent="0.3">
      <c r="B773" s="325"/>
      <c r="C773" s="325"/>
      <c r="D773" s="325"/>
      <c r="AB773" s="325"/>
    </row>
    <row r="774" spans="2:28" x14ac:dyDescent="0.3">
      <c r="B774" s="325"/>
      <c r="C774" s="325"/>
      <c r="D774" s="325"/>
      <c r="AB774" s="325"/>
    </row>
    <row r="775" spans="2:28" x14ac:dyDescent="0.3">
      <c r="B775" s="325"/>
      <c r="C775" s="325"/>
      <c r="D775" s="325"/>
      <c r="AB775" s="325"/>
    </row>
    <row r="776" spans="2:28" x14ac:dyDescent="0.3">
      <c r="B776" s="325"/>
      <c r="C776" s="325"/>
      <c r="D776" s="325"/>
      <c r="AB776" s="325"/>
    </row>
    <row r="777" spans="2:28" x14ac:dyDescent="0.3">
      <c r="B777" s="325"/>
      <c r="C777" s="325"/>
      <c r="D777" s="325"/>
      <c r="AB777" s="325"/>
    </row>
    <row r="778" spans="2:28" x14ac:dyDescent="0.3">
      <c r="B778" s="325"/>
      <c r="C778" s="325"/>
      <c r="D778" s="325"/>
      <c r="AB778" s="325"/>
    </row>
    <row r="779" spans="2:28" x14ac:dyDescent="0.3">
      <c r="B779" s="325"/>
      <c r="C779" s="325"/>
      <c r="D779" s="325"/>
      <c r="AB779" s="325"/>
    </row>
    <row r="780" spans="2:28" x14ac:dyDescent="0.3">
      <c r="B780" s="325"/>
      <c r="C780" s="325"/>
      <c r="D780" s="325"/>
      <c r="AB780" s="325"/>
    </row>
    <row r="781" spans="2:28" x14ac:dyDescent="0.3">
      <c r="B781" s="325"/>
      <c r="C781" s="325"/>
      <c r="D781" s="325"/>
      <c r="AB781" s="325"/>
    </row>
    <row r="782" spans="2:28" x14ac:dyDescent="0.3">
      <c r="B782" s="325"/>
      <c r="C782" s="325"/>
      <c r="D782" s="325"/>
      <c r="AB782" s="325"/>
    </row>
    <row r="783" spans="2:28" x14ac:dyDescent="0.3">
      <c r="B783" s="325"/>
      <c r="C783" s="325"/>
      <c r="D783" s="325"/>
    </row>
    <row r="784" spans="2:28" x14ac:dyDescent="0.3">
      <c r="B784" s="325"/>
      <c r="C784" s="325"/>
      <c r="D784" s="325"/>
    </row>
    <row r="785" spans="2:4" x14ac:dyDescent="0.3">
      <c r="B785" s="325"/>
      <c r="C785" s="325"/>
      <c r="D785" s="325"/>
    </row>
    <row r="786" spans="2:4" x14ac:dyDescent="0.3">
      <c r="B786" s="325"/>
      <c r="C786" s="325"/>
      <c r="D786" s="325"/>
    </row>
    <row r="787" spans="2:4" x14ac:dyDescent="0.3">
      <c r="B787" s="325"/>
      <c r="C787" s="325"/>
      <c r="D787" s="325"/>
    </row>
    <row r="788" spans="2:4" x14ac:dyDescent="0.3">
      <c r="B788" s="325"/>
      <c r="C788" s="325"/>
      <c r="D788" s="325"/>
    </row>
    <row r="789" spans="2:4" x14ac:dyDescent="0.3">
      <c r="B789" s="325"/>
      <c r="C789" s="325"/>
      <c r="D789" s="325"/>
    </row>
    <row r="790" spans="2:4" x14ac:dyDescent="0.3">
      <c r="B790" s="325"/>
      <c r="C790" s="325"/>
      <c r="D790" s="325"/>
    </row>
    <row r="791" spans="2:4" x14ac:dyDescent="0.3">
      <c r="B791" s="325"/>
      <c r="C791" s="325"/>
      <c r="D791" s="325"/>
    </row>
    <row r="792" spans="2:4" x14ac:dyDescent="0.3">
      <c r="B792" s="325"/>
      <c r="C792" s="325"/>
      <c r="D792" s="325"/>
    </row>
    <row r="793" spans="2:4" x14ac:dyDescent="0.3">
      <c r="B793" s="325"/>
      <c r="C793" s="325"/>
      <c r="D793" s="325"/>
    </row>
    <row r="794" spans="2:4" x14ac:dyDescent="0.3">
      <c r="B794" s="325"/>
      <c r="C794" s="325"/>
      <c r="D794" s="325"/>
    </row>
    <row r="795" spans="2:4" x14ac:dyDescent="0.3">
      <c r="B795" s="325"/>
      <c r="C795" s="325"/>
      <c r="D795" s="325"/>
    </row>
    <row r="796" spans="2:4" x14ac:dyDescent="0.3">
      <c r="B796" s="325"/>
      <c r="C796" s="325"/>
      <c r="D796" s="325"/>
    </row>
    <row r="797" spans="2:4" x14ac:dyDescent="0.3">
      <c r="B797" s="325"/>
      <c r="C797" s="325"/>
      <c r="D797" s="325"/>
    </row>
    <row r="798" spans="2:4" x14ac:dyDescent="0.3">
      <c r="B798" s="325"/>
      <c r="C798" s="325"/>
      <c r="D798" s="325"/>
    </row>
    <row r="799" spans="2:4" x14ac:dyDescent="0.3">
      <c r="B799" s="325"/>
      <c r="C799" s="325"/>
      <c r="D799" s="325"/>
    </row>
    <row r="800" spans="2:4" x14ac:dyDescent="0.3">
      <c r="B800" s="325"/>
      <c r="C800" s="325"/>
      <c r="D800" s="325"/>
    </row>
    <row r="801" spans="2:4" x14ac:dyDescent="0.3">
      <c r="B801" s="325"/>
      <c r="C801" s="325"/>
      <c r="D801" s="325"/>
    </row>
    <row r="802" spans="2:4" x14ac:dyDescent="0.3">
      <c r="B802" s="325"/>
      <c r="C802" s="325"/>
      <c r="D802" s="325"/>
    </row>
    <row r="803" spans="2:4" x14ac:dyDescent="0.3">
      <c r="C803" s="325"/>
      <c r="D803" s="325"/>
    </row>
    <row r="804" spans="2:4" x14ac:dyDescent="0.3">
      <c r="C804" s="325"/>
      <c r="D804" s="325"/>
    </row>
    <row r="805" spans="2:4" x14ac:dyDescent="0.3">
      <c r="C805" s="325"/>
      <c r="D805" s="325"/>
    </row>
    <row r="806" spans="2:4" x14ac:dyDescent="0.3">
      <c r="C806" s="325"/>
      <c r="D806" s="325"/>
    </row>
  </sheetData>
  <mergeCells count="38">
    <mergeCell ref="B2:X2"/>
    <mergeCell ref="C37:Q37"/>
    <mergeCell ref="B4:V4"/>
    <mergeCell ref="Y4:AD4"/>
    <mergeCell ref="D6:S9"/>
    <mergeCell ref="C136:D136"/>
    <mergeCell ref="G40:G41"/>
    <mergeCell ref="H40:J40"/>
    <mergeCell ref="K40:M40"/>
    <mergeCell ref="N40:Q40"/>
    <mergeCell ref="C127:N127"/>
    <mergeCell ref="C129:D131"/>
    <mergeCell ref="E129:H129"/>
    <mergeCell ref="I129:L129"/>
    <mergeCell ref="E130:E131"/>
    <mergeCell ref="F130:F131"/>
    <mergeCell ref="C39:C41"/>
    <mergeCell ref="D39:G39"/>
    <mergeCell ref="H39:M39"/>
    <mergeCell ref="N39:Q39"/>
    <mergeCell ref="D40:E40"/>
    <mergeCell ref="G130:H131"/>
    <mergeCell ref="I130:I131"/>
    <mergeCell ref="J130:J131"/>
    <mergeCell ref="K130:L131"/>
    <mergeCell ref="C134:D134"/>
    <mergeCell ref="C155:N156"/>
    <mergeCell ref="C137:D137"/>
    <mergeCell ref="C138:D138"/>
    <mergeCell ref="C140:D140"/>
    <mergeCell ref="C141:D141"/>
    <mergeCell ref="C142:D142"/>
    <mergeCell ref="C143:D143"/>
    <mergeCell ref="C144:D144"/>
    <mergeCell ref="C145:D145"/>
    <mergeCell ref="C146:D146"/>
    <mergeCell ref="C148:K149"/>
    <mergeCell ref="C150:K151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D21" sqref="D21"/>
    </sheetView>
  </sheetViews>
  <sheetFormatPr defaultColWidth="8.88671875" defaultRowHeight="14.4" x14ac:dyDescent="0.3"/>
  <cols>
    <col min="1" max="1" width="54.88671875" style="324" customWidth="1"/>
    <col min="2" max="2" width="8.44140625" style="324" customWidth="1"/>
    <col min="3" max="3" width="18.109375" style="324" customWidth="1"/>
    <col min="4" max="51" width="11.6640625" style="324" customWidth="1"/>
    <col min="52" max="16384" width="8.88671875" style="324"/>
  </cols>
  <sheetData>
    <row r="2" spans="1:51" x14ac:dyDescent="0.3"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3"/>
      <c r="AG2" s="223"/>
      <c r="AH2" s="223"/>
      <c r="AI2" s="223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3"/>
      <c r="AW2" s="223"/>
      <c r="AX2" s="223"/>
      <c r="AY2" s="223"/>
    </row>
    <row r="3" spans="1:51" x14ac:dyDescent="0.3"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3"/>
      <c r="AG3" s="223"/>
      <c r="AH3" s="223"/>
      <c r="AI3" s="223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3"/>
      <c r="AW3" s="223"/>
      <c r="AX3" s="223"/>
      <c r="AY3" s="223"/>
    </row>
    <row r="4" spans="1:51" ht="20.25" customHeight="1" x14ac:dyDescent="0.35">
      <c r="A4" s="436" t="s">
        <v>246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</row>
    <row r="5" spans="1:51" x14ac:dyDescent="0.3"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432"/>
      <c r="AW5" s="432"/>
      <c r="AX5" s="432"/>
      <c r="AY5" s="432"/>
    </row>
    <row r="6" spans="1:51" ht="23.25" customHeight="1" thickBot="1" x14ac:dyDescent="0.35">
      <c r="A6" s="437"/>
      <c r="B6" s="180"/>
      <c r="C6" s="181"/>
      <c r="D6" s="440" t="s">
        <v>39</v>
      </c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1:51" s="183" customFormat="1" ht="23.25" customHeight="1" thickBot="1" x14ac:dyDescent="0.35">
      <c r="A7" s="438"/>
      <c r="B7" s="182"/>
      <c r="C7" s="225"/>
      <c r="D7" s="433">
        <v>2019</v>
      </c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5"/>
      <c r="T7" s="433">
        <v>2020</v>
      </c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5"/>
      <c r="AJ7" s="433">
        <v>2021</v>
      </c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5"/>
    </row>
    <row r="8" spans="1:51" ht="41.25" customHeight="1" x14ac:dyDescent="0.3">
      <c r="A8" s="439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173</v>
      </c>
      <c r="H8" s="186" t="s">
        <v>203</v>
      </c>
      <c r="I8" s="186" t="s">
        <v>240</v>
      </c>
      <c r="J8" s="186" t="s">
        <v>249</v>
      </c>
      <c r="K8" s="186" t="s">
        <v>250</v>
      </c>
      <c r="L8" s="186" t="s">
        <v>251</v>
      </c>
      <c r="M8" s="186" t="s">
        <v>254</v>
      </c>
      <c r="N8" s="186" t="s">
        <v>255</v>
      </c>
      <c r="O8" s="186" t="s">
        <v>256</v>
      </c>
      <c r="P8" s="186" t="s">
        <v>44</v>
      </c>
      <c r="Q8" s="186" t="s">
        <v>204</v>
      </c>
      <c r="R8" s="186" t="s">
        <v>206</v>
      </c>
      <c r="S8" s="186" t="s">
        <v>205</v>
      </c>
      <c r="T8" s="186" t="s">
        <v>41</v>
      </c>
      <c r="U8" s="186" t="s">
        <v>42</v>
      </c>
      <c r="V8" s="186" t="s">
        <v>43</v>
      </c>
      <c r="W8" s="186" t="s">
        <v>173</v>
      </c>
      <c r="X8" s="186" t="s">
        <v>203</v>
      </c>
      <c r="Y8" s="186" t="s">
        <v>240</v>
      </c>
      <c r="Z8" s="186" t="s">
        <v>249</v>
      </c>
      <c r="AA8" s="186" t="s">
        <v>250</v>
      </c>
      <c r="AB8" s="186" t="s">
        <v>251</v>
      </c>
      <c r="AC8" s="186" t="s">
        <v>254</v>
      </c>
      <c r="AD8" s="186" t="s">
        <v>255</v>
      </c>
      <c r="AE8" s="186" t="s">
        <v>256</v>
      </c>
      <c r="AF8" s="187" t="s">
        <v>44</v>
      </c>
      <c r="AG8" s="187" t="s">
        <v>204</v>
      </c>
      <c r="AH8" s="187" t="s">
        <v>206</v>
      </c>
      <c r="AI8" s="187" t="s">
        <v>205</v>
      </c>
      <c r="AJ8" s="186" t="s">
        <v>41</v>
      </c>
      <c r="AK8" s="186" t="s">
        <v>42</v>
      </c>
      <c r="AL8" s="186" t="s">
        <v>43</v>
      </c>
      <c r="AM8" s="186" t="s">
        <v>173</v>
      </c>
      <c r="AN8" s="186" t="s">
        <v>203</v>
      </c>
      <c r="AO8" s="186" t="s">
        <v>240</v>
      </c>
      <c r="AP8" s="186" t="s">
        <v>249</v>
      </c>
      <c r="AQ8" s="186" t="s">
        <v>250</v>
      </c>
      <c r="AR8" s="186" t="s">
        <v>251</v>
      </c>
      <c r="AS8" s="186" t="s">
        <v>254</v>
      </c>
      <c r="AT8" s="186" t="s">
        <v>255</v>
      </c>
      <c r="AU8" s="186" t="s">
        <v>256</v>
      </c>
      <c r="AV8" s="187" t="s">
        <v>44</v>
      </c>
      <c r="AW8" s="187" t="s">
        <v>204</v>
      </c>
      <c r="AX8" s="187" t="s">
        <v>206</v>
      </c>
      <c r="AY8" s="187" t="s">
        <v>205</v>
      </c>
    </row>
    <row r="9" spans="1:51" x14ac:dyDescent="0.3">
      <c r="A9" s="492" t="s">
        <v>332</v>
      </c>
      <c r="B9" s="493" t="s">
        <v>333</v>
      </c>
      <c r="C9" s="494"/>
      <c r="D9" s="495">
        <v>111.3</v>
      </c>
      <c r="E9" s="496">
        <v>110.4</v>
      </c>
      <c r="F9" s="496">
        <v>107.8</v>
      </c>
      <c r="G9" s="496">
        <v>107.7</v>
      </c>
      <c r="H9" s="496">
        <v>108.3</v>
      </c>
      <c r="I9" s="496">
        <v>109.1</v>
      </c>
      <c r="J9" s="496">
        <v>107.6</v>
      </c>
      <c r="K9" s="496">
        <v>107.8</v>
      </c>
      <c r="L9" s="496">
        <v>107.3</v>
      </c>
      <c r="M9" s="496">
        <v>107.3</v>
      </c>
      <c r="N9" s="496">
        <v>108.5</v>
      </c>
      <c r="O9" s="496">
        <v>105.8</v>
      </c>
      <c r="P9" s="495">
        <v>109.83333333333333</v>
      </c>
      <c r="Q9" s="496">
        <v>108.36666666666667</v>
      </c>
      <c r="R9" s="496">
        <v>107.56666666666666</v>
      </c>
      <c r="S9" s="496">
        <v>107.2</v>
      </c>
      <c r="T9" s="497">
        <v>107.2</v>
      </c>
      <c r="U9" s="496">
        <v>106.2</v>
      </c>
      <c r="V9" s="496">
        <v>99.4</v>
      </c>
      <c r="W9" s="496">
        <v>69.900000000000006</v>
      </c>
      <c r="X9" s="496">
        <v>66.2</v>
      </c>
      <c r="Y9" s="496">
        <v>76.7</v>
      </c>
      <c r="Z9" s="496">
        <v>86.8</v>
      </c>
      <c r="AA9" s="496">
        <v>87.8</v>
      </c>
      <c r="AB9" s="496">
        <v>88.9</v>
      </c>
      <c r="AC9" s="496">
        <v>90.3</v>
      </c>
      <c r="AD9" s="496">
        <v>86.3</v>
      </c>
      <c r="AE9" s="498">
        <v>87.8</v>
      </c>
      <c r="AF9" s="495">
        <v>104.26666666666667</v>
      </c>
      <c r="AG9" s="496">
        <v>70.933333333333337</v>
      </c>
      <c r="AH9" s="496">
        <v>87.833333333333329</v>
      </c>
      <c r="AI9" s="499">
        <v>88.133333333333326</v>
      </c>
      <c r="AJ9" s="497">
        <v>87.4</v>
      </c>
      <c r="AK9" s="496">
        <v>85.5</v>
      </c>
      <c r="AL9" s="496">
        <v>93.1</v>
      </c>
      <c r="AM9" s="496">
        <v>104</v>
      </c>
      <c r="AN9" s="496">
        <v>111.4</v>
      </c>
      <c r="AO9" s="496">
        <v>110.6</v>
      </c>
      <c r="AP9" s="496">
        <v>104.8</v>
      </c>
      <c r="AQ9" s="496">
        <v>106.3</v>
      </c>
      <c r="AR9" s="496" t="s">
        <v>174</v>
      </c>
      <c r="AS9" s="496" t="s">
        <v>174</v>
      </c>
      <c r="AT9" s="496" t="s">
        <v>174</v>
      </c>
      <c r="AU9" s="498" t="s">
        <v>174</v>
      </c>
      <c r="AV9" s="495">
        <v>88.666666666666671</v>
      </c>
      <c r="AW9" s="496">
        <v>108.66666666666667</v>
      </c>
      <c r="AX9" s="496" t="s">
        <v>174</v>
      </c>
      <c r="AY9" s="499" t="s">
        <v>174</v>
      </c>
    </row>
    <row r="10" spans="1:51" s="59" customFormat="1" x14ac:dyDescent="0.3">
      <c r="A10" s="500"/>
      <c r="B10" s="501"/>
      <c r="C10" s="501" t="s">
        <v>45</v>
      </c>
      <c r="D10" s="502">
        <v>-1.5044247787610645E-2</v>
      </c>
      <c r="E10" s="503">
        <v>-2.1276595744680778E-2</v>
      </c>
      <c r="F10" s="503">
        <v>-3.6639857015192213E-2</v>
      </c>
      <c r="G10" s="503">
        <v>-2.3572076155938298E-2</v>
      </c>
      <c r="H10" s="503">
        <v>-2.6954177897574125E-2</v>
      </c>
      <c r="I10" s="503">
        <v>-3.6219081272084883E-2</v>
      </c>
      <c r="J10" s="503">
        <v>-4.7787610619469074E-2</v>
      </c>
      <c r="K10" s="503">
        <v>-4.262877442273532E-2</v>
      </c>
      <c r="L10" s="503">
        <v>-3.8530465949820764E-2</v>
      </c>
      <c r="M10" s="503">
        <v>-2.8079710144927612E-2</v>
      </c>
      <c r="N10" s="503">
        <v>-2.3402340234023353E-2</v>
      </c>
      <c r="O10" s="503">
        <v>-5.1971326164874529E-2</v>
      </c>
      <c r="P10" s="502">
        <v>-2.4281907018063504E-2</v>
      </c>
      <c r="Q10" s="503">
        <v>-2.8972520908004784E-2</v>
      </c>
      <c r="R10" s="503">
        <v>-4.3001186239620362E-2</v>
      </c>
      <c r="S10" s="503">
        <v>-3.4524166916841868E-2</v>
      </c>
      <c r="T10" s="504">
        <v>-3.6837376460017918E-2</v>
      </c>
      <c r="U10" s="503">
        <v>-3.8043478260869588E-2</v>
      </c>
      <c r="V10" s="503">
        <v>-7.7922077922077851E-2</v>
      </c>
      <c r="W10" s="503">
        <v>-0.35097493036211697</v>
      </c>
      <c r="X10" s="503">
        <v>-0.38873499538319478</v>
      </c>
      <c r="Y10" s="503">
        <v>-0.29697525206232805</v>
      </c>
      <c r="Z10" s="503">
        <v>-0.19330855018587359</v>
      </c>
      <c r="AA10" s="503">
        <v>-0.1855287569573284</v>
      </c>
      <c r="AB10" s="503">
        <v>-0.17148182665424036</v>
      </c>
      <c r="AC10" s="503">
        <v>-0.15843429636533085</v>
      </c>
      <c r="AD10" s="503">
        <v>-0.20460829493087559</v>
      </c>
      <c r="AE10" s="505">
        <v>-0.17013232514177695</v>
      </c>
      <c r="AF10" s="502">
        <v>-5.0682852807283733E-2</v>
      </c>
      <c r="AG10" s="503">
        <v>-0.34543217471547216</v>
      </c>
      <c r="AH10" s="503">
        <v>-0.18345212271459563</v>
      </c>
      <c r="AI10" s="506">
        <v>-0.17786069651741304</v>
      </c>
      <c r="AJ10" s="504">
        <v>-0.18470149253731341</v>
      </c>
      <c r="AK10" s="503">
        <v>-0.19491525423728814</v>
      </c>
      <c r="AL10" s="503">
        <v>-6.3380281690140955E-2</v>
      </c>
      <c r="AM10" s="503">
        <v>0.48783977110157356</v>
      </c>
      <c r="AN10" s="503">
        <v>0.68277945619335345</v>
      </c>
      <c r="AO10" s="503">
        <v>0.44198174706649268</v>
      </c>
      <c r="AP10" s="503">
        <v>0.20737327188940094</v>
      </c>
      <c r="AQ10" s="503">
        <v>0.21070615034168566</v>
      </c>
      <c r="AR10" s="503" t="s">
        <v>174</v>
      </c>
      <c r="AS10" s="503" t="s">
        <v>174</v>
      </c>
      <c r="AT10" s="503" t="s">
        <v>174</v>
      </c>
      <c r="AU10" s="505" t="s">
        <v>174</v>
      </c>
      <c r="AV10" s="502">
        <v>-0.14961636828644495</v>
      </c>
      <c r="AW10" s="503">
        <v>0.53195488721804507</v>
      </c>
      <c r="AX10" s="503" t="s">
        <v>174</v>
      </c>
      <c r="AY10" s="506" t="s">
        <v>174</v>
      </c>
    </row>
    <row r="11" spans="1:51" x14ac:dyDescent="0.3">
      <c r="A11" s="500" t="s">
        <v>334</v>
      </c>
      <c r="B11" s="501" t="s">
        <v>333</v>
      </c>
      <c r="C11" s="507"/>
      <c r="D11" s="508">
        <v>112.5</v>
      </c>
      <c r="E11" s="509">
        <v>112</v>
      </c>
      <c r="F11" s="509">
        <v>111.6</v>
      </c>
      <c r="G11" s="509">
        <v>113.1</v>
      </c>
      <c r="H11" s="509">
        <v>111.4</v>
      </c>
      <c r="I11" s="509">
        <v>111.4</v>
      </c>
      <c r="J11" s="509">
        <v>109.5</v>
      </c>
      <c r="K11" s="509">
        <v>112.9</v>
      </c>
      <c r="L11" s="509">
        <v>111.9</v>
      </c>
      <c r="M11" s="509">
        <v>110.8</v>
      </c>
      <c r="N11" s="509">
        <v>111.1</v>
      </c>
      <c r="O11" s="509">
        <v>111.7</v>
      </c>
      <c r="P11" s="508">
        <v>112.03333333333335</v>
      </c>
      <c r="Q11" s="509">
        <v>111.96666666666665</v>
      </c>
      <c r="R11" s="509">
        <v>111.43333333333334</v>
      </c>
      <c r="S11" s="509">
        <v>111.19999999999999</v>
      </c>
      <c r="T11" s="510">
        <v>112.5</v>
      </c>
      <c r="U11" s="509">
        <v>112.7</v>
      </c>
      <c r="V11" s="509">
        <v>107.3</v>
      </c>
      <c r="W11" s="509">
        <v>74.7</v>
      </c>
      <c r="X11" s="509">
        <v>92.3</v>
      </c>
      <c r="Y11" s="509">
        <v>94.7</v>
      </c>
      <c r="Z11" s="509">
        <v>97</v>
      </c>
      <c r="AA11" s="509">
        <v>101.9</v>
      </c>
      <c r="AB11" s="509">
        <v>100.6</v>
      </c>
      <c r="AC11" s="509">
        <v>101.7</v>
      </c>
      <c r="AD11" s="509">
        <v>97.7</v>
      </c>
      <c r="AE11" s="511">
        <v>99</v>
      </c>
      <c r="AF11" s="508">
        <v>110.83333333333333</v>
      </c>
      <c r="AG11" s="509">
        <v>87.233333333333334</v>
      </c>
      <c r="AH11" s="509">
        <v>99.833333333333329</v>
      </c>
      <c r="AI11" s="512">
        <v>99.466666666666654</v>
      </c>
      <c r="AJ11" s="510">
        <v>98</v>
      </c>
      <c r="AK11" s="509">
        <v>98</v>
      </c>
      <c r="AL11" s="509">
        <v>103.2</v>
      </c>
      <c r="AM11" s="509">
        <v>111.6</v>
      </c>
      <c r="AN11" s="509">
        <v>110.2</v>
      </c>
      <c r="AO11" s="509">
        <v>109.5</v>
      </c>
      <c r="AP11" s="509">
        <v>108.3</v>
      </c>
      <c r="AQ11" s="509">
        <v>107.7</v>
      </c>
      <c r="AR11" s="509" t="s">
        <v>174</v>
      </c>
      <c r="AS11" s="509" t="s">
        <v>174</v>
      </c>
      <c r="AT11" s="509" t="s">
        <v>174</v>
      </c>
      <c r="AU11" s="511" t="s">
        <v>174</v>
      </c>
      <c r="AV11" s="508">
        <v>99.733333333333334</v>
      </c>
      <c r="AW11" s="509">
        <v>110.43333333333334</v>
      </c>
      <c r="AX11" s="509" t="s">
        <v>174</v>
      </c>
      <c r="AY11" s="512" t="s">
        <v>174</v>
      </c>
    </row>
    <row r="12" spans="1:51" x14ac:dyDescent="0.3">
      <c r="A12" s="513"/>
      <c r="B12" s="514"/>
      <c r="C12" s="514" t="s">
        <v>45</v>
      </c>
      <c r="D12" s="515">
        <v>-5.3050397877983588E-3</v>
      </c>
      <c r="E12" s="516">
        <v>-2.4390243902439001E-2</v>
      </c>
      <c r="F12" s="516">
        <v>-1.3262599469496022E-2</v>
      </c>
      <c r="G12" s="516">
        <v>-1.3949433304272087E-2</v>
      </c>
      <c r="H12" s="516">
        <v>-2.5371828521434745E-2</v>
      </c>
      <c r="I12" s="516">
        <v>-2.1949078138718173E-2</v>
      </c>
      <c r="J12" s="516">
        <v>-4.5335658238884066E-2</v>
      </c>
      <c r="K12" s="516">
        <v>1.7746228926353402E-3</v>
      </c>
      <c r="L12" s="516">
        <v>-6.2166962699821372E-3</v>
      </c>
      <c r="M12" s="516">
        <v>-2.6362038664323375E-2</v>
      </c>
      <c r="N12" s="516">
        <v>-3.8927335640138408E-2</v>
      </c>
      <c r="O12" s="516">
        <v>-3.2900432900432874E-2</v>
      </c>
      <c r="P12" s="515">
        <v>-1.4369501466275593E-2</v>
      </c>
      <c r="Q12" s="516">
        <v>-2.0414114902303961E-2</v>
      </c>
      <c r="R12" s="516">
        <v>-1.6764705882352866E-2</v>
      </c>
      <c r="S12" s="516">
        <v>-3.2763119744853575E-2</v>
      </c>
      <c r="T12" s="517">
        <v>0</v>
      </c>
      <c r="U12" s="516">
        <v>6.2500000000000255E-3</v>
      </c>
      <c r="V12" s="516">
        <v>-3.8530465949820764E-2</v>
      </c>
      <c r="W12" s="516">
        <v>-0.33952254641909807</v>
      </c>
      <c r="X12" s="516">
        <v>-0.17145421903052072</v>
      </c>
      <c r="Y12" s="516">
        <v>-0.14991023339317774</v>
      </c>
      <c r="Z12" s="516">
        <v>-0.11415525114155251</v>
      </c>
      <c r="AA12" s="516">
        <v>-9.7431355181576612E-2</v>
      </c>
      <c r="AB12" s="516">
        <v>-0.10098302055406623</v>
      </c>
      <c r="AC12" s="516">
        <v>-8.2129963898916913E-2</v>
      </c>
      <c r="AD12" s="516">
        <v>-0.12061206120612054</v>
      </c>
      <c r="AE12" s="518">
        <v>-0.11369740376007165</v>
      </c>
      <c r="AF12" s="515">
        <v>-1.0711097887533624E-2</v>
      </c>
      <c r="AG12" s="516">
        <v>-0.22089907710628154</v>
      </c>
      <c r="AH12" s="516">
        <v>-0.10409811546515113</v>
      </c>
      <c r="AI12" s="519">
        <v>-0.10551558752997604</v>
      </c>
      <c r="AJ12" s="517">
        <v>-0.12888888888888889</v>
      </c>
      <c r="AK12" s="516">
        <v>-0.13043478260869568</v>
      </c>
      <c r="AL12" s="516">
        <v>-3.8210624417520919E-2</v>
      </c>
      <c r="AM12" s="516">
        <v>0.4939759036144577</v>
      </c>
      <c r="AN12" s="516">
        <v>0.19393282773564471</v>
      </c>
      <c r="AO12" s="516">
        <v>0.15628299894403375</v>
      </c>
      <c r="AP12" s="516">
        <v>0.11649484536082472</v>
      </c>
      <c r="AQ12" s="516">
        <v>5.6918547595682011E-2</v>
      </c>
      <c r="AR12" s="516" t="s">
        <v>174</v>
      </c>
      <c r="AS12" s="516" t="s">
        <v>174</v>
      </c>
      <c r="AT12" s="516" t="s">
        <v>174</v>
      </c>
      <c r="AU12" s="518" t="s">
        <v>174</v>
      </c>
      <c r="AV12" s="515">
        <v>-0.10015037593984957</v>
      </c>
      <c r="AW12" s="516">
        <v>0.26595338173481087</v>
      </c>
      <c r="AX12" s="516" t="s">
        <v>174</v>
      </c>
      <c r="AY12" s="519" t="s">
        <v>174</v>
      </c>
    </row>
    <row r="13" spans="1:51" x14ac:dyDescent="0.3">
      <c r="A13" s="492" t="s">
        <v>335</v>
      </c>
      <c r="B13" s="493" t="s">
        <v>46</v>
      </c>
      <c r="C13" s="520" t="s">
        <v>336</v>
      </c>
      <c r="D13" s="521">
        <v>-7.7579709076333325E-2</v>
      </c>
      <c r="E13" s="522">
        <v>-9.2105708189000005E-2</v>
      </c>
      <c r="F13" s="522">
        <v>-0.10259657971199999</v>
      </c>
      <c r="G13" s="522">
        <v>-0.10840110765133333</v>
      </c>
      <c r="H13" s="522">
        <v>-0.10643367921333333</v>
      </c>
      <c r="I13" s="522">
        <v>-0.10065136872266667</v>
      </c>
      <c r="J13" s="522">
        <v>-9.990541708499999E-2</v>
      </c>
      <c r="K13" s="522">
        <v>-0.10323251858433334</v>
      </c>
      <c r="L13" s="522">
        <v>-0.12159657849299998</v>
      </c>
      <c r="M13" s="522">
        <v>-0.13279027078233333</v>
      </c>
      <c r="N13" s="522">
        <v>-0.130043907761</v>
      </c>
      <c r="O13" s="522">
        <v>-0.11661498335866667</v>
      </c>
      <c r="P13" s="521"/>
      <c r="Q13" s="522"/>
      <c r="R13" s="522"/>
      <c r="S13" s="522"/>
      <c r="T13" s="523">
        <v>-9.9470537973666673E-2</v>
      </c>
      <c r="U13" s="522">
        <v>-0.10224600429900001</v>
      </c>
      <c r="V13" s="522">
        <v>-0.120849135435</v>
      </c>
      <c r="W13" s="522">
        <v>-0.2363391287836667</v>
      </c>
      <c r="X13" s="522">
        <v>-0.42854239983300002</v>
      </c>
      <c r="Y13" s="522">
        <v>-0.58864167046033333</v>
      </c>
      <c r="Z13" s="522">
        <v>-0.61972288793699992</v>
      </c>
      <c r="AA13" s="522">
        <v>-0.54900958973533331</v>
      </c>
      <c r="AB13" s="522">
        <v>-0.48620073599033331</v>
      </c>
      <c r="AC13" s="522">
        <v>-0.44395250073766668</v>
      </c>
      <c r="AD13" s="522">
        <v>-0.4167929202916667</v>
      </c>
      <c r="AE13" s="524">
        <v>-0.37980595186599997</v>
      </c>
      <c r="AF13" s="525"/>
      <c r="AG13" s="526"/>
      <c r="AH13" s="526"/>
      <c r="AI13" s="527"/>
      <c r="AJ13" s="523">
        <v>-0.34814469645899998</v>
      </c>
      <c r="AK13" s="522">
        <v>-0.3274032356626666</v>
      </c>
      <c r="AL13" s="522">
        <v>-0.31422619116566664</v>
      </c>
      <c r="AM13" s="522">
        <v>-0.29476841324433334</v>
      </c>
      <c r="AN13" s="522">
        <v>-0.22598180766266665</v>
      </c>
      <c r="AO13" s="522">
        <v>-0.16555680640566667</v>
      </c>
      <c r="AP13" s="522">
        <v>-0.12028757614500001</v>
      </c>
      <c r="AQ13" s="522">
        <v>-0.11699141387566668</v>
      </c>
      <c r="AR13" s="522" t="s">
        <v>174</v>
      </c>
      <c r="AS13" s="522" t="s">
        <v>174</v>
      </c>
      <c r="AT13" s="522" t="s">
        <v>174</v>
      </c>
      <c r="AU13" s="524" t="s">
        <v>174</v>
      </c>
      <c r="AV13" s="525"/>
      <c r="AW13" s="526"/>
      <c r="AX13" s="526"/>
      <c r="AY13" s="527"/>
    </row>
    <row r="14" spans="1:51" x14ac:dyDescent="0.3">
      <c r="A14" s="528"/>
      <c r="B14" s="514"/>
      <c r="C14" s="514" t="s">
        <v>337</v>
      </c>
      <c r="D14" s="515">
        <v>-0.104344689078</v>
      </c>
      <c r="E14" s="516">
        <v>-0.101286643836</v>
      </c>
      <c r="F14" s="516">
        <v>-0.10215840622199999</v>
      </c>
      <c r="G14" s="516">
        <v>-0.12175827289600001</v>
      </c>
      <c r="H14" s="516">
        <v>-9.5384358521999987E-2</v>
      </c>
      <c r="I14" s="516">
        <v>-8.4811474750000004E-2</v>
      </c>
      <c r="J14" s="516">
        <v>-0.119520417983</v>
      </c>
      <c r="K14" s="516">
        <v>-0.10536566302</v>
      </c>
      <c r="L14" s="516">
        <v>-0.13990365447600001</v>
      </c>
      <c r="M14" s="516">
        <v>-0.153101494851</v>
      </c>
      <c r="N14" s="516">
        <v>-9.7126573956000009E-2</v>
      </c>
      <c r="O14" s="516">
        <v>-9.9616881269000007E-2</v>
      </c>
      <c r="P14" s="515"/>
      <c r="Q14" s="516"/>
      <c r="R14" s="516"/>
      <c r="S14" s="516"/>
      <c r="T14" s="517">
        <v>-0.101668158696</v>
      </c>
      <c r="U14" s="516">
        <v>-0.10545297293200001</v>
      </c>
      <c r="V14" s="516">
        <v>-0.15542627467699999</v>
      </c>
      <c r="W14" s="516">
        <v>-0.44813813874200004</v>
      </c>
      <c r="X14" s="516">
        <v>-0.68206278608000004</v>
      </c>
      <c r="Y14" s="516">
        <v>-0.63572408655900003</v>
      </c>
      <c r="Z14" s="516">
        <v>-0.54138179117200003</v>
      </c>
      <c r="AA14" s="516">
        <v>-0.46992289147500005</v>
      </c>
      <c r="AB14" s="516">
        <v>-0.44729752532399997</v>
      </c>
      <c r="AC14" s="516">
        <v>-0.41463708541400002</v>
      </c>
      <c r="AD14" s="516">
        <v>-0.38844415013700001</v>
      </c>
      <c r="AE14" s="518">
        <v>-0.33633662004699999</v>
      </c>
      <c r="AF14" s="529"/>
      <c r="AG14" s="530"/>
      <c r="AH14" s="530"/>
      <c r="AI14" s="531"/>
      <c r="AJ14" s="517">
        <v>-0.319653319193</v>
      </c>
      <c r="AK14" s="516">
        <v>-0.32621976774799999</v>
      </c>
      <c r="AL14" s="516">
        <v>-0.29680548655599998</v>
      </c>
      <c r="AM14" s="516">
        <v>-0.26127998542899999</v>
      </c>
      <c r="AN14" s="516">
        <v>-0.11985995100300001</v>
      </c>
      <c r="AO14" s="516">
        <v>-0.115530482785</v>
      </c>
      <c r="AP14" s="516">
        <v>-0.12547229464699999</v>
      </c>
      <c r="AQ14" s="516">
        <v>-0.10997146419499999</v>
      </c>
      <c r="AR14" s="516" t="s">
        <v>174</v>
      </c>
      <c r="AS14" s="516" t="s">
        <v>174</v>
      </c>
      <c r="AT14" s="516" t="s">
        <v>174</v>
      </c>
      <c r="AU14" s="518" t="s">
        <v>174</v>
      </c>
      <c r="AV14" s="529"/>
      <c r="AW14" s="530"/>
      <c r="AX14" s="530"/>
      <c r="AY14" s="531"/>
    </row>
    <row r="15" spans="1:51" x14ac:dyDescent="0.3">
      <c r="A15" s="500" t="s">
        <v>175</v>
      </c>
      <c r="B15" s="501" t="s">
        <v>46</v>
      </c>
      <c r="C15" s="501" t="s">
        <v>176</v>
      </c>
      <c r="D15" s="508">
        <v>112.07</v>
      </c>
      <c r="E15" s="509">
        <v>107.66</v>
      </c>
      <c r="F15" s="509">
        <v>112.6</v>
      </c>
      <c r="G15" s="509">
        <v>111.12</v>
      </c>
      <c r="H15" s="509">
        <v>122.24</v>
      </c>
      <c r="I15" s="509">
        <v>107.31</v>
      </c>
      <c r="J15" s="509">
        <v>121.74</v>
      </c>
      <c r="K15" s="509">
        <v>92.31</v>
      </c>
      <c r="L15" s="509">
        <v>109.99</v>
      </c>
      <c r="M15" s="509">
        <v>118.54</v>
      </c>
      <c r="N15" s="509">
        <v>112.7</v>
      </c>
      <c r="O15" s="509">
        <v>107.73</v>
      </c>
      <c r="P15" s="508">
        <v>110.77666666666666</v>
      </c>
      <c r="Q15" s="509">
        <v>113.55666666666667</v>
      </c>
      <c r="R15" s="509">
        <v>108.01333333333334</v>
      </c>
      <c r="S15" s="509">
        <v>112.99000000000001</v>
      </c>
      <c r="T15" s="510">
        <v>111.93</v>
      </c>
      <c r="U15" s="509">
        <v>104.57</v>
      </c>
      <c r="V15" s="509">
        <v>102.12</v>
      </c>
      <c r="W15" s="509">
        <v>73.39</v>
      </c>
      <c r="X15" s="509">
        <v>83.56</v>
      </c>
      <c r="Y15" s="509">
        <v>95.32</v>
      </c>
      <c r="Z15" s="509">
        <v>108.58</v>
      </c>
      <c r="AA15" s="509">
        <v>86.98</v>
      </c>
      <c r="AB15" s="509">
        <v>108.13</v>
      </c>
      <c r="AC15" s="509">
        <v>109.36</v>
      </c>
      <c r="AD15" s="509">
        <v>108.26</v>
      </c>
      <c r="AE15" s="511">
        <v>100.77</v>
      </c>
      <c r="AF15" s="508">
        <v>106.20666666666666</v>
      </c>
      <c r="AG15" s="509">
        <v>84.089999999999989</v>
      </c>
      <c r="AH15" s="509">
        <v>101.23</v>
      </c>
      <c r="AI15" s="512">
        <v>106.13</v>
      </c>
      <c r="AJ15" s="510">
        <v>101.86</v>
      </c>
      <c r="AK15" s="509">
        <v>101.19</v>
      </c>
      <c r="AL15" s="509">
        <v>118.93</v>
      </c>
      <c r="AM15" s="509">
        <v>112.78</v>
      </c>
      <c r="AN15" s="509">
        <v>114.99</v>
      </c>
      <c r="AO15" s="509">
        <v>113.22</v>
      </c>
      <c r="AP15" s="509">
        <v>121.41</v>
      </c>
      <c r="AQ15" s="509" t="s">
        <v>174</v>
      </c>
      <c r="AR15" s="509" t="s">
        <v>174</v>
      </c>
      <c r="AS15" s="509" t="s">
        <v>174</v>
      </c>
      <c r="AT15" s="509" t="s">
        <v>174</v>
      </c>
      <c r="AU15" s="511" t="s">
        <v>174</v>
      </c>
      <c r="AV15" s="508">
        <v>107.32666666666667</v>
      </c>
      <c r="AW15" s="509">
        <v>113.66333333333334</v>
      </c>
      <c r="AX15" s="509" t="s">
        <v>174</v>
      </c>
      <c r="AY15" s="512" t="s">
        <v>174</v>
      </c>
    </row>
    <row r="16" spans="1:51" x14ac:dyDescent="0.3">
      <c r="A16" s="500"/>
      <c r="B16" s="501"/>
      <c r="C16" s="501" t="s">
        <v>45</v>
      </c>
      <c r="D16" s="502">
        <v>3.052873563218398E-2</v>
      </c>
      <c r="E16" s="503">
        <v>1.0227801022779203E-3</v>
      </c>
      <c r="F16" s="503">
        <v>-2.8305143251639749E-2</v>
      </c>
      <c r="G16" s="503">
        <v>7.5256142896000713E-3</v>
      </c>
      <c r="H16" s="503">
        <v>2.7658680117696406E-2</v>
      </c>
      <c r="I16" s="503">
        <v>-9.228556927761801E-2</v>
      </c>
      <c r="J16" s="503">
        <v>2.9658922392485467E-3</v>
      </c>
      <c r="K16" s="503">
        <v>-6.7858224780369625E-2</v>
      </c>
      <c r="L16" s="503">
        <v>-2.3786278512470033E-2</v>
      </c>
      <c r="M16" s="503">
        <v>-9.2709650231768135E-4</v>
      </c>
      <c r="N16" s="503">
        <v>-1.6579406631762623E-2</v>
      </c>
      <c r="O16" s="503">
        <v>7.6700028060987793E-3</v>
      </c>
      <c r="P16" s="502">
        <v>4.5156240592434473E-4</v>
      </c>
      <c r="Q16" s="503">
        <v>-1.954181776319578E-2</v>
      </c>
      <c r="R16" s="503">
        <v>-2.7140626876425978E-2</v>
      </c>
      <c r="S16" s="503">
        <v>-3.4983537158982275E-3</v>
      </c>
      <c r="T16" s="504">
        <v>-1.2492192379761492E-3</v>
      </c>
      <c r="U16" s="503">
        <v>-2.8701467583132113E-2</v>
      </c>
      <c r="V16" s="503">
        <v>-9.3072824156305523E-2</v>
      </c>
      <c r="W16" s="503">
        <v>-0.33954283657307416</v>
      </c>
      <c r="X16" s="503">
        <v>-0.31642670157068054</v>
      </c>
      <c r="Y16" s="503">
        <v>-0.11173236417854823</v>
      </c>
      <c r="Z16" s="503">
        <v>-0.10809922786265816</v>
      </c>
      <c r="AA16" s="503">
        <v>-5.7740223161087553E-2</v>
      </c>
      <c r="AB16" s="503">
        <v>-1.691062823893091E-2</v>
      </c>
      <c r="AC16" s="503">
        <v>-7.7442213598785226E-2</v>
      </c>
      <c r="AD16" s="503">
        <v>-3.9396628216504012E-2</v>
      </c>
      <c r="AE16" s="505">
        <v>-6.46059593428015E-2</v>
      </c>
      <c r="AF16" s="502">
        <v>-4.1254175066951469E-2</v>
      </c>
      <c r="AG16" s="503">
        <v>-0.25948865470983662</v>
      </c>
      <c r="AH16" s="503">
        <v>-6.2800888779163053E-2</v>
      </c>
      <c r="AI16" s="506">
        <v>-6.0713337463492459E-2</v>
      </c>
      <c r="AJ16" s="504">
        <v>-8.9966943625480272E-2</v>
      </c>
      <c r="AK16" s="503">
        <v>-3.2322845940518333E-2</v>
      </c>
      <c r="AL16" s="503">
        <v>0.16461026243634946</v>
      </c>
      <c r="AM16" s="503">
        <v>0.53672162419948222</v>
      </c>
      <c r="AN16" s="503">
        <v>0.37613690761129731</v>
      </c>
      <c r="AO16" s="503">
        <v>0.18778850188837609</v>
      </c>
      <c r="AP16" s="503">
        <v>0.118161724074415</v>
      </c>
      <c r="AQ16" s="503" t="s">
        <v>174</v>
      </c>
      <c r="AR16" s="503" t="s">
        <v>174</v>
      </c>
      <c r="AS16" s="503" t="s">
        <v>174</v>
      </c>
      <c r="AT16" s="503" t="s">
        <v>174</v>
      </c>
      <c r="AU16" s="505" t="s">
        <v>174</v>
      </c>
      <c r="AV16" s="502">
        <v>1.0545477371163185E-2</v>
      </c>
      <c r="AW16" s="503">
        <v>0.35168668490109828</v>
      </c>
      <c r="AX16" s="503" t="s">
        <v>174</v>
      </c>
      <c r="AY16" s="506" t="s">
        <v>174</v>
      </c>
    </row>
    <row r="17" spans="1:51" x14ac:dyDescent="0.3">
      <c r="A17" s="500" t="s">
        <v>177</v>
      </c>
      <c r="B17" s="501" t="s">
        <v>46</v>
      </c>
      <c r="C17" s="501"/>
      <c r="D17" s="502"/>
      <c r="E17" s="503"/>
      <c r="F17" s="503"/>
      <c r="G17" s="503"/>
      <c r="H17" s="503"/>
      <c r="I17" s="503"/>
      <c r="J17" s="503"/>
      <c r="K17" s="491"/>
      <c r="L17" s="491"/>
      <c r="M17" s="491"/>
      <c r="N17" s="491"/>
      <c r="O17" s="491"/>
      <c r="P17" s="502"/>
      <c r="Q17" s="503"/>
      <c r="R17" s="503"/>
      <c r="S17" s="503"/>
      <c r="T17" s="504"/>
      <c r="U17" s="503"/>
      <c r="V17" s="503"/>
      <c r="W17" s="503"/>
      <c r="X17" s="503"/>
      <c r="Y17" s="503"/>
      <c r="Z17" s="503"/>
      <c r="AA17" s="503"/>
      <c r="AB17" s="503"/>
      <c r="AC17" s="503"/>
      <c r="AD17" s="503"/>
      <c r="AE17" s="505"/>
      <c r="AF17" s="502"/>
      <c r="AG17" s="503"/>
      <c r="AH17" s="503"/>
      <c r="AI17" s="506"/>
      <c r="AJ17" s="504"/>
      <c r="AK17" s="503"/>
      <c r="AL17" s="503"/>
      <c r="AM17" s="503"/>
      <c r="AN17" s="503"/>
      <c r="AO17" s="503"/>
      <c r="AP17" s="503"/>
      <c r="AQ17" s="503"/>
      <c r="AR17" s="503"/>
      <c r="AS17" s="503"/>
      <c r="AT17" s="503"/>
      <c r="AU17" s="505"/>
      <c r="AV17" s="502"/>
      <c r="AW17" s="503"/>
      <c r="AX17" s="503"/>
      <c r="AY17" s="506"/>
    </row>
    <row r="18" spans="1:51" x14ac:dyDescent="0.3">
      <c r="A18" s="532" t="s">
        <v>29</v>
      </c>
      <c r="B18" s="501"/>
      <c r="C18" s="501" t="s">
        <v>176</v>
      </c>
      <c r="D18" s="508">
        <v>106.94</v>
      </c>
      <c r="E18" s="509">
        <v>106.9</v>
      </c>
      <c r="F18" s="509">
        <v>107.13</v>
      </c>
      <c r="G18" s="509">
        <v>107.07</v>
      </c>
      <c r="H18" s="509">
        <v>107.4</v>
      </c>
      <c r="I18" s="509">
        <v>107.31</v>
      </c>
      <c r="J18" s="509">
        <v>108.01</v>
      </c>
      <c r="K18" s="509">
        <v>107.68</v>
      </c>
      <c r="L18" s="509">
        <v>107.9</v>
      </c>
      <c r="M18" s="509">
        <v>107.18</v>
      </c>
      <c r="N18" s="509">
        <v>107.32</v>
      </c>
      <c r="O18" s="509">
        <v>107.63</v>
      </c>
      <c r="P18" s="508">
        <v>106.99000000000001</v>
      </c>
      <c r="Q18" s="509">
        <v>107.25999999999999</v>
      </c>
      <c r="R18" s="509">
        <v>107.86333333333334</v>
      </c>
      <c r="S18" s="509">
        <v>107.37666666666667</v>
      </c>
      <c r="T18" s="510">
        <v>106.28</v>
      </c>
      <c r="U18" s="509">
        <v>106.17</v>
      </c>
      <c r="V18" s="509">
        <v>105.98</v>
      </c>
      <c r="W18" s="509">
        <v>103.71</v>
      </c>
      <c r="X18" s="509">
        <v>103.68</v>
      </c>
      <c r="Y18" s="509">
        <v>104.24</v>
      </c>
      <c r="Z18" s="509">
        <v>104.69</v>
      </c>
      <c r="AA18" s="509">
        <v>104.58</v>
      </c>
      <c r="AB18" s="509">
        <v>104.52</v>
      </c>
      <c r="AC18" s="509">
        <v>103.99</v>
      </c>
      <c r="AD18" s="509">
        <v>104.51</v>
      </c>
      <c r="AE18" s="511">
        <v>104.35</v>
      </c>
      <c r="AF18" s="508">
        <v>106.14333333333333</v>
      </c>
      <c r="AG18" s="509">
        <v>103.87666666666667</v>
      </c>
      <c r="AH18" s="509">
        <v>104.59666666666665</v>
      </c>
      <c r="AI18" s="512">
        <v>104.28333333333335</v>
      </c>
      <c r="AJ18" s="510">
        <v>103.47</v>
      </c>
      <c r="AK18" s="509">
        <v>103.45</v>
      </c>
      <c r="AL18" s="509">
        <v>103.74</v>
      </c>
      <c r="AM18" s="509">
        <v>103.87</v>
      </c>
      <c r="AN18" s="509">
        <v>104.17</v>
      </c>
      <c r="AO18" s="509">
        <v>104.5</v>
      </c>
      <c r="AP18" s="509">
        <v>105.52</v>
      </c>
      <c r="AQ18" s="509" t="s">
        <v>174</v>
      </c>
      <c r="AR18" s="509" t="s">
        <v>174</v>
      </c>
      <c r="AS18" s="509" t="s">
        <v>174</v>
      </c>
      <c r="AT18" s="509" t="s">
        <v>174</v>
      </c>
      <c r="AU18" s="511" t="s">
        <v>174</v>
      </c>
      <c r="AV18" s="508">
        <v>103.55333333333334</v>
      </c>
      <c r="AW18" s="509">
        <v>104.18</v>
      </c>
      <c r="AX18" s="509" t="s">
        <v>174</v>
      </c>
      <c r="AY18" s="512" t="s">
        <v>174</v>
      </c>
    </row>
    <row r="19" spans="1:51" x14ac:dyDescent="0.3">
      <c r="A19" s="500"/>
      <c r="B19" s="501"/>
      <c r="C19" s="501" t="s">
        <v>45</v>
      </c>
      <c r="D19" s="502">
        <v>1.4611005692599689E-2</v>
      </c>
      <c r="E19" s="503">
        <v>1.2310606060606234E-2</v>
      </c>
      <c r="F19" s="503">
        <v>1.0088629077880284E-2</v>
      </c>
      <c r="G19" s="503">
        <v>6.4861816130851934E-3</v>
      </c>
      <c r="H19" s="503">
        <v>7.8828828828829949E-3</v>
      </c>
      <c r="I19" s="503">
        <v>2.522421524663514E-3</v>
      </c>
      <c r="J19" s="503">
        <v>5.7733494738802446E-3</v>
      </c>
      <c r="K19" s="503">
        <v>5.1339494072624343E-3</v>
      </c>
      <c r="L19" s="503">
        <v>7.5637314408440659E-3</v>
      </c>
      <c r="M19" s="503">
        <v>9.3309694877348191E-5</v>
      </c>
      <c r="N19" s="503">
        <v>-1.8601190476191221E-3</v>
      </c>
      <c r="O19" s="503">
        <v>-2.9643353404354401E-3</v>
      </c>
      <c r="P19" s="502">
        <v>1.2332050715952895E-2</v>
      </c>
      <c r="Q19" s="503">
        <v>5.6253515844738424E-3</v>
      </c>
      <c r="R19" s="503">
        <v>6.1565249836759818E-3</v>
      </c>
      <c r="S19" s="503">
        <v>-1.5807091495165049E-3</v>
      </c>
      <c r="T19" s="504">
        <v>-6.1716850570412872E-3</v>
      </c>
      <c r="U19" s="503">
        <v>-6.8288119738073756E-3</v>
      </c>
      <c r="V19" s="503">
        <v>-1.0734621487911796E-2</v>
      </c>
      <c r="W19" s="503">
        <v>-3.1381339310731275E-2</v>
      </c>
      <c r="X19" s="503">
        <v>-3.4636871508379838E-2</v>
      </c>
      <c r="Y19" s="503">
        <v>-2.8608703755474921E-2</v>
      </c>
      <c r="Z19" s="503">
        <v>-3.0737894639385244E-2</v>
      </c>
      <c r="AA19" s="503">
        <v>-2.8789004457652395E-2</v>
      </c>
      <c r="AB19" s="503">
        <v>-3.1325301204819314E-2</v>
      </c>
      <c r="AC19" s="503">
        <v>-2.976301548796428E-2</v>
      </c>
      <c r="AD19" s="503">
        <v>-2.6183376816995719E-2</v>
      </c>
      <c r="AE19" s="505">
        <v>-3.0474774691071359E-2</v>
      </c>
      <c r="AF19" s="502">
        <v>-7.9135121662461741E-3</v>
      </c>
      <c r="AG19" s="503">
        <v>-3.1543290446889111E-2</v>
      </c>
      <c r="AH19" s="503">
        <v>-3.0285237491888134E-2</v>
      </c>
      <c r="AI19" s="506">
        <v>-2.8808245118430317E-2</v>
      </c>
      <c r="AJ19" s="504">
        <v>-2.6439593526533686E-2</v>
      </c>
      <c r="AK19" s="503">
        <v>-2.5619289818216089E-2</v>
      </c>
      <c r="AL19" s="503">
        <v>-2.1136063408190325E-2</v>
      </c>
      <c r="AM19" s="503">
        <v>1.5427634750749064E-3</v>
      </c>
      <c r="AN19" s="503">
        <v>4.7260802469135397E-3</v>
      </c>
      <c r="AO19" s="503">
        <v>2.4942440521873266E-3</v>
      </c>
      <c r="AP19" s="503">
        <v>7.9281688795491342E-3</v>
      </c>
      <c r="AQ19" s="503" t="s">
        <v>174</v>
      </c>
      <c r="AR19" s="503" t="s">
        <v>174</v>
      </c>
      <c r="AS19" s="503" t="s">
        <v>174</v>
      </c>
      <c r="AT19" s="503" t="s">
        <v>174</v>
      </c>
      <c r="AU19" s="505" t="s">
        <v>174</v>
      </c>
      <c r="AV19" s="502">
        <v>-2.4400967245548372E-2</v>
      </c>
      <c r="AW19" s="503">
        <v>2.9201296409204023E-3</v>
      </c>
      <c r="AX19" s="503" t="s">
        <v>174</v>
      </c>
      <c r="AY19" s="506" t="s">
        <v>174</v>
      </c>
    </row>
    <row r="20" spans="1:51" x14ac:dyDescent="0.3">
      <c r="A20" s="532" t="s">
        <v>178</v>
      </c>
      <c r="B20" s="501"/>
      <c r="C20" s="501" t="s">
        <v>176</v>
      </c>
      <c r="D20" s="508">
        <v>104.95</v>
      </c>
      <c r="E20" s="509">
        <v>104.6</v>
      </c>
      <c r="F20" s="509">
        <v>104.88</v>
      </c>
      <c r="G20" s="509">
        <v>104.62</v>
      </c>
      <c r="H20" s="509">
        <v>104.94</v>
      </c>
      <c r="I20" s="509">
        <v>104.8</v>
      </c>
      <c r="J20" s="509">
        <v>105.55</v>
      </c>
      <c r="K20" s="509">
        <v>105.71</v>
      </c>
      <c r="L20" s="509">
        <v>105.98</v>
      </c>
      <c r="M20" s="509">
        <v>105.56</v>
      </c>
      <c r="N20" s="509">
        <v>105.22</v>
      </c>
      <c r="O20" s="509">
        <v>105.98</v>
      </c>
      <c r="P20" s="508">
        <v>104.81</v>
      </c>
      <c r="Q20" s="509">
        <v>104.78666666666668</v>
      </c>
      <c r="R20" s="509">
        <v>105.74666666666667</v>
      </c>
      <c r="S20" s="509">
        <v>105.58666666666666</v>
      </c>
      <c r="T20" s="510">
        <v>104.21</v>
      </c>
      <c r="U20" s="509">
        <v>103.93</v>
      </c>
      <c r="V20" s="509">
        <v>103.76</v>
      </c>
      <c r="W20" s="509">
        <v>101.3</v>
      </c>
      <c r="X20" s="509">
        <v>101.2</v>
      </c>
      <c r="Y20" s="509">
        <v>101.92</v>
      </c>
      <c r="Z20" s="509">
        <v>102.24</v>
      </c>
      <c r="AA20" s="509">
        <v>102.46</v>
      </c>
      <c r="AB20" s="509">
        <v>102.38</v>
      </c>
      <c r="AC20" s="509">
        <v>101.49</v>
      </c>
      <c r="AD20" s="509">
        <v>101.8</v>
      </c>
      <c r="AE20" s="511">
        <v>101.84</v>
      </c>
      <c r="AF20" s="508">
        <v>103.96666666666665</v>
      </c>
      <c r="AG20" s="509">
        <v>101.47333333333334</v>
      </c>
      <c r="AH20" s="509">
        <v>102.36</v>
      </c>
      <c r="AI20" s="512">
        <v>101.71</v>
      </c>
      <c r="AJ20" s="510">
        <v>100.27</v>
      </c>
      <c r="AK20" s="509">
        <v>100.09</v>
      </c>
      <c r="AL20" s="509">
        <v>100.35</v>
      </c>
      <c r="AM20" s="509">
        <v>100.25</v>
      </c>
      <c r="AN20" s="509">
        <v>100.62</v>
      </c>
      <c r="AO20" s="509">
        <v>100.9</v>
      </c>
      <c r="AP20" s="509">
        <v>101.74</v>
      </c>
      <c r="AQ20" s="509" t="s">
        <v>174</v>
      </c>
      <c r="AR20" s="509" t="s">
        <v>174</v>
      </c>
      <c r="AS20" s="509" t="s">
        <v>174</v>
      </c>
      <c r="AT20" s="509" t="s">
        <v>174</v>
      </c>
      <c r="AU20" s="511" t="s">
        <v>174</v>
      </c>
      <c r="AV20" s="508">
        <v>100.23666666666668</v>
      </c>
      <c r="AW20" s="509">
        <v>100.58999999999999</v>
      </c>
      <c r="AX20" s="509" t="s">
        <v>174</v>
      </c>
      <c r="AY20" s="512" t="s">
        <v>174</v>
      </c>
    </row>
    <row r="21" spans="1:51" x14ac:dyDescent="0.3">
      <c r="A21" s="533"/>
      <c r="B21" s="501"/>
      <c r="C21" s="501" t="s">
        <v>45</v>
      </c>
      <c r="D21" s="502">
        <v>1.0203099432091562E-2</v>
      </c>
      <c r="E21" s="503">
        <v>6.6403618516022792E-3</v>
      </c>
      <c r="F21" s="503">
        <v>5.946671782083115E-3</v>
      </c>
      <c r="G21" s="503">
        <v>-3.8218994840434563E-4</v>
      </c>
      <c r="H21" s="503">
        <v>5.7208237986273503E-4</v>
      </c>
      <c r="I21" s="503">
        <v>-6.1640587956377146E-3</v>
      </c>
      <c r="J21" s="503">
        <v>0</v>
      </c>
      <c r="K21" s="503">
        <v>-1.3226263580537535E-3</v>
      </c>
      <c r="L21" s="503">
        <v>1.9854401058903193E-3</v>
      </c>
      <c r="M21" s="503">
        <v>-1.7022886324947707E-3</v>
      </c>
      <c r="N21" s="503">
        <v>-7.0774747570067119E-3</v>
      </c>
      <c r="O21" s="503">
        <v>-7.3990821391775796E-3</v>
      </c>
      <c r="P21" s="502">
        <v>7.5946933282061745E-3</v>
      </c>
      <c r="Q21" s="503">
        <v>-2.0000634940791173E-3</v>
      </c>
      <c r="R21" s="503">
        <v>2.2070183182540672E-4</v>
      </c>
      <c r="S21" s="503">
        <v>-5.4006531022355274E-3</v>
      </c>
      <c r="T21" s="504">
        <v>-7.0509766555503003E-3</v>
      </c>
      <c r="U21" s="503">
        <v>-6.4053537284894449E-3</v>
      </c>
      <c r="V21" s="503">
        <v>-1.0678871090770202E-2</v>
      </c>
      <c r="W21" s="503">
        <v>-3.1733894092907777E-2</v>
      </c>
      <c r="X21" s="503">
        <v>-3.5639412997903575E-2</v>
      </c>
      <c r="Y21" s="503">
        <v>-2.7480916030534246E-2</v>
      </c>
      <c r="Z21" s="503">
        <v>-3.1359545239223081E-2</v>
      </c>
      <c r="AA21" s="503">
        <v>-3.0744489641471945E-2</v>
      </c>
      <c r="AB21" s="503">
        <v>-3.3968673334591554E-2</v>
      </c>
      <c r="AC21" s="503">
        <v>-3.8556271314892004E-2</v>
      </c>
      <c r="AD21" s="503">
        <v>-3.2503326363809176E-2</v>
      </c>
      <c r="AE21" s="505">
        <v>-3.9063974334780198E-2</v>
      </c>
      <c r="AF21" s="502">
        <v>-8.0463060140573226E-3</v>
      </c>
      <c r="AG21" s="503">
        <v>-3.1619798956610247E-2</v>
      </c>
      <c r="AH21" s="503">
        <v>-3.2026226200983512E-2</v>
      </c>
      <c r="AI21" s="506">
        <v>-3.6715494380603599E-2</v>
      </c>
      <c r="AJ21" s="504">
        <v>-3.7808271758948277E-2</v>
      </c>
      <c r="AK21" s="503">
        <v>-3.6947945732704712E-2</v>
      </c>
      <c r="AL21" s="503">
        <v>-3.2864302235929156E-2</v>
      </c>
      <c r="AM21" s="503">
        <v>-1.0365251727541817E-2</v>
      </c>
      <c r="AN21" s="503">
        <v>-5.731225296442659E-3</v>
      </c>
      <c r="AO21" s="503">
        <v>-1.0007849293563567E-2</v>
      </c>
      <c r="AP21" s="503">
        <v>-4.8904538341157889E-3</v>
      </c>
      <c r="AQ21" s="503" t="s">
        <v>174</v>
      </c>
      <c r="AR21" s="503" t="s">
        <v>174</v>
      </c>
      <c r="AS21" s="503" t="s">
        <v>174</v>
      </c>
      <c r="AT21" s="503" t="s">
        <v>174</v>
      </c>
      <c r="AU21" s="505" t="s">
        <v>174</v>
      </c>
      <c r="AV21" s="502">
        <v>-3.587688361654353E-2</v>
      </c>
      <c r="AW21" s="503">
        <v>-8.7050785099535583E-3</v>
      </c>
      <c r="AX21" s="503" t="s">
        <v>174</v>
      </c>
      <c r="AY21" s="506" t="s">
        <v>174</v>
      </c>
    </row>
    <row r="22" spans="1:51" x14ac:dyDescent="0.3">
      <c r="A22" s="532" t="s">
        <v>179</v>
      </c>
      <c r="B22" s="501"/>
      <c r="C22" s="501" t="s">
        <v>176</v>
      </c>
      <c r="D22" s="508">
        <v>108.24</v>
      </c>
      <c r="E22" s="509">
        <v>108.39</v>
      </c>
      <c r="F22" s="509">
        <v>108.57</v>
      </c>
      <c r="G22" s="509">
        <v>108.66</v>
      </c>
      <c r="H22" s="509">
        <v>108.91</v>
      </c>
      <c r="I22" s="509">
        <v>108.83</v>
      </c>
      <c r="J22" s="509">
        <v>109.88</v>
      </c>
      <c r="K22" s="509">
        <v>109.1</v>
      </c>
      <c r="L22" s="509">
        <v>109.43</v>
      </c>
      <c r="M22" s="509">
        <v>109.09</v>
      </c>
      <c r="N22" s="509">
        <v>109.56</v>
      </c>
      <c r="O22" s="509">
        <v>109.75</v>
      </c>
      <c r="P22" s="508">
        <v>108.39999999999999</v>
      </c>
      <c r="Q22" s="509">
        <v>108.8</v>
      </c>
      <c r="R22" s="509">
        <v>109.46999999999998</v>
      </c>
      <c r="S22" s="509">
        <v>109.46666666666665</v>
      </c>
      <c r="T22" s="510">
        <v>108.79</v>
      </c>
      <c r="U22" s="509">
        <v>108.97</v>
      </c>
      <c r="V22" s="509">
        <v>108.75</v>
      </c>
      <c r="W22" s="509">
        <v>106.59</v>
      </c>
      <c r="X22" s="509">
        <v>106.7</v>
      </c>
      <c r="Y22" s="509">
        <v>106.91</v>
      </c>
      <c r="Z22" s="509">
        <v>107.45</v>
      </c>
      <c r="AA22" s="509">
        <v>106.52</v>
      </c>
      <c r="AB22" s="509">
        <v>106.78</v>
      </c>
      <c r="AC22" s="509">
        <v>106.62</v>
      </c>
      <c r="AD22" s="509">
        <v>107.28</v>
      </c>
      <c r="AE22" s="511">
        <v>107.22</v>
      </c>
      <c r="AF22" s="508">
        <v>108.83666666666666</v>
      </c>
      <c r="AG22" s="509">
        <v>106.73333333333335</v>
      </c>
      <c r="AH22" s="509">
        <v>106.91666666666667</v>
      </c>
      <c r="AI22" s="512">
        <v>107.04</v>
      </c>
      <c r="AJ22" s="510">
        <v>106.63</v>
      </c>
      <c r="AK22" s="509">
        <v>106.82</v>
      </c>
      <c r="AL22" s="509">
        <v>107.4</v>
      </c>
      <c r="AM22" s="509">
        <v>108.03</v>
      </c>
      <c r="AN22" s="509">
        <v>108.14</v>
      </c>
      <c r="AO22" s="509">
        <v>108.64</v>
      </c>
      <c r="AP22" s="509">
        <v>109.78</v>
      </c>
      <c r="AQ22" s="509" t="s">
        <v>174</v>
      </c>
      <c r="AR22" s="509" t="s">
        <v>174</v>
      </c>
      <c r="AS22" s="509" t="s">
        <v>174</v>
      </c>
      <c r="AT22" s="509" t="s">
        <v>174</v>
      </c>
      <c r="AU22" s="511" t="s">
        <v>174</v>
      </c>
      <c r="AV22" s="508">
        <v>106.95</v>
      </c>
      <c r="AW22" s="509">
        <v>108.27</v>
      </c>
      <c r="AX22" s="509" t="s">
        <v>174</v>
      </c>
      <c r="AY22" s="512" t="s">
        <v>174</v>
      </c>
    </row>
    <row r="23" spans="1:51" x14ac:dyDescent="0.3">
      <c r="A23" s="533"/>
      <c r="B23" s="501"/>
      <c r="C23" s="501" t="s">
        <v>45</v>
      </c>
      <c r="D23" s="502">
        <v>1.538461538461533E-2</v>
      </c>
      <c r="E23" s="503">
        <v>1.4887640449438209E-2</v>
      </c>
      <c r="F23" s="503">
        <v>1.2213313443967876E-2</v>
      </c>
      <c r="G23" s="503">
        <v>1.2769130394258497E-2</v>
      </c>
      <c r="H23" s="503">
        <v>1.3304800893189252E-2</v>
      </c>
      <c r="I23" s="503">
        <v>6.6598834520394234E-3</v>
      </c>
      <c r="J23" s="503">
        <v>9.6480749793255421E-3</v>
      </c>
      <c r="K23" s="503">
        <v>1.1027708275414626E-2</v>
      </c>
      <c r="L23" s="503">
        <v>1.5591647331786475E-2</v>
      </c>
      <c r="M23" s="503">
        <v>1.0373251829211939E-2</v>
      </c>
      <c r="N23" s="503">
        <v>8.8397790055250881E-3</v>
      </c>
      <c r="O23" s="503">
        <v>8.1756384346867612E-3</v>
      </c>
      <c r="P23" s="502">
        <v>1.4158298509324539E-2</v>
      </c>
      <c r="Q23" s="503">
        <v>1.0901883052527242E-2</v>
      </c>
      <c r="R23" s="503">
        <v>1.2080495546857932E-2</v>
      </c>
      <c r="S23" s="503">
        <v>9.1263866269241985E-3</v>
      </c>
      <c r="T23" s="504">
        <v>5.0813008130081985E-3</v>
      </c>
      <c r="U23" s="503">
        <v>5.3510471445706283E-3</v>
      </c>
      <c r="V23" s="503">
        <v>1.6579165515335603E-3</v>
      </c>
      <c r="W23" s="503">
        <v>-1.9050248481501768E-2</v>
      </c>
      <c r="X23" s="503">
        <v>-2.0291984207143513E-2</v>
      </c>
      <c r="Y23" s="503">
        <v>-1.7642194247909516E-2</v>
      </c>
      <c r="Z23" s="503">
        <v>-2.2115034583181484E-2</v>
      </c>
      <c r="AA23" s="503">
        <v>-2.3648029330889102E-2</v>
      </c>
      <c r="AB23" s="503">
        <v>-2.4216394041853277E-2</v>
      </c>
      <c r="AC23" s="503">
        <v>-2.2641855348794593E-2</v>
      </c>
      <c r="AD23" s="503">
        <v>-2.0810514786418394E-2</v>
      </c>
      <c r="AE23" s="505">
        <v>-2.3052391799544408E-2</v>
      </c>
      <c r="AF23" s="502">
        <v>4.028290282902836E-3</v>
      </c>
      <c r="AG23" s="503">
        <v>-1.8995098039215522E-2</v>
      </c>
      <c r="AH23" s="503">
        <v>-2.3324502907950247E-2</v>
      </c>
      <c r="AI23" s="506">
        <v>-2.2168087697929186E-2</v>
      </c>
      <c r="AJ23" s="504">
        <v>-1.9854766063057382E-2</v>
      </c>
      <c r="AK23" s="503">
        <v>-1.9730200972744853E-2</v>
      </c>
      <c r="AL23" s="503">
        <v>-1.2413793103448256E-2</v>
      </c>
      <c r="AM23" s="503">
        <v>1.3509710104137297E-2</v>
      </c>
      <c r="AN23" s="503">
        <v>1.3495782567947572E-2</v>
      </c>
      <c r="AO23" s="503">
        <v>1.6181835188476441E-2</v>
      </c>
      <c r="AP23" s="503">
        <v>2.1684504420660885E-2</v>
      </c>
      <c r="AQ23" s="503" t="s">
        <v>174</v>
      </c>
      <c r="AR23" s="503" t="s">
        <v>174</v>
      </c>
      <c r="AS23" s="503" t="s">
        <v>174</v>
      </c>
      <c r="AT23" s="503" t="s">
        <v>174</v>
      </c>
      <c r="AU23" s="505" t="s">
        <v>174</v>
      </c>
      <c r="AV23" s="502">
        <v>-1.7334844262043944E-2</v>
      </c>
      <c r="AW23" s="503">
        <v>1.4397251717676271E-2</v>
      </c>
      <c r="AX23" s="503" t="s">
        <v>174</v>
      </c>
      <c r="AY23" s="506" t="s">
        <v>174</v>
      </c>
    </row>
    <row r="24" spans="1:51" x14ac:dyDescent="0.3">
      <c r="A24" s="532" t="s">
        <v>180</v>
      </c>
      <c r="B24" s="501"/>
      <c r="C24" s="501" t="s">
        <v>176</v>
      </c>
      <c r="D24" s="508">
        <v>111.46</v>
      </c>
      <c r="E24" s="509">
        <v>112.17</v>
      </c>
      <c r="F24" s="509">
        <v>112.36</v>
      </c>
      <c r="G24" s="509">
        <v>112.6</v>
      </c>
      <c r="H24" s="509">
        <v>113.12</v>
      </c>
      <c r="I24" s="509">
        <v>113.13</v>
      </c>
      <c r="J24" s="509">
        <v>113.27</v>
      </c>
      <c r="K24" s="509">
        <v>112.32</v>
      </c>
      <c r="L24" s="509">
        <v>112.25</v>
      </c>
      <c r="M24" s="509">
        <v>109.74</v>
      </c>
      <c r="N24" s="509">
        <v>110.63</v>
      </c>
      <c r="O24" s="509">
        <v>109.82</v>
      </c>
      <c r="P24" s="508">
        <v>111.99666666666667</v>
      </c>
      <c r="Q24" s="509">
        <v>112.95</v>
      </c>
      <c r="R24" s="509">
        <v>112.61333333333333</v>
      </c>
      <c r="S24" s="509">
        <v>110.06333333333333</v>
      </c>
      <c r="T24" s="510">
        <v>108.77</v>
      </c>
      <c r="U24" s="509">
        <v>108.7</v>
      </c>
      <c r="V24" s="509">
        <v>108.42</v>
      </c>
      <c r="W24" s="509">
        <v>106.09</v>
      </c>
      <c r="X24" s="509">
        <v>106</v>
      </c>
      <c r="Y24" s="509">
        <v>106.76</v>
      </c>
      <c r="Z24" s="509">
        <v>107.48</v>
      </c>
      <c r="AA24" s="509">
        <v>108</v>
      </c>
      <c r="AB24" s="509">
        <v>107.33</v>
      </c>
      <c r="AC24" s="509">
        <v>107.03</v>
      </c>
      <c r="AD24" s="509">
        <v>107.98</v>
      </c>
      <c r="AE24" s="511">
        <v>107.16</v>
      </c>
      <c r="AF24" s="508">
        <v>108.63</v>
      </c>
      <c r="AG24" s="509">
        <v>106.28333333333335</v>
      </c>
      <c r="AH24" s="509">
        <v>107.60333333333334</v>
      </c>
      <c r="AI24" s="512">
        <v>107.38999999999999</v>
      </c>
      <c r="AJ24" s="510">
        <v>107.63</v>
      </c>
      <c r="AK24" s="509">
        <v>107.7</v>
      </c>
      <c r="AL24" s="509">
        <v>107.6</v>
      </c>
      <c r="AM24" s="509">
        <v>107.51</v>
      </c>
      <c r="AN24" s="509">
        <v>107.83</v>
      </c>
      <c r="AO24" s="509">
        <v>107.97</v>
      </c>
      <c r="AP24" s="509">
        <v>109.51</v>
      </c>
      <c r="AQ24" s="509" t="s">
        <v>174</v>
      </c>
      <c r="AR24" s="509" t="s">
        <v>174</v>
      </c>
      <c r="AS24" s="509" t="s">
        <v>174</v>
      </c>
      <c r="AT24" s="509" t="s">
        <v>174</v>
      </c>
      <c r="AU24" s="511" t="s">
        <v>174</v>
      </c>
      <c r="AV24" s="508">
        <v>107.64333333333332</v>
      </c>
      <c r="AW24" s="509">
        <v>107.77</v>
      </c>
      <c r="AX24" s="509" t="s">
        <v>174</v>
      </c>
      <c r="AY24" s="512" t="s">
        <v>174</v>
      </c>
    </row>
    <row r="25" spans="1:51" x14ac:dyDescent="0.3">
      <c r="A25" s="533"/>
      <c r="B25" s="501"/>
      <c r="C25" s="501" t="s">
        <v>45</v>
      </c>
      <c r="D25" s="502">
        <v>2.5579683474420137E-2</v>
      </c>
      <c r="E25" s="503">
        <v>2.2050113895216442E-2</v>
      </c>
      <c r="F25" s="503">
        <v>1.6005063748982595E-2</v>
      </c>
      <c r="G25" s="503">
        <v>1.177104861173504E-2</v>
      </c>
      <c r="H25" s="503">
        <v>1.5713387806411135E-2</v>
      </c>
      <c r="I25" s="503">
        <v>1.6533381256177364E-2</v>
      </c>
      <c r="J25" s="503">
        <v>1.2243074173369024E-2</v>
      </c>
      <c r="K25" s="503">
        <v>1.0617239517725353E-2</v>
      </c>
      <c r="L25" s="503">
        <v>1.1443503333933904E-2</v>
      </c>
      <c r="M25" s="503">
        <v>-1.2685560053981249E-2</v>
      </c>
      <c r="N25" s="503">
        <v>-6.1983471074380245E-3</v>
      </c>
      <c r="O25" s="503">
        <v>-1.0808863267879616E-2</v>
      </c>
      <c r="P25" s="502">
        <v>2.1184122545741941E-2</v>
      </c>
      <c r="Q25" s="503">
        <v>1.4672855217846914E-2</v>
      </c>
      <c r="R25" s="503">
        <v>1.1436440931680546E-2</v>
      </c>
      <c r="S25" s="503">
        <v>-9.8953491858827115E-3</v>
      </c>
      <c r="T25" s="504">
        <v>-2.413421855374125E-2</v>
      </c>
      <c r="U25" s="503">
        <v>-3.0935187661585106E-2</v>
      </c>
      <c r="V25" s="503">
        <v>-3.5065859736561011E-2</v>
      </c>
      <c r="W25" s="503">
        <v>-5.7815275310834691E-2</v>
      </c>
      <c r="X25" s="503">
        <v>-6.2942008486562881E-2</v>
      </c>
      <c r="Y25" s="503">
        <v>-5.6306903562273476E-2</v>
      </c>
      <c r="Z25" s="503">
        <v>-5.111680056502152E-2</v>
      </c>
      <c r="AA25" s="503">
        <v>-3.8461538461538394E-2</v>
      </c>
      <c r="AB25" s="503">
        <v>-4.3830734966592358E-2</v>
      </c>
      <c r="AC25" s="503">
        <v>-2.4694733005285061E-2</v>
      </c>
      <c r="AD25" s="503">
        <v>-2.3953719605893441E-2</v>
      </c>
      <c r="AE25" s="505">
        <v>-2.4221453287197221E-2</v>
      </c>
      <c r="AF25" s="502">
        <v>-3.0060418464835328E-2</v>
      </c>
      <c r="AG25" s="503">
        <v>-5.9023166592887623E-2</v>
      </c>
      <c r="AH25" s="503">
        <v>-4.4488515273502172E-2</v>
      </c>
      <c r="AI25" s="506">
        <v>-2.4289045700960171E-2</v>
      </c>
      <c r="AJ25" s="504">
        <v>-1.0480831111519819E-2</v>
      </c>
      <c r="AK25" s="503">
        <v>-9.1996320147194402E-3</v>
      </c>
      <c r="AL25" s="503">
        <v>-7.5631802250507004E-3</v>
      </c>
      <c r="AM25" s="503">
        <v>1.3384861909699168E-2</v>
      </c>
      <c r="AN25" s="503">
        <v>1.7264150943396145E-2</v>
      </c>
      <c r="AO25" s="503">
        <v>1.1333832896215767E-2</v>
      </c>
      <c r="AP25" s="503">
        <v>1.8887234834387812E-2</v>
      </c>
      <c r="AQ25" s="503" t="s">
        <v>174</v>
      </c>
      <c r="AR25" s="503" t="s">
        <v>174</v>
      </c>
      <c r="AS25" s="503" t="s">
        <v>174</v>
      </c>
      <c r="AT25" s="503" t="s">
        <v>174</v>
      </c>
      <c r="AU25" s="505" t="s">
        <v>174</v>
      </c>
      <c r="AV25" s="502">
        <v>-9.0828193562246043E-3</v>
      </c>
      <c r="AW25" s="503">
        <v>1.3987768543201978E-2</v>
      </c>
      <c r="AX25" s="503" t="s">
        <v>174</v>
      </c>
      <c r="AY25" s="506" t="s">
        <v>174</v>
      </c>
    </row>
    <row r="26" spans="1:51" x14ac:dyDescent="0.3">
      <c r="A26" s="532" t="s">
        <v>181</v>
      </c>
      <c r="B26" s="501"/>
      <c r="C26" s="501" t="s">
        <v>176</v>
      </c>
      <c r="D26" s="508">
        <v>100.81</v>
      </c>
      <c r="E26" s="509">
        <v>99.62</v>
      </c>
      <c r="F26" s="509">
        <v>99.73</v>
      </c>
      <c r="G26" s="509">
        <v>99.78</v>
      </c>
      <c r="H26" s="509">
        <v>100.11</v>
      </c>
      <c r="I26" s="509">
        <v>100.04</v>
      </c>
      <c r="J26" s="509">
        <v>99.41</v>
      </c>
      <c r="K26" s="509">
        <v>99.35</v>
      </c>
      <c r="L26" s="509">
        <v>99.02</v>
      </c>
      <c r="M26" s="509">
        <v>99.11</v>
      </c>
      <c r="N26" s="509">
        <v>99.64</v>
      </c>
      <c r="O26" s="509">
        <v>99.84</v>
      </c>
      <c r="P26" s="508">
        <v>100.05333333333334</v>
      </c>
      <c r="Q26" s="509">
        <v>99.976666666666674</v>
      </c>
      <c r="R26" s="509">
        <v>99.259999999999991</v>
      </c>
      <c r="S26" s="509">
        <v>99.530000000000015</v>
      </c>
      <c r="T26" s="510">
        <v>99.79</v>
      </c>
      <c r="U26" s="509">
        <v>99</v>
      </c>
      <c r="V26" s="509">
        <v>99.19</v>
      </c>
      <c r="W26" s="509">
        <v>99.34</v>
      </c>
      <c r="X26" s="509">
        <v>99.27</v>
      </c>
      <c r="Y26" s="509">
        <v>99.88</v>
      </c>
      <c r="Z26" s="509">
        <v>100.17</v>
      </c>
      <c r="AA26" s="509">
        <v>99.82</v>
      </c>
      <c r="AB26" s="509">
        <v>99.88</v>
      </c>
      <c r="AC26" s="509">
        <v>100.14</v>
      </c>
      <c r="AD26" s="509">
        <v>100.35</v>
      </c>
      <c r="AE26" s="511">
        <v>99.56</v>
      </c>
      <c r="AF26" s="508">
        <v>99.326666666666668</v>
      </c>
      <c r="AG26" s="509">
        <v>99.49666666666667</v>
      </c>
      <c r="AH26" s="509">
        <v>99.956666666666663</v>
      </c>
      <c r="AI26" s="512">
        <v>100.01666666666667</v>
      </c>
      <c r="AJ26" s="510">
        <v>99.54</v>
      </c>
      <c r="AK26" s="509">
        <v>99.13</v>
      </c>
      <c r="AL26" s="509">
        <v>98.98</v>
      </c>
      <c r="AM26" s="509">
        <v>98.83</v>
      </c>
      <c r="AN26" s="509">
        <v>99.86</v>
      </c>
      <c r="AO26" s="509">
        <v>100.22</v>
      </c>
      <c r="AP26" s="509">
        <v>100.02</v>
      </c>
      <c r="AQ26" s="509" t="s">
        <v>174</v>
      </c>
      <c r="AR26" s="509" t="s">
        <v>174</v>
      </c>
      <c r="AS26" s="509" t="s">
        <v>174</v>
      </c>
      <c r="AT26" s="509" t="s">
        <v>174</v>
      </c>
      <c r="AU26" s="511" t="s">
        <v>174</v>
      </c>
      <c r="AV26" s="508">
        <v>99.216666666666683</v>
      </c>
      <c r="AW26" s="509">
        <v>99.636666666666656</v>
      </c>
      <c r="AX26" s="509" t="s">
        <v>174</v>
      </c>
      <c r="AY26" s="512" t="s">
        <v>174</v>
      </c>
    </row>
    <row r="27" spans="1:51" x14ac:dyDescent="0.3">
      <c r="A27" s="513"/>
      <c r="B27" s="514"/>
      <c r="C27" s="514" t="s">
        <v>45</v>
      </c>
      <c r="D27" s="515">
        <v>1.869442198868242E-2</v>
      </c>
      <c r="E27" s="516">
        <v>2.0174091141833089E-2</v>
      </c>
      <c r="F27" s="516">
        <v>2.1405161818926644E-2</v>
      </c>
      <c r="G27" s="516">
        <v>2.223132875729945E-2</v>
      </c>
      <c r="H27" s="516">
        <v>2.4143222506393728E-2</v>
      </c>
      <c r="I27" s="516">
        <v>2.1337417049515039E-2</v>
      </c>
      <c r="J27" s="516">
        <v>2.1685508735868525E-2</v>
      </c>
      <c r="K27" s="516">
        <v>1.9706455917068554E-2</v>
      </c>
      <c r="L27" s="516">
        <v>-1.0591526778577104E-2</v>
      </c>
      <c r="M27" s="516">
        <v>-1.0087894526568277E-2</v>
      </c>
      <c r="N27" s="516">
        <v>-7.1741729772817567E-3</v>
      </c>
      <c r="O27" s="516">
        <v>-6.9624030236722948E-3</v>
      </c>
      <c r="P27" s="515">
        <v>2.0084961767204892E-2</v>
      </c>
      <c r="Q27" s="516">
        <v>2.2569977157273987E-2</v>
      </c>
      <c r="R27" s="516">
        <v>1.0074285132797343E-2</v>
      </c>
      <c r="S27" s="516">
        <v>-8.0725533187163863E-3</v>
      </c>
      <c r="T27" s="517">
        <v>-1.0118043844856572E-2</v>
      </c>
      <c r="U27" s="516">
        <v>-6.2236498695041574E-3</v>
      </c>
      <c r="V27" s="516">
        <v>-5.4146194725760207E-3</v>
      </c>
      <c r="W27" s="516">
        <v>-4.4097013429545487E-3</v>
      </c>
      <c r="X27" s="516">
        <v>-8.3907701528319473E-3</v>
      </c>
      <c r="Y27" s="516">
        <v>-1.5993602558978636E-3</v>
      </c>
      <c r="Z27" s="516">
        <v>7.6451061261441564E-3</v>
      </c>
      <c r="AA27" s="516">
        <v>4.7307498741821523E-3</v>
      </c>
      <c r="AB27" s="516">
        <v>8.6851141183599614E-3</v>
      </c>
      <c r="AC27" s="516">
        <v>1.0392493189385447E-2</v>
      </c>
      <c r="AD27" s="516">
        <v>7.125652348454423E-3</v>
      </c>
      <c r="AE27" s="518">
        <v>-2.8044871794872962E-3</v>
      </c>
      <c r="AF27" s="515">
        <v>-7.2627931769723509E-3</v>
      </c>
      <c r="AG27" s="516">
        <v>-4.8011202613943652E-3</v>
      </c>
      <c r="AH27" s="516">
        <v>7.018604338773651E-3</v>
      </c>
      <c r="AI27" s="519">
        <v>4.8896480123244278E-3</v>
      </c>
      <c r="AJ27" s="517">
        <v>-2.5052610482012485E-3</v>
      </c>
      <c r="AK27" s="516">
        <v>1.3131313131313504E-3</v>
      </c>
      <c r="AL27" s="516">
        <v>-2.1171489061396188E-3</v>
      </c>
      <c r="AM27" s="516">
        <v>-5.133883631971088E-3</v>
      </c>
      <c r="AN27" s="516">
        <v>5.9433867230784185E-3</v>
      </c>
      <c r="AO27" s="516">
        <v>3.4040849018823847E-3</v>
      </c>
      <c r="AP27" s="516">
        <v>-1.4974543276430551E-3</v>
      </c>
      <c r="AQ27" s="516" t="s">
        <v>174</v>
      </c>
      <c r="AR27" s="516" t="s">
        <v>174</v>
      </c>
      <c r="AS27" s="516" t="s">
        <v>174</v>
      </c>
      <c r="AT27" s="516" t="s">
        <v>174</v>
      </c>
      <c r="AU27" s="518" t="s">
        <v>174</v>
      </c>
      <c r="AV27" s="515">
        <v>-1.107456876300274E-3</v>
      </c>
      <c r="AW27" s="516">
        <v>1.4070823143152503E-3</v>
      </c>
      <c r="AX27" s="516" t="s">
        <v>174</v>
      </c>
      <c r="AY27" s="519" t="s">
        <v>174</v>
      </c>
    </row>
    <row r="28" spans="1:51" x14ac:dyDescent="0.3">
      <c r="A28" s="492" t="s">
        <v>192</v>
      </c>
      <c r="B28" s="493" t="s">
        <v>46</v>
      </c>
      <c r="C28" s="493" t="s">
        <v>176</v>
      </c>
      <c r="D28" s="534">
        <v>105.03</v>
      </c>
      <c r="E28" s="535">
        <v>102.78</v>
      </c>
      <c r="F28" s="535">
        <v>113.71</v>
      </c>
      <c r="G28" s="535">
        <v>113.98</v>
      </c>
      <c r="H28" s="535">
        <v>122.38</v>
      </c>
      <c r="I28" s="535">
        <v>118.27</v>
      </c>
      <c r="J28" s="535">
        <v>129.26</v>
      </c>
      <c r="K28" s="535">
        <v>117.48</v>
      </c>
      <c r="L28" s="535">
        <v>119.46</v>
      </c>
      <c r="M28" s="535">
        <v>126.04</v>
      </c>
      <c r="N28" s="535">
        <v>116.09</v>
      </c>
      <c r="O28" s="535">
        <v>125</v>
      </c>
      <c r="P28" s="534">
        <v>107.17333333333333</v>
      </c>
      <c r="Q28" s="535">
        <v>118.21</v>
      </c>
      <c r="R28" s="535">
        <v>122.06666666666666</v>
      </c>
      <c r="S28" s="535">
        <v>122.37666666666667</v>
      </c>
      <c r="T28" s="536">
        <v>107.15</v>
      </c>
      <c r="U28" s="535">
        <v>103.2</v>
      </c>
      <c r="V28" s="535">
        <v>98.21</v>
      </c>
      <c r="W28" s="535">
        <v>69.72</v>
      </c>
      <c r="X28" s="535">
        <v>79.69</v>
      </c>
      <c r="Y28" s="535">
        <v>94.6</v>
      </c>
      <c r="Z28" s="535">
        <v>107.09</v>
      </c>
      <c r="AA28" s="535">
        <v>99.06</v>
      </c>
      <c r="AB28" s="535">
        <v>104.67</v>
      </c>
      <c r="AC28" s="535">
        <v>106.16</v>
      </c>
      <c r="AD28" s="535">
        <v>101.52</v>
      </c>
      <c r="AE28" s="537">
        <v>108.77</v>
      </c>
      <c r="AF28" s="534">
        <v>102.85333333333334</v>
      </c>
      <c r="AG28" s="535">
        <v>81.336666666666659</v>
      </c>
      <c r="AH28" s="535">
        <v>103.60666666666667</v>
      </c>
      <c r="AI28" s="538">
        <v>105.48333333333333</v>
      </c>
      <c r="AJ28" s="536">
        <v>86.85</v>
      </c>
      <c r="AK28" s="535">
        <v>83.28</v>
      </c>
      <c r="AL28" s="535">
        <v>101.96</v>
      </c>
      <c r="AM28" s="535">
        <v>102.63</v>
      </c>
      <c r="AN28" s="535">
        <v>108.47</v>
      </c>
      <c r="AO28" s="535">
        <v>114.64</v>
      </c>
      <c r="AP28" s="535">
        <v>117.23</v>
      </c>
      <c r="AQ28" s="535" t="s">
        <v>174</v>
      </c>
      <c r="AR28" s="535" t="s">
        <v>174</v>
      </c>
      <c r="AS28" s="535" t="s">
        <v>174</v>
      </c>
      <c r="AT28" s="535" t="s">
        <v>174</v>
      </c>
      <c r="AU28" s="537" t="s">
        <v>174</v>
      </c>
      <c r="AV28" s="534">
        <v>90.696666666666658</v>
      </c>
      <c r="AW28" s="535">
        <v>108.58</v>
      </c>
      <c r="AX28" s="535" t="s">
        <v>174</v>
      </c>
      <c r="AY28" s="538" t="s">
        <v>174</v>
      </c>
    </row>
    <row r="29" spans="1:51" x14ac:dyDescent="0.3">
      <c r="A29" s="513"/>
      <c r="B29" s="514"/>
      <c r="C29" s="514" t="s">
        <v>45</v>
      </c>
      <c r="D29" s="515">
        <v>5.0405040504050334E-2</v>
      </c>
      <c r="E29" s="516">
        <v>5.7625025725457843E-2</v>
      </c>
      <c r="F29" s="516">
        <v>2.8119349005424964E-2</v>
      </c>
      <c r="G29" s="516">
        <v>3.6370249136206498E-2</v>
      </c>
      <c r="H29" s="516">
        <v>2.5559373166848188E-2</v>
      </c>
      <c r="I29" s="516">
        <v>-2.6263790548328673E-2</v>
      </c>
      <c r="J29" s="516">
        <v>4.0154502293393367E-2</v>
      </c>
      <c r="K29" s="516">
        <v>-2.0387359836901453E-3</v>
      </c>
      <c r="L29" s="516">
        <v>3.9053666173784335E-2</v>
      </c>
      <c r="M29" s="516">
        <v>3.9248021108179355E-2</v>
      </c>
      <c r="N29" s="516">
        <v>9.5660492216715909E-3</v>
      </c>
      <c r="O29" s="516">
        <v>4.010650690630712E-2</v>
      </c>
      <c r="P29" s="515">
        <v>4.46762192546383E-2</v>
      </c>
      <c r="Q29" s="516">
        <v>1.1004361832539798E-2</v>
      </c>
      <c r="R29" s="516">
        <v>2.5885253249663693E-2</v>
      </c>
      <c r="S29" s="516">
        <v>2.9962126525459411E-2</v>
      </c>
      <c r="T29" s="517">
        <v>2.0184709130724628E-2</v>
      </c>
      <c r="U29" s="516">
        <v>4.0863981319323277E-3</v>
      </c>
      <c r="V29" s="516">
        <v>-0.13631167003781555</v>
      </c>
      <c r="W29" s="516">
        <v>-0.38831373925250046</v>
      </c>
      <c r="X29" s="516">
        <v>-0.34883150841640786</v>
      </c>
      <c r="Y29" s="516">
        <v>-0.2001352836729518</v>
      </c>
      <c r="Z29" s="516">
        <v>-0.17151477641961932</v>
      </c>
      <c r="AA29" s="516">
        <v>-0.15679264555669051</v>
      </c>
      <c r="AB29" s="516">
        <v>-0.1238071320944249</v>
      </c>
      <c r="AC29" s="516">
        <v>-0.15772770549032061</v>
      </c>
      <c r="AD29" s="516">
        <v>-0.12550607287449395</v>
      </c>
      <c r="AE29" s="518">
        <v>-0.12984000000000009</v>
      </c>
      <c r="AF29" s="515">
        <v>-4.030853446130872E-2</v>
      </c>
      <c r="AG29" s="516">
        <v>-0.31193074471984888</v>
      </c>
      <c r="AH29" s="516">
        <v>-0.15122883670125609</v>
      </c>
      <c r="AI29" s="519">
        <v>-0.13804374472257783</v>
      </c>
      <c r="AJ29" s="517">
        <v>-0.18945403639757358</v>
      </c>
      <c r="AK29" s="516">
        <v>-0.19302325581395352</v>
      </c>
      <c r="AL29" s="516">
        <v>3.8183484370227061E-2</v>
      </c>
      <c r="AM29" s="516">
        <v>0.4720309810671256</v>
      </c>
      <c r="AN29" s="516">
        <v>0.36114945413477217</v>
      </c>
      <c r="AO29" s="516">
        <v>0.21183932346723039</v>
      </c>
      <c r="AP29" s="516">
        <v>9.4686712111308247E-2</v>
      </c>
      <c r="AQ29" s="516" t="s">
        <v>174</v>
      </c>
      <c r="AR29" s="516" t="s">
        <v>174</v>
      </c>
      <c r="AS29" s="516" t="s">
        <v>174</v>
      </c>
      <c r="AT29" s="516" t="s">
        <v>174</v>
      </c>
      <c r="AU29" s="518" t="s">
        <v>174</v>
      </c>
      <c r="AV29" s="515">
        <v>-0.11819419237749559</v>
      </c>
      <c r="AW29" s="516">
        <v>0.33494528912749488</v>
      </c>
      <c r="AX29" s="516" t="s">
        <v>174</v>
      </c>
      <c r="AY29" s="519" t="s">
        <v>174</v>
      </c>
    </row>
    <row r="30" spans="1:51" x14ac:dyDescent="0.3">
      <c r="A30" s="500" t="s">
        <v>182</v>
      </c>
      <c r="B30" s="501" t="s">
        <v>46</v>
      </c>
      <c r="C30" s="501"/>
      <c r="D30" s="502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2"/>
      <c r="Q30" s="503"/>
      <c r="R30" s="503"/>
      <c r="S30" s="503"/>
      <c r="T30" s="504"/>
      <c r="U30" s="503"/>
      <c r="V30" s="503"/>
      <c r="W30" s="503"/>
      <c r="X30" s="503"/>
      <c r="Y30" s="503"/>
      <c r="Z30" s="503"/>
      <c r="AA30" s="503"/>
      <c r="AB30" s="503"/>
      <c r="AC30" s="503"/>
      <c r="AD30" s="503"/>
      <c r="AE30" s="505"/>
      <c r="AF30" s="502"/>
      <c r="AG30" s="503"/>
      <c r="AH30" s="503"/>
      <c r="AI30" s="506"/>
      <c r="AJ30" s="504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5"/>
      <c r="AV30" s="502"/>
      <c r="AW30" s="503"/>
      <c r="AX30" s="503"/>
      <c r="AY30" s="506"/>
    </row>
    <row r="31" spans="1:51" x14ac:dyDescent="0.3">
      <c r="A31" s="532" t="s">
        <v>29</v>
      </c>
      <c r="B31" s="501"/>
      <c r="C31" s="501" t="s">
        <v>176</v>
      </c>
      <c r="D31" s="508">
        <v>105.67</v>
      </c>
      <c r="E31" s="509">
        <v>98.36</v>
      </c>
      <c r="F31" s="509">
        <v>111.2</v>
      </c>
      <c r="G31" s="509">
        <v>111.28</v>
      </c>
      <c r="H31" s="509">
        <v>116.91</v>
      </c>
      <c r="I31" s="509">
        <v>114.38</v>
      </c>
      <c r="J31" s="509">
        <v>125.06</v>
      </c>
      <c r="K31" s="509">
        <v>125.83</v>
      </c>
      <c r="L31" s="509">
        <v>113.86</v>
      </c>
      <c r="M31" s="509">
        <v>117.6</v>
      </c>
      <c r="N31" s="509">
        <v>119.35</v>
      </c>
      <c r="O31" s="509">
        <v>142.26</v>
      </c>
      <c r="P31" s="508">
        <v>105.07666666666667</v>
      </c>
      <c r="Q31" s="509">
        <v>114.19</v>
      </c>
      <c r="R31" s="509">
        <v>121.58333333333333</v>
      </c>
      <c r="S31" s="509">
        <v>126.40333333333332</v>
      </c>
      <c r="T31" s="510">
        <v>110.71</v>
      </c>
      <c r="U31" s="509">
        <v>106.93</v>
      </c>
      <c r="V31" s="509">
        <v>105.51</v>
      </c>
      <c r="W31" s="509">
        <v>85.57</v>
      </c>
      <c r="X31" s="509">
        <v>99.7</v>
      </c>
      <c r="Y31" s="509">
        <v>106.5</v>
      </c>
      <c r="Z31" s="509">
        <v>120.36</v>
      </c>
      <c r="AA31" s="509">
        <v>119.93</v>
      </c>
      <c r="AB31" s="509">
        <v>113.86</v>
      </c>
      <c r="AC31" s="509">
        <v>115.71</v>
      </c>
      <c r="AD31" s="509">
        <v>112.39</v>
      </c>
      <c r="AE31" s="511">
        <v>136.25</v>
      </c>
      <c r="AF31" s="508">
        <v>107.71666666666665</v>
      </c>
      <c r="AG31" s="509">
        <v>97.256666666666661</v>
      </c>
      <c r="AH31" s="509">
        <v>118.05000000000001</v>
      </c>
      <c r="AI31" s="512">
        <v>121.45</v>
      </c>
      <c r="AJ31" s="510">
        <v>99.16</v>
      </c>
      <c r="AK31" s="509">
        <v>91.7</v>
      </c>
      <c r="AL31" s="509">
        <v>108.81</v>
      </c>
      <c r="AM31" s="509">
        <v>109.35</v>
      </c>
      <c r="AN31" s="509">
        <v>118.66</v>
      </c>
      <c r="AO31" s="509">
        <v>117.61</v>
      </c>
      <c r="AP31" s="509">
        <v>127.91</v>
      </c>
      <c r="AQ31" s="509" t="s">
        <v>174</v>
      </c>
      <c r="AR31" s="509" t="s">
        <v>174</v>
      </c>
      <c r="AS31" s="509" t="s">
        <v>174</v>
      </c>
      <c r="AT31" s="509" t="s">
        <v>174</v>
      </c>
      <c r="AU31" s="511" t="s">
        <v>174</v>
      </c>
      <c r="AV31" s="508">
        <v>99.89</v>
      </c>
      <c r="AW31" s="509">
        <v>115.20666666666666</v>
      </c>
      <c r="AX31" s="509" t="s">
        <v>174</v>
      </c>
      <c r="AY31" s="512" t="s">
        <v>174</v>
      </c>
    </row>
    <row r="32" spans="1:51" x14ac:dyDescent="0.3">
      <c r="A32" s="532"/>
      <c r="B32" s="501"/>
      <c r="C32" s="501" t="s">
        <v>45</v>
      </c>
      <c r="D32" s="502">
        <v>3.9036381514257527E-2</v>
      </c>
      <c r="E32" s="503">
        <v>4.0516238231249418E-2</v>
      </c>
      <c r="F32" s="503">
        <v>1.7383348581884804E-2</v>
      </c>
      <c r="G32" s="503">
        <v>8.746213231701376E-2</v>
      </c>
      <c r="H32" s="503">
        <v>3.5976960567124509E-2</v>
      </c>
      <c r="I32" s="503">
        <v>1.6711111111111166E-2</v>
      </c>
      <c r="J32" s="503">
        <v>3.1677940933839181E-2</v>
      </c>
      <c r="K32" s="503">
        <v>2.1347402597402549E-2</v>
      </c>
      <c r="L32" s="503">
        <v>1.3440142412105161E-2</v>
      </c>
      <c r="M32" s="503">
        <v>1.5631747128421979E-2</v>
      </c>
      <c r="N32" s="503">
        <v>2.8081660780428876E-2</v>
      </c>
      <c r="O32" s="503">
        <v>2.3305999136814817E-2</v>
      </c>
      <c r="P32" s="502">
        <v>3.1748109841913917E-2</v>
      </c>
      <c r="Q32" s="503">
        <v>4.544067382812491E-2</v>
      </c>
      <c r="R32" s="503">
        <v>2.2367351514981614E-2</v>
      </c>
      <c r="S32" s="503">
        <v>2.2404960905904527E-2</v>
      </c>
      <c r="T32" s="504">
        <v>4.769565628844518E-2</v>
      </c>
      <c r="U32" s="503">
        <v>8.7128914192761323E-2</v>
      </c>
      <c r="V32" s="503">
        <v>-5.1169064748201404E-2</v>
      </c>
      <c r="W32" s="503">
        <v>-0.23103882099209203</v>
      </c>
      <c r="X32" s="503">
        <v>-0.14720725344281932</v>
      </c>
      <c r="Y32" s="503">
        <v>-6.8893163140409108E-2</v>
      </c>
      <c r="Z32" s="503">
        <v>-3.7581960658883702E-2</v>
      </c>
      <c r="AA32" s="503">
        <v>-4.6888659302233009E-2</v>
      </c>
      <c r="AB32" s="503">
        <v>0</v>
      </c>
      <c r="AC32" s="503">
        <v>-1.6071428571428611E-2</v>
      </c>
      <c r="AD32" s="503">
        <v>-5.8315877670716387E-2</v>
      </c>
      <c r="AE32" s="505">
        <v>-4.2246590749332145E-2</v>
      </c>
      <c r="AF32" s="502">
        <v>2.5124512260888746E-2</v>
      </c>
      <c r="AG32" s="503">
        <v>-0.14829086026213625</v>
      </c>
      <c r="AH32" s="503">
        <v>-2.906100068540083E-2</v>
      </c>
      <c r="AI32" s="506">
        <v>-3.9186730307744937E-2</v>
      </c>
      <c r="AJ32" s="504">
        <v>-0.10432661909493263</v>
      </c>
      <c r="AK32" s="503">
        <v>-0.14242962685869259</v>
      </c>
      <c r="AL32" s="503">
        <v>3.127665624111458E-2</v>
      </c>
      <c r="AM32" s="503">
        <v>0.27790113357485113</v>
      </c>
      <c r="AN32" s="503">
        <v>0.19017051153460371</v>
      </c>
      <c r="AO32" s="503">
        <v>0.10431924882629119</v>
      </c>
      <c r="AP32" s="503">
        <v>6.2728481222997623E-2</v>
      </c>
      <c r="AQ32" s="503" t="s">
        <v>174</v>
      </c>
      <c r="AR32" s="503" t="s">
        <v>174</v>
      </c>
      <c r="AS32" s="503" t="s">
        <v>174</v>
      </c>
      <c r="AT32" s="503" t="s">
        <v>174</v>
      </c>
      <c r="AU32" s="505" t="s">
        <v>174</v>
      </c>
      <c r="AV32" s="502">
        <v>-7.2659755531486819E-2</v>
      </c>
      <c r="AW32" s="503">
        <v>0.1845631833293348</v>
      </c>
      <c r="AX32" s="503" t="s">
        <v>174</v>
      </c>
      <c r="AY32" s="506" t="s">
        <v>174</v>
      </c>
    </row>
    <row r="33" spans="1:51" x14ac:dyDescent="0.3">
      <c r="A33" s="532" t="s">
        <v>183</v>
      </c>
      <c r="B33" s="501"/>
      <c r="C33" s="501" t="s">
        <v>176</v>
      </c>
      <c r="D33" s="508">
        <v>102.88</v>
      </c>
      <c r="E33" s="509">
        <v>96.78</v>
      </c>
      <c r="F33" s="509">
        <v>112.61</v>
      </c>
      <c r="G33" s="509">
        <v>112.3</v>
      </c>
      <c r="H33" s="509">
        <v>115.65</v>
      </c>
      <c r="I33" s="509">
        <v>116.11</v>
      </c>
      <c r="J33" s="509">
        <v>124.59</v>
      </c>
      <c r="K33" s="509">
        <v>132.69999999999999</v>
      </c>
      <c r="L33" s="509">
        <v>116.43</v>
      </c>
      <c r="M33" s="509">
        <v>115.61</v>
      </c>
      <c r="N33" s="509">
        <v>115.01</v>
      </c>
      <c r="O33" s="509">
        <v>138.85</v>
      </c>
      <c r="P33" s="508">
        <v>104.08999999999999</v>
      </c>
      <c r="Q33" s="509">
        <v>114.68666666666667</v>
      </c>
      <c r="R33" s="509">
        <v>124.57333333333332</v>
      </c>
      <c r="S33" s="509">
        <v>123.15666666666668</v>
      </c>
      <c r="T33" s="510">
        <v>108.48</v>
      </c>
      <c r="U33" s="509">
        <v>108.19</v>
      </c>
      <c r="V33" s="509">
        <v>121.69</v>
      </c>
      <c r="W33" s="509">
        <v>106.8</v>
      </c>
      <c r="X33" s="509">
        <v>117.22</v>
      </c>
      <c r="Y33" s="509">
        <v>112.35</v>
      </c>
      <c r="Z33" s="509">
        <v>125.06</v>
      </c>
      <c r="AA33" s="509">
        <v>130.16</v>
      </c>
      <c r="AB33" s="509">
        <v>117.81</v>
      </c>
      <c r="AC33" s="509">
        <v>121.31</v>
      </c>
      <c r="AD33" s="509">
        <v>115.36</v>
      </c>
      <c r="AE33" s="511">
        <v>142.56</v>
      </c>
      <c r="AF33" s="508">
        <v>112.78666666666668</v>
      </c>
      <c r="AG33" s="509">
        <v>112.12333333333333</v>
      </c>
      <c r="AH33" s="509">
        <v>124.34333333333332</v>
      </c>
      <c r="AI33" s="512">
        <v>126.41000000000001</v>
      </c>
      <c r="AJ33" s="510">
        <v>110.83</v>
      </c>
      <c r="AK33" s="509">
        <v>105.98</v>
      </c>
      <c r="AL33" s="509">
        <v>122.89</v>
      </c>
      <c r="AM33" s="509">
        <v>117.81</v>
      </c>
      <c r="AN33" s="509">
        <v>120.57</v>
      </c>
      <c r="AO33" s="509">
        <v>120.16</v>
      </c>
      <c r="AP33" s="509">
        <v>132.61000000000001</v>
      </c>
      <c r="AQ33" s="509" t="s">
        <v>174</v>
      </c>
      <c r="AR33" s="509" t="s">
        <v>174</v>
      </c>
      <c r="AS33" s="509" t="s">
        <v>174</v>
      </c>
      <c r="AT33" s="509" t="s">
        <v>174</v>
      </c>
      <c r="AU33" s="511" t="s">
        <v>174</v>
      </c>
      <c r="AV33" s="508">
        <v>113.23333333333333</v>
      </c>
      <c r="AW33" s="509">
        <v>119.51333333333332</v>
      </c>
      <c r="AX33" s="509" t="s">
        <v>174</v>
      </c>
      <c r="AY33" s="512" t="s">
        <v>174</v>
      </c>
    </row>
    <row r="34" spans="1:51" x14ac:dyDescent="0.3">
      <c r="A34" s="532"/>
      <c r="B34" s="501"/>
      <c r="C34" s="501" t="s">
        <v>45</v>
      </c>
      <c r="D34" s="502">
        <v>4.7124681933842255E-2</v>
      </c>
      <c r="E34" s="503">
        <v>3.1989763275751815E-2</v>
      </c>
      <c r="F34" s="503">
        <v>-7.1415976018339225E-3</v>
      </c>
      <c r="G34" s="503">
        <v>9.6144460712542637E-2</v>
      </c>
      <c r="H34" s="503">
        <v>3.5084578895551888E-2</v>
      </c>
      <c r="I34" s="503">
        <v>3.7066809574848349E-2</v>
      </c>
      <c r="J34" s="503">
        <v>2.8989098116947644E-2</v>
      </c>
      <c r="K34" s="503">
        <v>2.1791021791021735E-2</v>
      </c>
      <c r="L34" s="503">
        <v>1.2170738068329997E-2</v>
      </c>
      <c r="M34" s="503">
        <v>1.8590308370044113E-2</v>
      </c>
      <c r="N34" s="503">
        <v>3.2127793233420049E-2</v>
      </c>
      <c r="O34" s="503">
        <v>8.7177624409733312E-3</v>
      </c>
      <c r="P34" s="502">
        <v>2.232771321001794E-2</v>
      </c>
      <c r="Q34" s="503">
        <v>5.4945728828110725E-2</v>
      </c>
      <c r="R34" s="503">
        <v>2.1148696650090039E-2</v>
      </c>
      <c r="S34" s="503">
        <v>1.9002702851784434E-2</v>
      </c>
      <c r="T34" s="504">
        <v>5.4432348367029704E-2</v>
      </c>
      <c r="U34" s="503">
        <v>0.11789625955775974</v>
      </c>
      <c r="V34" s="503">
        <v>8.063227066867952E-2</v>
      </c>
      <c r="W34" s="503">
        <v>-4.8975957257346325E-2</v>
      </c>
      <c r="X34" s="503">
        <v>1.3575443147427535E-2</v>
      </c>
      <c r="Y34" s="503">
        <v>-3.2383085005598104E-2</v>
      </c>
      <c r="Z34" s="503">
        <v>3.7723733847016662E-3</v>
      </c>
      <c r="AA34" s="503">
        <v>-1.9140919366993074E-2</v>
      </c>
      <c r="AB34" s="503">
        <v>1.185261530533353E-2</v>
      </c>
      <c r="AC34" s="503">
        <v>4.9303693452123556E-2</v>
      </c>
      <c r="AD34" s="503">
        <v>3.0432136335969062E-3</v>
      </c>
      <c r="AE34" s="505">
        <v>2.6719481454807549E-2</v>
      </c>
      <c r="AF34" s="502">
        <v>8.354949242642605E-2</v>
      </c>
      <c r="AG34" s="503">
        <v>-2.2350752775678655E-2</v>
      </c>
      <c r="AH34" s="503">
        <v>-1.8463020443112812E-3</v>
      </c>
      <c r="AI34" s="506">
        <v>2.6416217825533845E-2</v>
      </c>
      <c r="AJ34" s="504">
        <v>2.1662979351032306E-2</v>
      </c>
      <c r="AK34" s="503">
        <v>-2.0427026527405447E-2</v>
      </c>
      <c r="AL34" s="503">
        <v>9.8611225244474091E-3</v>
      </c>
      <c r="AM34" s="503">
        <v>0.10308988764044955</v>
      </c>
      <c r="AN34" s="503">
        <v>2.8578740829210005E-2</v>
      </c>
      <c r="AO34" s="503">
        <v>6.9514908767245351E-2</v>
      </c>
      <c r="AP34" s="503">
        <v>6.0371021909483458E-2</v>
      </c>
      <c r="AQ34" s="503" t="s">
        <v>174</v>
      </c>
      <c r="AR34" s="503" t="s">
        <v>174</v>
      </c>
      <c r="AS34" s="503" t="s">
        <v>174</v>
      </c>
      <c r="AT34" s="503" t="s">
        <v>174</v>
      </c>
      <c r="AU34" s="505" t="s">
        <v>174</v>
      </c>
      <c r="AV34" s="502">
        <v>3.9602789927886718E-3</v>
      </c>
      <c r="AW34" s="503">
        <v>6.5909563873115792E-2</v>
      </c>
      <c r="AX34" s="503" t="s">
        <v>174</v>
      </c>
      <c r="AY34" s="506" t="s">
        <v>174</v>
      </c>
    </row>
    <row r="35" spans="1:51" x14ac:dyDescent="0.3">
      <c r="A35" s="532" t="s">
        <v>184</v>
      </c>
      <c r="B35" s="501"/>
      <c r="C35" s="501" t="s">
        <v>176</v>
      </c>
      <c r="D35" s="508">
        <v>107.94</v>
      </c>
      <c r="E35" s="509">
        <v>99.65</v>
      </c>
      <c r="F35" s="509">
        <v>110.06</v>
      </c>
      <c r="G35" s="509">
        <v>110.46</v>
      </c>
      <c r="H35" s="509">
        <v>117.92</v>
      </c>
      <c r="I35" s="509">
        <v>112.97</v>
      </c>
      <c r="J35" s="509">
        <v>125.45</v>
      </c>
      <c r="K35" s="509">
        <v>120.24</v>
      </c>
      <c r="L35" s="509">
        <v>111.78</v>
      </c>
      <c r="M35" s="509">
        <v>119.21</v>
      </c>
      <c r="N35" s="509">
        <v>122.87</v>
      </c>
      <c r="O35" s="509">
        <v>145.03</v>
      </c>
      <c r="P35" s="508">
        <v>105.88333333333333</v>
      </c>
      <c r="Q35" s="509">
        <v>113.78333333333335</v>
      </c>
      <c r="R35" s="509">
        <v>119.15666666666668</v>
      </c>
      <c r="S35" s="509">
        <v>129.03666666666666</v>
      </c>
      <c r="T35" s="510">
        <v>112.52</v>
      </c>
      <c r="U35" s="509">
        <v>105.91</v>
      </c>
      <c r="V35" s="509">
        <v>92.37</v>
      </c>
      <c r="W35" s="509">
        <v>68.319999999999993</v>
      </c>
      <c r="X35" s="509">
        <v>85.47</v>
      </c>
      <c r="Y35" s="509">
        <v>101.74</v>
      </c>
      <c r="Z35" s="509">
        <v>116.53</v>
      </c>
      <c r="AA35" s="509">
        <v>111.62</v>
      </c>
      <c r="AB35" s="509">
        <v>110.64</v>
      </c>
      <c r="AC35" s="509">
        <v>111.15</v>
      </c>
      <c r="AD35" s="509">
        <v>109.98</v>
      </c>
      <c r="AE35" s="511">
        <v>131.12</v>
      </c>
      <c r="AF35" s="508">
        <v>103.60000000000001</v>
      </c>
      <c r="AG35" s="509">
        <v>85.176666666666662</v>
      </c>
      <c r="AH35" s="509">
        <v>112.93</v>
      </c>
      <c r="AI35" s="512">
        <v>117.41666666666667</v>
      </c>
      <c r="AJ35" s="510">
        <v>89.69</v>
      </c>
      <c r="AK35" s="509">
        <v>80.099999999999994</v>
      </c>
      <c r="AL35" s="509">
        <v>97.37</v>
      </c>
      <c r="AM35" s="509">
        <v>102.47</v>
      </c>
      <c r="AN35" s="509">
        <v>117.12</v>
      </c>
      <c r="AO35" s="509">
        <v>115.54</v>
      </c>
      <c r="AP35" s="509">
        <v>124.09</v>
      </c>
      <c r="AQ35" s="509" t="s">
        <v>174</v>
      </c>
      <c r="AR35" s="509" t="s">
        <v>174</v>
      </c>
      <c r="AS35" s="509" t="s">
        <v>174</v>
      </c>
      <c r="AT35" s="509" t="s">
        <v>174</v>
      </c>
      <c r="AU35" s="511" t="s">
        <v>174</v>
      </c>
      <c r="AV35" s="508">
        <v>89.053333333333327</v>
      </c>
      <c r="AW35" s="509">
        <v>111.71</v>
      </c>
      <c r="AX35" s="509" t="s">
        <v>174</v>
      </c>
      <c r="AY35" s="512" t="s">
        <v>174</v>
      </c>
    </row>
    <row r="36" spans="1:51" x14ac:dyDescent="0.3">
      <c r="A36" s="500"/>
      <c r="B36" s="501"/>
      <c r="C36" s="501" t="s">
        <v>45</v>
      </c>
      <c r="D36" s="502">
        <v>3.2918660287081278E-2</v>
      </c>
      <c r="E36" s="503">
        <v>4.7403825940719034E-2</v>
      </c>
      <c r="F36" s="503">
        <v>3.8791882963662233E-2</v>
      </c>
      <c r="G36" s="503">
        <v>8.0610448053218556E-2</v>
      </c>
      <c r="H36" s="503">
        <v>3.6568213783403539E-2</v>
      </c>
      <c r="I36" s="503">
        <v>2.65627766955987E-4</v>
      </c>
      <c r="J36" s="503">
        <v>3.3871765287621543E-2</v>
      </c>
      <c r="K36" s="503">
        <v>2.0799728330078864E-2</v>
      </c>
      <c r="L36" s="503">
        <v>1.4613778705636803E-2</v>
      </c>
      <c r="M36" s="503">
        <v>1.3259668508287064E-2</v>
      </c>
      <c r="N36" s="503">
        <v>2.4941608274941698E-2</v>
      </c>
      <c r="O36" s="503">
        <v>3.4893677750820584E-2</v>
      </c>
      <c r="P36" s="502">
        <v>3.9464642167610156E-2</v>
      </c>
      <c r="Q36" s="503">
        <v>3.7790344156633938E-2</v>
      </c>
      <c r="R36" s="503">
        <v>2.3389636415688607E-2</v>
      </c>
      <c r="S36" s="503">
        <v>2.4995366325098703E-2</v>
      </c>
      <c r="T36" s="504">
        <v>4.2430980174170969E-2</v>
      </c>
      <c r="U36" s="503">
        <v>6.2819869543401977E-2</v>
      </c>
      <c r="V36" s="503">
        <v>-0.16073051063056509</v>
      </c>
      <c r="W36" s="503">
        <v>-0.38149556400506979</v>
      </c>
      <c r="X36" s="503">
        <v>-0.27518656716417911</v>
      </c>
      <c r="Y36" s="503">
        <v>-9.9406922191732291E-2</v>
      </c>
      <c r="Z36" s="503">
        <v>-7.1104025508170562E-2</v>
      </c>
      <c r="AA36" s="503">
        <v>-7.168995342648031E-2</v>
      </c>
      <c r="AB36" s="503">
        <v>-1.0198604401502963E-2</v>
      </c>
      <c r="AC36" s="503">
        <v>-6.7611777535441606E-2</v>
      </c>
      <c r="AD36" s="503">
        <v>-0.10490762594612192</v>
      </c>
      <c r="AE36" s="505">
        <v>-9.5911190788112888E-2</v>
      </c>
      <c r="AF36" s="502">
        <v>-2.1564615142452233E-2</v>
      </c>
      <c r="AG36" s="503">
        <v>-0.25141350519994154</v>
      </c>
      <c r="AH36" s="503">
        <v>-5.2256133381822306E-2</v>
      </c>
      <c r="AI36" s="506">
        <v>-9.0051923225956371E-2</v>
      </c>
      <c r="AJ36" s="504">
        <v>-0.20289726270885183</v>
      </c>
      <c r="AK36" s="503">
        <v>-0.24369747899159663</v>
      </c>
      <c r="AL36" s="503">
        <v>5.4130128829706622E-2</v>
      </c>
      <c r="AM36" s="503">
        <v>0.49985362997658117</v>
      </c>
      <c r="AN36" s="503">
        <v>0.37030537030537064</v>
      </c>
      <c r="AO36" s="503">
        <v>0.135639866325929</v>
      </c>
      <c r="AP36" s="503">
        <v>6.4875997597185348E-2</v>
      </c>
      <c r="AQ36" s="503" t="s">
        <v>174</v>
      </c>
      <c r="AR36" s="503" t="s">
        <v>174</v>
      </c>
      <c r="AS36" s="503" t="s">
        <v>174</v>
      </c>
      <c r="AT36" s="503" t="s">
        <v>174</v>
      </c>
      <c r="AU36" s="505" t="s">
        <v>174</v>
      </c>
      <c r="AV36" s="502">
        <v>-0.14041184041184054</v>
      </c>
      <c r="AW36" s="503">
        <v>0.31150941181074626</v>
      </c>
      <c r="AX36" s="503" t="s">
        <v>174</v>
      </c>
      <c r="AY36" s="506" t="s">
        <v>174</v>
      </c>
    </row>
    <row r="37" spans="1:51" x14ac:dyDescent="0.3">
      <c r="A37" s="492" t="s">
        <v>193</v>
      </c>
      <c r="B37" s="493" t="s">
        <v>46</v>
      </c>
      <c r="C37" s="493"/>
      <c r="D37" s="521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1"/>
      <c r="Q37" s="522"/>
      <c r="R37" s="522"/>
      <c r="S37" s="522"/>
      <c r="T37" s="523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4"/>
      <c r="AF37" s="521"/>
      <c r="AG37" s="522"/>
      <c r="AH37" s="522"/>
      <c r="AI37" s="539"/>
      <c r="AJ37" s="523"/>
      <c r="AK37" s="522"/>
      <c r="AL37" s="522"/>
      <c r="AM37" s="522"/>
      <c r="AN37" s="522"/>
      <c r="AO37" s="522"/>
      <c r="AP37" s="522"/>
      <c r="AQ37" s="522"/>
      <c r="AR37" s="522"/>
      <c r="AS37" s="522"/>
      <c r="AT37" s="522"/>
      <c r="AU37" s="524"/>
      <c r="AV37" s="521"/>
      <c r="AW37" s="522"/>
      <c r="AX37" s="522"/>
      <c r="AY37" s="539"/>
    </row>
    <row r="38" spans="1:51" x14ac:dyDescent="0.3">
      <c r="A38" s="532" t="s">
        <v>194</v>
      </c>
      <c r="B38" s="501"/>
      <c r="C38" s="501" t="s">
        <v>195</v>
      </c>
      <c r="D38" s="540">
        <v>2068.3870000000002</v>
      </c>
      <c r="E38" s="541">
        <v>2327.52</v>
      </c>
      <c r="F38" s="541">
        <v>3250.3739999999998</v>
      </c>
      <c r="G38" s="541">
        <v>4298.4270000000006</v>
      </c>
      <c r="H38" s="541">
        <v>4934.9299999999985</v>
      </c>
      <c r="I38" s="541">
        <v>5014.9069999999992</v>
      </c>
      <c r="J38" s="541">
        <v>5721.1980000000003</v>
      </c>
      <c r="K38" s="541">
        <v>6195.9120000000003</v>
      </c>
      <c r="L38" s="541">
        <v>5404.0940000000046</v>
      </c>
      <c r="M38" s="541">
        <v>4837.0999999999985</v>
      </c>
      <c r="N38" s="541">
        <v>2760.3669999999984</v>
      </c>
      <c r="O38" s="541">
        <v>2238.6160000000018</v>
      </c>
      <c r="P38" s="540">
        <v>7646.2809999999999</v>
      </c>
      <c r="Q38" s="541">
        <v>14248.263999999999</v>
      </c>
      <c r="R38" s="541">
        <v>17321.204000000005</v>
      </c>
      <c r="S38" s="541">
        <v>9836.0829999999987</v>
      </c>
      <c r="T38" s="542">
        <v>2184.5880000000002</v>
      </c>
      <c r="U38" s="541">
        <v>2517.7809999999995</v>
      </c>
      <c r="V38" s="541">
        <v>1325.1109999999999</v>
      </c>
      <c r="W38" s="541">
        <v>36.539000000000669</v>
      </c>
      <c r="X38" s="541">
        <v>49.246999999999389</v>
      </c>
      <c r="Y38" s="541">
        <v>145.98100000000068</v>
      </c>
      <c r="Z38" s="541">
        <v>855.52099999999973</v>
      </c>
      <c r="AA38" s="541">
        <v>1690.2139999999999</v>
      </c>
      <c r="AB38" s="541">
        <v>1510.6800000000003</v>
      </c>
      <c r="AC38" s="541">
        <v>1120.2950000000001</v>
      </c>
      <c r="AD38" s="541">
        <v>392.65899999999965</v>
      </c>
      <c r="AE38" s="543">
        <v>371.07400000000052</v>
      </c>
      <c r="AF38" s="540">
        <v>6027.48</v>
      </c>
      <c r="AG38" s="541">
        <v>231.76700000000073</v>
      </c>
      <c r="AH38" s="541">
        <v>4056.415</v>
      </c>
      <c r="AI38" s="544">
        <v>1884.0280000000002</v>
      </c>
      <c r="AJ38" s="542">
        <v>278.36</v>
      </c>
      <c r="AK38" s="541">
        <v>139.93799999999999</v>
      </c>
      <c r="AL38" s="541">
        <v>176.82899999999995</v>
      </c>
      <c r="AM38" s="541">
        <v>273.42000000000007</v>
      </c>
      <c r="AN38" s="541">
        <v>805.33500000000004</v>
      </c>
      <c r="AO38" s="541">
        <v>1403.5230000000001</v>
      </c>
      <c r="AP38" s="541">
        <v>1854.4419999999996</v>
      </c>
      <c r="AQ38" s="541" t="s">
        <v>174</v>
      </c>
      <c r="AR38" s="541" t="s">
        <v>174</v>
      </c>
      <c r="AS38" s="541" t="s">
        <v>174</v>
      </c>
      <c r="AT38" s="541" t="s">
        <v>174</v>
      </c>
      <c r="AU38" s="543" t="s">
        <v>174</v>
      </c>
      <c r="AV38" s="540">
        <v>595.12699999999995</v>
      </c>
      <c r="AW38" s="541">
        <v>2482.2780000000002</v>
      </c>
      <c r="AX38" s="541" t="s">
        <v>174</v>
      </c>
      <c r="AY38" s="544" t="s">
        <v>174</v>
      </c>
    </row>
    <row r="39" spans="1:51" x14ac:dyDescent="0.3">
      <c r="A39" s="545"/>
      <c r="B39" s="501"/>
      <c r="C39" s="501" t="s">
        <v>45</v>
      </c>
      <c r="D39" s="502">
        <v>6.0082299886682761E-2</v>
      </c>
      <c r="E39" s="503">
        <v>1.9577024823147299E-2</v>
      </c>
      <c r="F39" s="503">
        <v>-1.1058140352126315E-2</v>
      </c>
      <c r="G39" s="503">
        <v>9.156974381894642E-2</v>
      </c>
      <c r="H39" s="503">
        <v>2.4843727285942519E-2</v>
      </c>
      <c r="I39" s="503">
        <v>3.8518248232622058E-2</v>
      </c>
      <c r="J39" s="503">
        <v>3.1491400929951112E-2</v>
      </c>
      <c r="K39" s="503">
        <v>3.3029744543254649E-2</v>
      </c>
      <c r="L39" s="503">
        <v>3.3857280436370873E-2</v>
      </c>
      <c r="M39" s="503">
        <v>3.2012859250181831E-2</v>
      </c>
      <c r="N39" s="503">
        <v>4.134888056675038E-2</v>
      </c>
      <c r="O39" s="503">
        <v>9.8758469720058029E-2</v>
      </c>
      <c r="P39" s="502">
        <v>1.6697370791701048E-2</v>
      </c>
      <c r="Q39" s="503">
        <v>4.9051372672423502E-2</v>
      </c>
      <c r="R39" s="503">
        <v>3.2778911118857293E-2</v>
      </c>
      <c r="S39" s="503">
        <v>4.9157566435774042E-2</v>
      </c>
      <c r="T39" s="504">
        <v>5.6179525398293462E-2</v>
      </c>
      <c r="U39" s="503">
        <v>8.1744088128136105E-2</v>
      </c>
      <c r="V39" s="503">
        <v>-0.59232045296941216</v>
      </c>
      <c r="W39" s="503">
        <v>-0.9914994485191907</v>
      </c>
      <c r="X39" s="503">
        <v>-0.99002072977732225</v>
      </c>
      <c r="Y39" s="503">
        <v>-0.97089058680450091</v>
      </c>
      <c r="Z39" s="503">
        <v>-0.85046471036310933</v>
      </c>
      <c r="AA39" s="503">
        <v>-0.72720496998666218</v>
      </c>
      <c r="AB39" s="503">
        <v>-0.72045637992233313</v>
      </c>
      <c r="AC39" s="503">
        <v>-0.76839531950962336</v>
      </c>
      <c r="AD39" s="503">
        <v>-0.85775116134919738</v>
      </c>
      <c r="AE39" s="505">
        <v>-0.83423954800644684</v>
      </c>
      <c r="AF39" s="502">
        <v>-0.21171089579365451</v>
      </c>
      <c r="AG39" s="503">
        <v>-0.98373366748398261</v>
      </c>
      <c r="AH39" s="503">
        <v>-0.76581218026183406</v>
      </c>
      <c r="AI39" s="506">
        <v>-0.80845749268280875</v>
      </c>
      <c r="AJ39" s="504">
        <v>-0.87258009290538996</v>
      </c>
      <c r="AK39" s="503">
        <v>-0.94442010643499175</v>
      </c>
      <c r="AL39" s="503">
        <v>-0.86655533008178187</v>
      </c>
      <c r="AM39" s="503">
        <v>6.4829634089601544</v>
      </c>
      <c r="AN39" s="503">
        <v>15.352975815785936</v>
      </c>
      <c r="AO39" s="503">
        <v>8.6144224248360644</v>
      </c>
      <c r="AP39" s="503">
        <v>1.1676171596021607</v>
      </c>
      <c r="AQ39" s="503" t="s">
        <v>174</v>
      </c>
      <c r="AR39" s="503" t="s">
        <v>174</v>
      </c>
      <c r="AS39" s="503" t="s">
        <v>174</v>
      </c>
      <c r="AT39" s="503" t="s">
        <v>174</v>
      </c>
      <c r="AU39" s="505" t="s">
        <v>174</v>
      </c>
      <c r="AV39" s="502">
        <v>-0.90126437582538632</v>
      </c>
      <c r="AW39" s="503">
        <v>9.7102305332510337</v>
      </c>
      <c r="AX39" s="503" t="s">
        <v>174</v>
      </c>
      <c r="AY39" s="506" t="s">
        <v>174</v>
      </c>
    </row>
    <row r="40" spans="1:51" x14ac:dyDescent="0.3">
      <c r="A40" s="532" t="s">
        <v>196</v>
      </c>
      <c r="B40" s="501"/>
      <c r="C40" s="501" t="s">
        <v>195</v>
      </c>
      <c r="D40" s="540">
        <v>965.89700000000005</v>
      </c>
      <c r="E40" s="541">
        <v>1037.7199999999998</v>
      </c>
      <c r="F40" s="541">
        <v>1356.548</v>
      </c>
      <c r="G40" s="541">
        <v>1682.8729999999996</v>
      </c>
      <c r="H40" s="541">
        <v>1622.9100000000008</v>
      </c>
      <c r="I40" s="541">
        <v>2162.646999999999</v>
      </c>
      <c r="J40" s="541">
        <v>2510.0320000000011</v>
      </c>
      <c r="K40" s="541">
        <v>3437.5149999999994</v>
      </c>
      <c r="L40" s="541">
        <v>2220.4799999999996</v>
      </c>
      <c r="M40" s="541">
        <v>1521.5849999999991</v>
      </c>
      <c r="N40" s="541">
        <v>1311.6010000000024</v>
      </c>
      <c r="O40" s="541">
        <v>1277.3240000000005</v>
      </c>
      <c r="P40" s="540">
        <v>3360.165</v>
      </c>
      <c r="Q40" s="541">
        <v>5468.4299999999994</v>
      </c>
      <c r="R40" s="541">
        <v>8168.027</v>
      </c>
      <c r="S40" s="541">
        <v>4110.510000000002</v>
      </c>
      <c r="T40" s="542">
        <v>1073.6379999999999</v>
      </c>
      <c r="U40" s="541">
        <v>1299.2620000000002</v>
      </c>
      <c r="V40" s="541">
        <v>550.39499999999998</v>
      </c>
      <c r="W40" s="541">
        <v>96.672999999999774</v>
      </c>
      <c r="X40" s="541">
        <v>212.346</v>
      </c>
      <c r="Y40" s="541">
        <v>885.08100000000059</v>
      </c>
      <c r="Z40" s="541">
        <v>1775.7399999999998</v>
      </c>
      <c r="AA40" s="541">
        <v>3392.1350000000002</v>
      </c>
      <c r="AB40" s="541">
        <v>2023.67</v>
      </c>
      <c r="AC40" s="541">
        <v>1179.9619999999995</v>
      </c>
      <c r="AD40" s="541">
        <v>527.39899999999943</v>
      </c>
      <c r="AE40" s="543">
        <v>582.3080000000009</v>
      </c>
      <c r="AF40" s="540">
        <v>2923.2950000000001</v>
      </c>
      <c r="AG40" s="541">
        <v>1194.1000000000004</v>
      </c>
      <c r="AH40" s="541">
        <v>7191.5450000000001</v>
      </c>
      <c r="AI40" s="544">
        <v>2289.6689999999999</v>
      </c>
      <c r="AJ40" s="542">
        <v>419.49599999999998</v>
      </c>
      <c r="AK40" s="541">
        <v>328.43399999999997</v>
      </c>
      <c r="AL40" s="541">
        <v>448.67899999999997</v>
      </c>
      <c r="AM40" s="541">
        <v>658.83300000000008</v>
      </c>
      <c r="AN40" s="541">
        <v>1238.1959999999999</v>
      </c>
      <c r="AO40" s="541">
        <v>2000.0680000000002</v>
      </c>
      <c r="AP40" s="541">
        <v>2669.9589999999998</v>
      </c>
      <c r="AQ40" s="541" t="s">
        <v>174</v>
      </c>
      <c r="AR40" s="541" t="s">
        <v>174</v>
      </c>
      <c r="AS40" s="541" t="s">
        <v>174</v>
      </c>
      <c r="AT40" s="541" t="s">
        <v>174</v>
      </c>
      <c r="AU40" s="543" t="s">
        <v>174</v>
      </c>
      <c r="AV40" s="540">
        <v>1196.6089999999999</v>
      </c>
      <c r="AW40" s="541">
        <v>3897.0970000000002</v>
      </c>
      <c r="AX40" s="541" t="s">
        <v>174</v>
      </c>
      <c r="AY40" s="544" t="s">
        <v>174</v>
      </c>
    </row>
    <row r="41" spans="1:51" x14ac:dyDescent="0.3">
      <c r="A41" s="532"/>
      <c r="B41" s="501"/>
      <c r="C41" s="501" t="s">
        <v>45</v>
      </c>
      <c r="D41" s="502">
        <v>8.2138111680495604E-2</v>
      </c>
      <c r="E41" s="503">
        <v>-1.1545557851141268E-2</v>
      </c>
      <c r="F41" s="503">
        <v>5.6172531921519775E-2</v>
      </c>
      <c r="G41" s="503">
        <v>0.1712874415704087</v>
      </c>
      <c r="H41" s="503">
        <v>9.156468972419575E-2</v>
      </c>
      <c r="I41" s="503">
        <v>0.12973430977533723</v>
      </c>
      <c r="J41" s="503">
        <v>3.3789663964982564E-2</v>
      </c>
      <c r="K41" s="503">
        <v>4.327279393153205E-2</v>
      </c>
      <c r="L41" s="503">
        <v>4.9619736904924279E-2</v>
      </c>
      <c r="M41" s="503">
        <v>-2.6908023483365327E-2</v>
      </c>
      <c r="N41" s="503">
        <v>0.1496709906394274</v>
      </c>
      <c r="O41" s="503">
        <v>4.7480574861103547E-2</v>
      </c>
      <c r="P41" s="502">
        <v>4.1322997883677097E-2</v>
      </c>
      <c r="Q41" s="503">
        <v>0.13034465979983198</v>
      </c>
      <c r="R41" s="503">
        <v>4.2048322407256325E-2</v>
      </c>
      <c r="S41" s="503">
        <v>4.7548200351994398E-2</v>
      </c>
      <c r="T41" s="504">
        <v>0.11154501981060065</v>
      </c>
      <c r="U41" s="503">
        <v>0.25203523108352965</v>
      </c>
      <c r="V41" s="503">
        <v>-0.59426795071018501</v>
      </c>
      <c r="W41" s="503">
        <v>-0.94255478577409013</v>
      </c>
      <c r="X41" s="503">
        <v>-0.86915725456125115</v>
      </c>
      <c r="Y41" s="503">
        <v>-0.5907418085337085</v>
      </c>
      <c r="Z41" s="503">
        <v>-0.2925428839154246</v>
      </c>
      <c r="AA41" s="503">
        <v>-1.3201396939358574E-2</v>
      </c>
      <c r="AB41" s="503">
        <v>-8.8633989047412876E-2</v>
      </c>
      <c r="AC41" s="503">
        <v>-0.22451785473700098</v>
      </c>
      <c r="AD41" s="503">
        <v>-0.59789676891066834</v>
      </c>
      <c r="AE41" s="505">
        <v>-0.54411879836282684</v>
      </c>
      <c r="AF41" s="502">
        <v>-0.13001444869522774</v>
      </c>
      <c r="AG41" s="503">
        <v>-0.78163750838906221</v>
      </c>
      <c r="AH41" s="503">
        <v>-0.11954931099027953</v>
      </c>
      <c r="AI41" s="506">
        <v>-0.44297203996584394</v>
      </c>
      <c r="AJ41" s="504">
        <v>-0.60927612472732895</v>
      </c>
      <c r="AK41" s="503">
        <v>-0.74721495741428601</v>
      </c>
      <c r="AL41" s="503">
        <v>-0.1848054578984184</v>
      </c>
      <c r="AM41" s="503">
        <v>5.8150672886948946</v>
      </c>
      <c r="AN41" s="503">
        <v>4.8310304879771699</v>
      </c>
      <c r="AO41" s="503">
        <v>1.2597570165894409</v>
      </c>
      <c r="AP41" s="503">
        <v>0.5035754108146463</v>
      </c>
      <c r="AQ41" s="503" t="s">
        <v>174</v>
      </c>
      <c r="AR41" s="503" t="s">
        <v>174</v>
      </c>
      <c r="AS41" s="503" t="s">
        <v>174</v>
      </c>
      <c r="AT41" s="503" t="s">
        <v>174</v>
      </c>
      <c r="AU41" s="505" t="s">
        <v>174</v>
      </c>
      <c r="AV41" s="502">
        <v>-0.5906643017553822</v>
      </c>
      <c r="AW41" s="503">
        <v>2.2636269994137836</v>
      </c>
      <c r="AX41" s="503" t="s">
        <v>174</v>
      </c>
      <c r="AY41" s="506" t="s">
        <v>174</v>
      </c>
    </row>
    <row r="42" spans="1:51" x14ac:dyDescent="0.3">
      <c r="A42" s="532" t="s">
        <v>197</v>
      </c>
      <c r="B42" s="501"/>
      <c r="C42" s="501" t="s">
        <v>198</v>
      </c>
      <c r="D42" s="540">
        <v>164942.81599999999</v>
      </c>
      <c r="E42" s="541">
        <v>172733.27299999999</v>
      </c>
      <c r="F42" s="541">
        <v>248243.30399999995</v>
      </c>
      <c r="G42" s="541">
        <v>334929.43400000001</v>
      </c>
      <c r="H42" s="541">
        <v>408099.69400000002</v>
      </c>
      <c r="I42" s="541">
        <v>465982.30799999996</v>
      </c>
      <c r="J42" s="541">
        <v>534629.14199999999</v>
      </c>
      <c r="K42" s="541">
        <v>638291.571</v>
      </c>
      <c r="L42" s="541">
        <v>501535.25700000022</v>
      </c>
      <c r="M42" s="541">
        <v>391134.94199999981</v>
      </c>
      <c r="N42" s="541">
        <v>230023.39399999985</v>
      </c>
      <c r="O42" s="541">
        <v>205269.26999999955</v>
      </c>
      <c r="P42" s="540">
        <v>585919.39299999992</v>
      </c>
      <c r="Q42" s="541">
        <v>1209011.436</v>
      </c>
      <c r="R42" s="541">
        <v>1674455.9700000002</v>
      </c>
      <c r="S42" s="541">
        <v>826427.60599999921</v>
      </c>
      <c r="T42" s="542">
        <v>174712.58499999996</v>
      </c>
      <c r="U42" s="541">
        <v>194421.424</v>
      </c>
      <c r="V42" s="541">
        <v>98452.387999999977</v>
      </c>
      <c r="W42" s="541">
        <v>4467.5719999999856</v>
      </c>
      <c r="X42" s="541">
        <v>9648.4180000000051</v>
      </c>
      <c r="Y42" s="541">
        <v>53032.34500000003</v>
      </c>
      <c r="Z42" s="541">
        <v>158799.245</v>
      </c>
      <c r="AA42" s="541">
        <v>325164.06600000011</v>
      </c>
      <c r="AB42" s="541">
        <v>203622.625</v>
      </c>
      <c r="AC42" s="541">
        <v>123585.15500000003</v>
      </c>
      <c r="AD42" s="541">
        <v>46430.814000000013</v>
      </c>
      <c r="AE42" s="543">
        <v>53345.524999999907</v>
      </c>
      <c r="AF42" s="540">
        <v>467586.39699999994</v>
      </c>
      <c r="AG42" s="541">
        <v>67148.335000000021</v>
      </c>
      <c r="AH42" s="541">
        <v>687585.9360000001</v>
      </c>
      <c r="AI42" s="544">
        <v>223361.49399999995</v>
      </c>
      <c r="AJ42" s="542">
        <v>32667.160999999996</v>
      </c>
      <c r="AK42" s="541">
        <v>18555.516</v>
      </c>
      <c r="AL42" s="541">
        <v>26380.421999999991</v>
      </c>
      <c r="AM42" s="541">
        <v>47101.056000000011</v>
      </c>
      <c r="AN42" s="541">
        <v>125646.83800000002</v>
      </c>
      <c r="AO42" s="541">
        <v>210209.60499999998</v>
      </c>
      <c r="AP42" s="541">
        <v>296918.28799999994</v>
      </c>
      <c r="AQ42" s="541" t="s">
        <v>174</v>
      </c>
      <c r="AR42" s="541" t="s">
        <v>174</v>
      </c>
      <c r="AS42" s="541" t="s">
        <v>174</v>
      </c>
      <c r="AT42" s="541" t="s">
        <v>174</v>
      </c>
      <c r="AU42" s="543" t="s">
        <v>174</v>
      </c>
      <c r="AV42" s="540">
        <v>77603.098999999987</v>
      </c>
      <c r="AW42" s="541">
        <v>382957.49900000001</v>
      </c>
      <c r="AX42" s="541" t="s">
        <v>174</v>
      </c>
      <c r="AY42" s="544" t="s">
        <v>174</v>
      </c>
    </row>
    <row r="43" spans="1:51" x14ac:dyDescent="0.3">
      <c r="A43" s="513"/>
      <c r="B43" s="514"/>
      <c r="C43" s="514" t="s">
        <v>45</v>
      </c>
      <c r="D43" s="515">
        <v>9.8520611571827746E-2</v>
      </c>
      <c r="E43" s="516">
        <v>4.8589660578571593E-2</v>
      </c>
      <c r="F43" s="516">
        <v>2.9121666132102746E-2</v>
      </c>
      <c r="G43" s="516">
        <v>0.10373748328255729</v>
      </c>
      <c r="H43" s="516">
        <v>7.4080260711610613E-2</v>
      </c>
      <c r="I43" s="516">
        <v>0.11801783708272381</v>
      </c>
      <c r="J43" s="516">
        <v>5.5944677961647503E-2</v>
      </c>
      <c r="K43" s="516">
        <v>7.773584184269694E-2</v>
      </c>
      <c r="L43" s="516">
        <v>7.2767123384716678E-2</v>
      </c>
      <c r="M43" s="516">
        <v>6.2517090334648626E-2</v>
      </c>
      <c r="N43" s="516">
        <v>0.10376400332531062</v>
      </c>
      <c r="O43" s="516">
        <v>9.3796439522465108E-2</v>
      </c>
      <c r="P43" s="515">
        <v>5.3626701970917977E-2</v>
      </c>
      <c r="Q43" s="516">
        <v>9.8905266748986448E-2</v>
      </c>
      <c r="R43" s="516">
        <v>6.9207556214481158E-2</v>
      </c>
      <c r="S43" s="516">
        <v>8.1446900084976154E-2</v>
      </c>
      <c r="T43" s="517">
        <v>5.9231248968127093E-2</v>
      </c>
      <c r="U43" s="516">
        <v>0.1255586177655536</v>
      </c>
      <c r="V43" s="516">
        <v>-0.60340365112124028</v>
      </c>
      <c r="W43" s="516">
        <v>-0.9866611544209638</v>
      </c>
      <c r="X43" s="516">
        <v>-0.97635769361787372</v>
      </c>
      <c r="Y43" s="516">
        <v>-0.88619236376673771</v>
      </c>
      <c r="Z43" s="516">
        <v>-0.70297308447132878</v>
      </c>
      <c r="AA43" s="516">
        <v>-0.49057126746860935</v>
      </c>
      <c r="AB43" s="516">
        <v>-0.59400137446369017</v>
      </c>
      <c r="AC43" s="516">
        <v>-0.68403448086721919</v>
      </c>
      <c r="AD43" s="516">
        <v>-0.79814742669173877</v>
      </c>
      <c r="AE43" s="518">
        <v>-0.74011928331990451</v>
      </c>
      <c r="AF43" s="515">
        <v>-0.20196122096951996</v>
      </c>
      <c r="AG43" s="516">
        <v>-0.94446013246809357</v>
      </c>
      <c r="AH43" s="516">
        <v>-0.58936756276726698</v>
      </c>
      <c r="AI43" s="519">
        <v>-0.72972648495965153</v>
      </c>
      <c r="AJ43" s="517">
        <v>-0.81302342358451174</v>
      </c>
      <c r="AK43" s="516">
        <v>-0.90456033281599668</v>
      </c>
      <c r="AL43" s="516">
        <v>-0.73204893719794795</v>
      </c>
      <c r="AM43" s="516">
        <v>9.5428756380423554</v>
      </c>
      <c r="AN43" s="516">
        <v>12.022532605863464</v>
      </c>
      <c r="AO43" s="516">
        <v>2.9637999224812681</v>
      </c>
      <c r="AP43" s="516">
        <v>0.86977140854794333</v>
      </c>
      <c r="AQ43" s="516" t="s">
        <v>174</v>
      </c>
      <c r="AR43" s="516" t="s">
        <v>174</v>
      </c>
      <c r="AS43" s="516" t="s">
        <v>174</v>
      </c>
      <c r="AT43" s="516" t="s">
        <v>174</v>
      </c>
      <c r="AU43" s="518" t="s">
        <v>174</v>
      </c>
      <c r="AV43" s="515">
        <v>-0.83403473775564096</v>
      </c>
      <c r="AW43" s="516">
        <v>4.7031570328586687</v>
      </c>
      <c r="AX43" s="516" t="s">
        <v>174</v>
      </c>
      <c r="AY43" s="519" t="s">
        <v>174</v>
      </c>
    </row>
    <row r="44" spans="1:51" x14ac:dyDescent="0.3">
      <c r="A44" s="492" t="s">
        <v>47</v>
      </c>
      <c r="B44" s="493" t="s">
        <v>46</v>
      </c>
      <c r="C44" s="546"/>
      <c r="D44" s="521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1"/>
      <c r="Q44" s="522"/>
      <c r="R44" s="522"/>
      <c r="S44" s="522"/>
      <c r="T44" s="523"/>
      <c r="U44" s="522"/>
      <c r="V44" s="522"/>
      <c r="W44" s="522"/>
      <c r="X44" s="522"/>
      <c r="Y44" s="522"/>
      <c r="Z44" s="522"/>
      <c r="AA44" s="522"/>
      <c r="AB44" s="522"/>
      <c r="AC44" s="522"/>
      <c r="AD44" s="522"/>
      <c r="AE44" s="524"/>
      <c r="AF44" s="521"/>
      <c r="AG44" s="522"/>
      <c r="AH44" s="522"/>
      <c r="AI44" s="539"/>
      <c r="AJ44" s="523"/>
      <c r="AK44" s="522"/>
      <c r="AL44" s="522"/>
      <c r="AM44" s="522"/>
      <c r="AN44" s="522"/>
      <c r="AO44" s="522"/>
      <c r="AP44" s="522"/>
      <c r="AQ44" s="522"/>
      <c r="AR44" s="522"/>
      <c r="AS44" s="522"/>
      <c r="AT44" s="522"/>
      <c r="AU44" s="524"/>
      <c r="AV44" s="521"/>
      <c r="AW44" s="522"/>
      <c r="AX44" s="522"/>
      <c r="AY44" s="539"/>
    </row>
    <row r="45" spans="1:51" x14ac:dyDescent="0.3">
      <c r="A45" s="532" t="s">
        <v>29</v>
      </c>
      <c r="B45" s="501"/>
      <c r="C45" s="501" t="s">
        <v>48</v>
      </c>
      <c r="D45" s="508">
        <v>102.411</v>
      </c>
      <c r="E45" s="509">
        <v>102.185</v>
      </c>
      <c r="F45" s="509">
        <v>103.995</v>
      </c>
      <c r="G45" s="509">
        <v>104.60299999999999</v>
      </c>
      <c r="H45" s="509">
        <v>104.664</v>
      </c>
      <c r="I45" s="509">
        <v>104.696</v>
      </c>
      <c r="J45" s="509">
        <v>103.32899999999999</v>
      </c>
      <c r="K45" s="509">
        <v>103.21</v>
      </c>
      <c r="L45" s="509">
        <v>104.346</v>
      </c>
      <c r="M45" s="509">
        <v>104.38500000000001</v>
      </c>
      <c r="N45" s="509">
        <v>104.23099999999999</v>
      </c>
      <c r="O45" s="509">
        <v>104.093</v>
      </c>
      <c r="P45" s="508">
        <v>102.86366666666667</v>
      </c>
      <c r="Q45" s="509">
        <v>104.65433333333333</v>
      </c>
      <c r="R45" s="509">
        <v>103.62833333333333</v>
      </c>
      <c r="S45" s="509">
        <v>104.23633333333333</v>
      </c>
      <c r="T45" s="510">
        <v>103.23</v>
      </c>
      <c r="U45" s="509">
        <v>102.57299999999999</v>
      </c>
      <c r="V45" s="509">
        <v>104.044</v>
      </c>
      <c r="W45" s="509">
        <v>104.374</v>
      </c>
      <c r="X45" s="509">
        <v>103.90600000000001</v>
      </c>
      <c r="Y45" s="509">
        <v>104.827</v>
      </c>
      <c r="Z45" s="509">
        <v>103.476</v>
      </c>
      <c r="AA45" s="509">
        <v>103.19799999999999</v>
      </c>
      <c r="AB45" s="509">
        <v>104.2</v>
      </c>
      <c r="AC45" s="509">
        <v>104.31</v>
      </c>
      <c r="AD45" s="509">
        <v>104.001</v>
      </c>
      <c r="AE45" s="511">
        <v>103.854</v>
      </c>
      <c r="AF45" s="508">
        <v>103.28233333333333</v>
      </c>
      <c r="AG45" s="509">
        <v>104.36899999999999</v>
      </c>
      <c r="AH45" s="509">
        <v>103.62466666666666</v>
      </c>
      <c r="AI45" s="512">
        <v>104.05500000000001</v>
      </c>
      <c r="AJ45" s="510">
        <v>103.541</v>
      </c>
      <c r="AK45" s="509">
        <v>103.06699999999999</v>
      </c>
      <c r="AL45" s="509">
        <v>104.517</v>
      </c>
      <c r="AM45" s="509">
        <v>104.95099999999999</v>
      </c>
      <c r="AN45" s="509">
        <v>105.199</v>
      </c>
      <c r="AO45" s="509">
        <v>105.35899999999999</v>
      </c>
      <c r="AP45" s="509">
        <v>104.99299999999999</v>
      </c>
      <c r="AQ45" s="509">
        <v>104.783</v>
      </c>
      <c r="AR45" s="509" t="s">
        <v>174</v>
      </c>
      <c r="AS45" s="509" t="s">
        <v>174</v>
      </c>
      <c r="AT45" s="509" t="s">
        <v>174</v>
      </c>
      <c r="AU45" s="511" t="s">
        <v>174</v>
      </c>
      <c r="AV45" s="508">
        <v>103.70833333333333</v>
      </c>
      <c r="AW45" s="509">
        <v>105.16966666666666</v>
      </c>
      <c r="AX45" s="509" t="s">
        <v>174</v>
      </c>
      <c r="AY45" s="512" t="s">
        <v>174</v>
      </c>
    </row>
    <row r="46" spans="1:51" x14ac:dyDescent="0.3">
      <c r="A46" s="547" t="s">
        <v>29</v>
      </c>
      <c r="B46" s="501"/>
      <c r="C46" s="501" t="s">
        <v>45</v>
      </c>
      <c r="D46" s="548">
        <v>4.7583541000332727E-3</v>
      </c>
      <c r="E46" s="549">
        <v>9.394077088725368E-3</v>
      </c>
      <c r="F46" s="549">
        <v>8.4657008203873826E-3</v>
      </c>
      <c r="G46" s="549">
        <v>7.706906351454137E-3</v>
      </c>
      <c r="H46" s="549">
        <v>4.2120412568962705E-3</v>
      </c>
      <c r="I46" s="549">
        <v>3.8737391170941748E-3</v>
      </c>
      <c r="J46" s="549">
        <v>-3.1546654318131574E-3</v>
      </c>
      <c r="K46" s="549">
        <v>-8.5190419950052386E-4</v>
      </c>
      <c r="L46" s="549">
        <v>-1.120013784784959E-3</v>
      </c>
      <c r="M46" s="549">
        <v>1.5330222575670404E-4</v>
      </c>
      <c r="N46" s="549">
        <v>3.1664453042287732E-3</v>
      </c>
      <c r="O46" s="549">
        <v>4.1964923112543318E-3</v>
      </c>
      <c r="P46" s="548">
        <v>7.5388041086320457E-3</v>
      </c>
      <c r="Q46" s="549">
        <v>5.2606301229507308E-3</v>
      </c>
      <c r="R46" s="549">
        <v>-1.7083203550225365E-3</v>
      </c>
      <c r="S46" s="549">
        <v>2.5005690397493425E-3</v>
      </c>
      <c r="T46" s="550">
        <v>7.9971878020916164E-3</v>
      </c>
      <c r="U46" s="549">
        <v>3.797034789841973E-3</v>
      </c>
      <c r="V46" s="549">
        <v>4.7117649887013614E-4</v>
      </c>
      <c r="W46" s="549">
        <v>-2.1892297544047778E-3</v>
      </c>
      <c r="X46" s="549">
        <v>-7.242222731789383E-3</v>
      </c>
      <c r="Y46" s="549">
        <v>1.2512416902268342E-3</v>
      </c>
      <c r="Z46" s="549">
        <v>1.422640304270999E-3</v>
      </c>
      <c r="AA46" s="549">
        <v>-1.1626780350738386E-4</v>
      </c>
      <c r="AB46" s="549">
        <v>-1.3991911525118893E-3</v>
      </c>
      <c r="AC46" s="549">
        <v>-7.1849403649949296E-4</v>
      </c>
      <c r="AD46" s="549">
        <v>-2.2066371808769246E-3</v>
      </c>
      <c r="AE46" s="551">
        <v>-2.2960237479946956E-3</v>
      </c>
      <c r="AF46" s="548">
        <v>4.0701122197340737E-3</v>
      </c>
      <c r="AG46" s="549">
        <v>-2.7264359176081992E-3</v>
      </c>
      <c r="AH46" s="549">
        <v>-3.5382858613391135E-5</v>
      </c>
      <c r="AI46" s="552">
        <v>-1.739636531087953E-3</v>
      </c>
      <c r="AJ46" s="550">
        <v>3.0126901094642733E-3</v>
      </c>
      <c r="AK46" s="549">
        <v>4.8160822048686214E-3</v>
      </c>
      <c r="AL46" s="549">
        <v>4.5461535504209396E-3</v>
      </c>
      <c r="AM46" s="549">
        <v>5.5281966773334549E-3</v>
      </c>
      <c r="AN46" s="549">
        <v>1.2443939714741958E-2</v>
      </c>
      <c r="AO46" s="549">
        <v>5.0750283800928744E-3</v>
      </c>
      <c r="AP46" s="549">
        <v>1.4660404344968753E-2</v>
      </c>
      <c r="AQ46" s="549">
        <v>1.5358824783426143E-2</v>
      </c>
      <c r="AR46" s="549" t="s">
        <v>174</v>
      </c>
      <c r="AS46" s="549" t="s">
        <v>174</v>
      </c>
      <c r="AT46" s="549" t="s">
        <v>174</v>
      </c>
      <c r="AU46" s="551" t="s">
        <v>174</v>
      </c>
      <c r="AV46" s="548">
        <v>4.124616342904743E-3</v>
      </c>
      <c r="AW46" s="549">
        <v>7.6714988805744221E-3</v>
      </c>
      <c r="AX46" s="549" t="s">
        <v>174</v>
      </c>
      <c r="AY46" s="552" t="s">
        <v>174</v>
      </c>
    </row>
    <row r="47" spans="1:51" x14ac:dyDescent="0.3">
      <c r="A47" s="532" t="s">
        <v>49</v>
      </c>
      <c r="B47" s="501"/>
      <c r="C47" s="501" t="s">
        <v>48</v>
      </c>
      <c r="D47" s="508">
        <v>104.848</v>
      </c>
      <c r="E47" s="509">
        <v>104.76300000000001</v>
      </c>
      <c r="F47" s="509">
        <v>104.614</v>
      </c>
      <c r="G47" s="509">
        <v>104.29300000000001</v>
      </c>
      <c r="H47" s="509">
        <v>104.83499999999999</v>
      </c>
      <c r="I47" s="509">
        <v>104.935</v>
      </c>
      <c r="J47" s="509">
        <v>104.85599999999999</v>
      </c>
      <c r="K47" s="509">
        <v>104.825</v>
      </c>
      <c r="L47" s="509">
        <v>104.777</v>
      </c>
      <c r="M47" s="509">
        <v>104.759</v>
      </c>
      <c r="N47" s="509">
        <v>104.837</v>
      </c>
      <c r="O47" s="509">
        <v>104.614</v>
      </c>
      <c r="P47" s="508">
        <v>104.74166666666667</v>
      </c>
      <c r="Q47" s="509">
        <v>104.68766666666666</v>
      </c>
      <c r="R47" s="509">
        <v>104.81933333333332</v>
      </c>
      <c r="S47" s="509">
        <v>104.73666666666668</v>
      </c>
      <c r="T47" s="510">
        <v>105.681</v>
      </c>
      <c r="U47" s="509">
        <v>105.633</v>
      </c>
      <c r="V47" s="509">
        <v>105.89</v>
      </c>
      <c r="W47" s="509">
        <v>108.274</v>
      </c>
      <c r="X47" s="509">
        <v>107.19</v>
      </c>
      <c r="Y47" s="509">
        <v>108.292</v>
      </c>
      <c r="Z47" s="509">
        <v>107.631</v>
      </c>
      <c r="AA47" s="509">
        <v>107.202</v>
      </c>
      <c r="AB47" s="509">
        <v>106.871</v>
      </c>
      <c r="AC47" s="509">
        <v>107.333</v>
      </c>
      <c r="AD47" s="509">
        <v>106.992</v>
      </c>
      <c r="AE47" s="511">
        <v>106.20399999999999</v>
      </c>
      <c r="AF47" s="508">
        <v>105.73466666666667</v>
      </c>
      <c r="AG47" s="509">
        <v>107.91866666666665</v>
      </c>
      <c r="AH47" s="509">
        <v>107.23466666666667</v>
      </c>
      <c r="AI47" s="512">
        <v>106.843</v>
      </c>
      <c r="AJ47" s="510">
        <v>106.736</v>
      </c>
      <c r="AK47" s="509">
        <v>106.575</v>
      </c>
      <c r="AL47" s="509">
        <v>106.70399999999999</v>
      </c>
      <c r="AM47" s="509">
        <v>107.423</v>
      </c>
      <c r="AN47" s="509">
        <v>107.776</v>
      </c>
      <c r="AO47" s="509">
        <v>108.127</v>
      </c>
      <c r="AP47" s="509">
        <v>108.28400000000001</v>
      </c>
      <c r="AQ47" s="509">
        <v>107.85599999999999</v>
      </c>
      <c r="AR47" s="509" t="s">
        <v>174</v>
      </c>
      <c r="AS47" s="509" t="s">
        <v>174</v>
      </c>
      <c r="AT47" s="509" t="s">
        <v>174</v>
      </c>
      <c r="AU47" s="511" t="s">
        <v>174</v>
      </c>
      <c r="AV47" s="508">
        <v>106.67166666666667</v>
      </c>
      <c r="AW47" s="509">
        <v>107.77533333333334</v>
      </c>
      <c r="AX47" s="509" t="s">
        <v>174</v>
      </c>
      <c r="AY47" s="512" t="s">
        <v>174</v>
      </c>
    </row>
    <row r="48" spans="1:51" x14ac:dyDescent="0.3">
      <c r="A48" s="547" t="s">
        <v>49</v>
      </c>
      <c r="B48" s="501"/>
      <c r="C48" s="501" t="s">
        <v>45</v>
      </c>
      <c r="D48" s="548">
        <v>2.3805198902475413E-3</v>
      </c>
      <c r="E48" s="549">
        <v>1.2623602076224927E-2</v>
      </c>
      <c r="F48" s="549">
        <v>1.1574499356972155E-2</v>
      </c>
      <c r="G48" s="549">
        <v>-1.6560412000075075E-3</v>
      </c>
      <c r="H48" s="549">
        <v>1.6146599659869309E-3</v>
      </c>
      <c r="I48" s="549">
        <v>3.8744857935522248E-3</v>
      </c>
      <c r="J48" s="549">
        <v>-6.0998856271453404E-4</v>
      </c>
      <c r="K48" s="549">
        <v>-3.719102837960975E-4</v>
      </c>
      <c r="L48" s="549">
        <v>-1.1344569859670628E-3</v>
      </c>
      <c r="M48" s="549">
        <v>5.1428187636126665E-3</v>
      </c>
      <c r="N48" s="549">
        <v>2.9945275726149133E-3</v>
      </c>
      <c r="O48" s="549">
        <v>1.5988970482636944E-3</v>
      </c>
      <c r="P48" s="548">
        <v>8.8354367794321858E-3</v>
      </c>
      <c r="Q48" s="549">
        <v>1.278446225554658E-3</v>
      </c>
      <c r="R48" s="549">
        <v>-7.0547858141615876E-4</v>
      </c>
      <c r="S48" s="549">
        <v>3.2439957342733426E-3</v>
      </c>
      <c r="T48" s="550">
        <v>7.9448344269799527E-3</v>
      </c>
      <c r="U48" s="549">
        <v>8.3044586352049518E-3</v>
      </c>
      <c r="V48" s="549">
        <v>1.219722025732679E-2</v>
      </c>
      <c r="W48" s="549">
        <v>3.8171305840276802E-2</v>
      </c>
      <c r="X48" s="549">
        <v>2.2463871798540539E-2</v>
      </c>
      <c r="Y48" s="549">
        <v>3.1991232667841984E-2</v>
      </c>
      <c r="Z48" s="549">
        <v>2.6464866102082995E-2</v>
      </c>
      <c r="AA48" s="549">
        <v>2.2675888385404193E-2</v>
      </c>
      <c r="AB48" s="549">
        <v>1.9985302117831054E-2</v>
      </c>
      <c r="AC48" s="549">
        <v>2.4570681277980951E-2</v>
      </c>
      <c r="AD48" s="549">
        <v>2.0555719831738772E-2</v>
      </c>
      <c r="AE48" s="551">
        <v>1.5198730571433856E-2</v>
      </c>
      <c r="AF48" s="548">
        <v>9.4804678176465419E-3</v>
      </c>
      <c r="AG48" s="549">
        <v>3.0863234446591878E-2</v>
      </c>
      <c r="AH48" s="549">
        <v>2.3042822888907431E-2</v>
      </c>
      <c r="AI48" s="552">
        <v>2.0110753954361647E-2</v>
      </c>
      <c r="AJ48" s="550">
        <v>9.9828729856834292E-3</v>
      </c>
      <c r="AK48" s="549">
        <v>8.9176677742750596E-3</v>
      </c>
      <c r="AL48" s="549">
        <v>7.6872225894794614E-3</v>
      </c>
      <c r="AM48" s="549">
        <v>-7.8596893067587811E-3</v>
      </c>
      <c r="AN48" s="549">
        <v>5.4669278850639101E-3</v>
      </c>
      <c r="AO48" s="549">
        <v>-1.5236582573044189E-3</v>
      </c>
      <c r="AP48" s="549">
        <v>6.0670252994026444E-3</v>
      </c>
      <c r="AQ48" s="549">
        <v>6.1006324508869622E-3</v>
      </c>
      <c r="AR48" s="549" t="s">
        <v>174</v>
      </c>
      <c r="AS48" s="549" t="s">
        <v>174</v>
      </c>
      <c r="AT48" s="549" t="s">
        <v>174</v>
      </c>
      <c r="AU48" s="551" t="s">
        <v>174</v>
      </c>
      <c r="AV48" s="548">
        <v>8.8618050213742344E-3</v>
      </c>
      <c r="AW48" s="549">
        <v>-1.3281607136236859E-3</v>
      </c>
      <c r="AX48" s="549" t="s">
        <v>174</v>
      </c>
      <c r="AY48" s="552" t="s">
        <v>174</v>
      </c>
    </row>
    <row r="49" spans="1:51" x14ac:dyDescent="0.3">
      <c r="A49" s="532" t="s">
        <v>50</v>
      </c>
      <c r="B49" s="501"/>
      <c r="C49" s="501" t="s">
        <v>48</v>
      </c>
      <c r="D49" s="508">
        <v>121.881</v>
      </c>
      <c r="E49" s="509">
        <v>119.90600000000001</v>
      </c>
      <c r="F49" s="509">
        <v>122.58499999999999</v>
      </c>
      <c r="G49" s="509">
        <v>122.35299999999999</v>
      </c>
      <c r="H49" s="509">
        <v>123.15600000000001</v>
      </c>
      <c r="I49" s="509">
        <v>123.048</v>
      </c>
      <c r="J49" s="509">
        <v>123.465</v>
      </c>
      <c r="K49" s="509">
        <v>122.614</v>
      </c>
      <c r="L49" s="509">
        <v>122.877</v>
      </c>
      <c r="M49" s="509">
        <v>123.057</v>
      </c>
      <c r="N49" s="509">
        <v>123.982</v>
      </c>
      <c r="O49" s="509">
        <v>122.151</v>
      </c>
      <c r="P49" s="508">
        <v>121.45733333333334</v>
      </c>
      <c r="Q49" s="509">
        <v>122.85233333333333</v>
      </c>
      <c r="R49" s="509">
        <v>122.98533333333334</v>
      </c>
      <c r="S49" s="509">
        <v>123.06333333333333</v>
      </c>
      <c r="T49" s="510">
        <v>124.262</v>
      </c>
      <c r="U49" s="509">
        <v>121.14</v>
      </c>
      <c r="V49" s="509">
        <v>124.029</v>
      </c>
      <c r="W49" s="509">
        <v>122.976</v>
      </c>
      <c r="X49" s="509">
        <v>122.831</v>
      </c>
      <c r="Y49" s="509">
        <v>124.15900000000001</v>
      </c>
      <c r="Z49" s="509">
        <v>122.708</v>
      </c>
      <c r="AA49" s="509">
        <v>122.417</v>
      </c>
      <c r="AB49" s="509">
        <v>122.81100000000001</v>
      </c>
      <c r="AC49" s="509">
        <v>122.845</v>
      </c>
      <c r="AD49" s="509">
        <v>124.654</v>
      </c>
      <c r="AE49" s="511">
        <v>123.86199999999999</v>
      </c>
      <c r="AF49" s="508">
        <v>123.14366666666666</v>
      </c>
      <c r="AG49" s="509">
        <v>123.322</v>
      </c>
      <c r="AH49" s="509">
        <v>122.64533333333334</v>
      </c>
      <c r="AI49" s="512">
        <v>123.78699999999999</v>
      </c>
      <c r="AJ49" s="510">
        <v>125.504</v>
      </c>
      <c r="AK49" s="509">
        <v>121.72499999999999</v>
      </c>
      <c r="AL49" s="509">
        <v>124.11799999999999</v>
      </c>
      <c r="AM49" s="509">
        <v>124.56</v>
      </c>
      <c r="AN49" s="509">
        <v>124.70699999999999</v>
      </c>
      <c r="AO49" s="509">
        <v>124.32</v>
      </c>
      <c r="AP49" s="509">
        <v>124.55500000000001</v>
      </c>
      <c r="AQ49" s="509">
        <v>124.408</v>
      </c>
      <c r="AR49" s="509" t="s">
        <v>174</v>
      </c>
      <c r="AS49" s="509" t="s">
        <v>174</v>
      </c>
      <c r="AT49" s="509" t="s">
        <v>174</v>
      </c>
      <c r="AU49" s="511" t="s">
        <v>174</v>
      </c>
      <c r="AV49" s="508">
        <v>123.78233333333333</v>
      </c>
      <c r="AW49" s="509">
        <v>124.529</v>
      </c>
      <c r="AX49" s="509" t="s">
        <v>174</v>
      </c>
      <c r="AY49" s="512" t="s">
        <v>174</v>
      </c>
    </row>
    <row r="50" spans="1:51" x14ac:dyDescent="0.3">
      <c r="A50" s="547" t="s">
        <v>50</v>
      </c>
      <c r="B50" s="501"/>
      <c r="C50" s="501" t="s">
        <v>45</v>
      </c>
      <c r="D50" s="548">
        <v>2.4261727482058005E-2</v>
      </c>
      <c r="E50" s="549">
        <v>2.617953392042608E-2</v>
      </c>
      <c r="F50" s="549">
        <v>3.0342508930447706E-2</v>
      </c>
      <c r="G50" s="549">
        <v>2.1847883277516616E-2</v>
      </c>
      <c r="H50" s="549">
        <v>2.0009938711280456E-2</v>
      </c>
      <c r="I50" s="549">
        <v>1.8170985999404081E-2</v>
      </c>
      <c r="J50" s="549">
        <v>2.1384844473858494E-2</v>
      </c>
      <c r="K50" s="549">
        <v>1.6573394685569981E-2</v>
      </c>
      <c r="L50" s="549">
        <v>1.8846804417763822E-2</v>
      </c>
      <c r="M50" s="549">
        <v>1.479429009673197E-2</v>
      </c>
      <c r="N50" s="549">
        <v>2.0923740746535201E-2</v>
      </c>
      <c r="O50" s="549">
        <v>8.7870704534755359E-3</v>
      </c>
      <c r="P50" s="548">
        <v>2.693226911976911E-2</v>
      </c>
      <c r="Q50" s="549">
        <v>2.0003929936429271E-2</v>
      </c>
      <c r="R50" s="549">
        <v>1.8936810098895761E-2</v>
      </c>
      <c r="S50" s="549">
        <v>1.4840938890736717E-2</v>
      </c>
      <c r="T50" s="550">
        <v>1.9535448511252867E-2</v>
      </c>
      <c r="U50" s="549">
        <v>1.0291394926025248E-2</v>
      </c>
      <c r="V50" s="549">
        <v>1.1779581514867346E-2</v>
      </c>
      <c r="W50" s="549">
        <v>5.0918244750843659E-3</v>
      </c>
      <c r="X50" s="549">
        <v>-2.6389294878040913E-3</v>
      </c>
      <c r="Y50" s="549">
        <v>9.0289968142513999E-3</v>
      </c>
      <c r="Z50" s="549">
        <v>-6.1312922690642327E-3</v>
      </c>
      <c r="AA50" s="549">
        <v>-1.6066680803170641E-3</v>
      </c>
      <c r="AB50" s="549">
        <v>-5.3712248834187899E-4</v>
      </c>
      <c r="AC50" s="549">
        <v>-1.7227788748303396E-3</v>
      </c>
      <c r="AD50" s="549">
        <v>5.4201416334629469E-3</v>
      </c>
      <c r="AE50" s="551">
        <v>1.4007253317614925E-2</v>
      </c>
      <c r="AF50" s="548">
        <v>1.388416233958693E-2</v>
      </c>
      <c r="AG50" s="549">
        <v>3.8230178778316678E-3</v>
      </c>
      <c r="AH50" s="549">
        <v>-2.7645572913843658E-3</v>
      </c>
      <c r="AI50" s="552">
        <v>5.8804409653565324E-3</v>
      </c>
      <c r="AJ50" s="550">
        <v>9.9950105422415454E-3</v>
      </c>
      <c r="AK50" s="549">
        <v>4.8291233283804047E-3</v>
      </c>
      <c r="AL50" s="549">
        <v>7.1757411573102558E-4</v>
      </c>
      <c r="AM50" s="549">
        <v>1.28805620608901E-2</v>
      </c>
      <c r="AN50" s="549">
        <v>1.5273017397888111E-2</v>
      </c>
      <c r="AO50" s="549">
        <v>1.2967243615040046E-3</v>
      </c>
      <c r="AP50" s="549">
        <v>1.5051993350066795E-2</v>
      </c>
      <c r="AQ50" s="549">
        <v>1.6264080969146305E-2</v>
      </c>
      <c r="AR50" s="549" t="s">
        <v>174</v>
      </c>
      <c r="AS50" s="549" t="s">
        <v>174</v>
      </c>
      <c r="AT50" s="549" t="s">
        <v>174</v>
      </c>
      <c r="AU50" s="551" t="s">
        <v>174</v>
      </c>
      <c r="AV50" s="548">
        <v>5.1863541500307142E-3</v>
      </c>
      <c r="AW50" s="549">
        <v>9.7873858678905103E-3</v>
      </c>
      <c r="AX50" s="549" t="s">
        <v>174</v>
      </c>
      <c r="AY50" s="552" t="s">
        <v>174</v>
      </c>
    </row>
    <row r="51" spans="1:51" x14ac:dyDescent="0.3">
      <c r="A51" s="532" t="s">
        <v>51</v>
      </c>
      <c r="B51" s="501"/>
      <c r="C51" s="501" t="s">
        <v>48</v>
      </c>
      <c r="D51" s="508">
        <v>74.92</v>
      </c>
      <c r="E51" s="509">
        <v>71.465000000000003</v>
      </c>
      <c r="F51" s="509">
        <v>90.117000000000004</v>
      </c>
      <c r="G51" s="509">
        <v>90.855999999999995</v>
      </c>
      <c r="H51" s="509">
        <v>90.751999999999995</v>
      </c>
      <c r="I51" s="509">
        <v>88.938999999999993</v>
      </c>
      <c r="J51" s="509">
        <v>75.703000000000003</v>
      </c>
      <c r="K51" s="509">
        <v>72.066000000000003</v>
      </c>
      <c r="L51" s="509">
        <v>88.804000000000002</v>
      </c>
      <c r="M51" s="509">
        <v>90.447000000000003</v>
      </c>
      <c r="N51" s="509">
        <v>90.786000000000001</v>
      </c>
      <c r="O51" s="509">
        <v>88.152000000000001</v>
      </c>
      <c r="P51" s="508">
        <v>78.834000000000003</v>
      </c>
      <c r="Q51" s="509">
        <v>90.182333333333347</v>
      </c>
      <c r="R51" s="509">
        <v>78.857666666666674</v>
      </c>
      <c r="S51" s="509">
        <v>89.795000000000002</v>
      </c>
      <c r="T51" s="510">
        <v>73.536000000000001</v>
      </c>
      <c r="U51" s="509">
        <v>69.409000000000006</v>
      </c>
      <c r="V51" s="509">
        <v>88.584999999999994</v>
      </c>
      <c r="W51" s="509">
        <v>84.504999999999995</v>
      </c>
      <c r="X51" s="509">
        <v>84.141000000000005</v>
      </c>
      <c r="Y51" s="509">
        <v>84.144999999999996</v>
      </c>
      <c r="Z51" s="509">
        <v>75.852999999999994</v>
      </c>
      <c r="AA51" s="509">
        <v>72.266000000000005</v>
      </c>
      <c r="AB51" s="509">
        <v>86.644000000000005</v>
      </c>
      <c r="AC51" s="509">
        <v>87.796000000000006</v>
      </c>
      <c r="AD51" s="509">
        <v>87.412999999999997</v>
      </c>
      <c r="AE51" s="511">
        <v>84.302999999999997</v>
      </c>
      <c r="AF51" s="508">
        <v>77.176666666666662</v>
      </c>
      <c r="AG51" s="509">
        <v>84.263666666666666</v>
      </c>
      <c r="AH51" s="509">
        <v>78.254333333333335</v>
      </c>
      <c r="AI51" s="512">
        <v>86.504000000000005</v>
      </c>
      <c r="AJ51" s="510">
        <v>72.432000000000002</v>
      </c>
      <c r="AK51" s="509">
        <v>67.713999999999999</v>
      </c>
      <c r="AL51" s="509">
        <v>85.617999999999995</v>
      </c>
      <c r="AM51" s="509">
        <v>86.927999999999997</v>
      </c>
      <c r="AN51" s="509">
        <v>86.873999999999995</v>
      </c>
      <c r="AO51" s="509">
        <v>86.195999999999998</v>
      </c>
      <c r="AP51" s="509">
        <v>75.366</v>
      </c>
      <c r="AQ51" s="509">
        <v>70.906000000000006</v>
      </c>
      <c r="AR51" s="509" t="s">
        <v>174</v>
      </c>
      <c r="AS51" s="509" t="s">
        <v>174</v>
      </c>
      <c r="AT51" s="509" t="s">
        <v>174</v>
      </c>
      <c r="AU51" s="511" t="s">
        <v>174</v>
      </c>
      <c r="AV51" s="508">
        <v>75.254666666666665</v>
      </c>
      <c r="AW51" s="509">
        <v>86.665999999999997</v>
      </c>
      <c r="AX51" s="509" t="s">
        <v>174</v>
      </c>
      <c r="AY51" s="512" t="s">
        <v>174</v>
      </c>
    </row>
    <row r="52" spans="1:51" x14ac:dyDescent="0.3">
      <c r="A52" s="547" t="s">
        <v>51</v>
      </c>
      <c r="B52" s="501"/>
      <c r="C52" s="501" t="s">
        <v>45</v>
      </c>
      <c r="D52" s="548">
        <v>-3.1353028637921054E-2</v>
      </c>
      <c r="E52" s="549">
        <v>-3.2897585796254132E-2</v>
      </c>
      <c r="F52" s="549">
        <v>-2.5414472190078499E-2</v>
      </c>
      <c r="G52" s="549">
        <v>-2.9741245821808916E-2</v>
      </c>
      <c r="H52" s="549">
        <v>-3.1193287358285176E-2</v>
      </c>
      <c r="I52" s="549">
        <v>-3.7935659736494785E-2</v>
      </c>
      <c r="J52" s="549">
        <v>-5.8326699174047147E-2</v>
      </c>
      <c r="K52" s="549">
        <v>-5.0538852731153272E-2</v>
      </c>
      <c r="L52" s="549">
        <v>-1.5214691270404472E-2</v>
      </c>
      <c r="M52" s="549">
        <v>-1.8320942095837723E-2</v>
      </c>
      <c r="N52" s="549">
        <v>-1.5848582083080345E-2</v>
      </c>
      <c r="O52" s="549">
        <v>-2.0293849607681835E-2</v>
      </c>
      <c r="P52" s="548">
        <v>-2.9568171746516166E-2</v>
      </c>
      <c r="Q52" s="549">
        <v>-3.2935255450187634E-2</v>
      </c>
      <c r="R52" s="549">
        <v>-4.0154988436726317E-2</v>
      </c>
      <c r="S52" s="549">
        <v>-1.8136688523514584E-2</v>
      </c>
      <c r="T52" s="550">
        <v>-1.8473037907100861E-2</v>
      </c>
      <c r="U52" s="549">
        <v>-2.8769327642902028E-2</v>
      </c>
      <c r="V52" s="549">
        <v>-1.7000122063539749E-2</v>
      </c>
      <c r="W52" s="549">
        <v>-6.9901822664435967E-2</v>
      </c>
      <c r="X52" s="549">
        <v>-7.2846879407616291E-2</v>
      </c>
      <c r="Y52" s="549">
        <v>-5.3902112683974365E-2</v>
      </c>
      <c r="Z52" s="549">
        <v>1.9814274203133666E-3</v>
      </c>
      <c r="AA52" s="549">
        <v>2.7752338134487786E-3</v>
      </c>
      <c r="AB52" s="549">
        <v>-2.4323228683392699E-2</v>
      </c>
      <c r="AC52" s="549">
        <v>-2.9309982641768074E-2</v>
      </c>
      <c r="AD52" s="549">
        <v>-3.7153305575749584E-2</v>
      </c>
      <c r="AE52" s="551">
        <v>-4.366321807786562E-2</v>
      </c>
      <c r="AF52" s="548">
        <v>-2.102307802893854E-2</v>
      </c>
      <c r="AG52" s="549">
        <v>-6.5630001441524172E-2</v>
      </c>
      <c r="AH52" s="549">
        <v>-7.6509153622772519E-3</v>
      </c>
      <c r="AI52" s="552">
        <v>-3.6650147558327267E-2</v>
      </c>
      <c r="AJ52" s="550">
        <v>-1.501305483028716E-2</v>
      </c>
      <c r="AK52" s="549">
        <v>-2.4420464204930284E-2</v>
      </c>
      <c r="AL52" s="549">
        <v>-3.3493255065756102E-2</v>
      </c>
      <c r="AM52" s="549">
        <v>2.8672859594106797E-2</v>
      </c>
      <c r="AN52" s="549">
        <v>3.2481192284379713E-2</v>
      </c>
      <c r="AO52" s="549">
        <v>2.4374591478994602E-2</v>
      </c>
      <c r="AP52" s="549">
        <v>-6.4203129737782664E-3</v>
      </c>
      <c r="AQ52" s="549">
        <v>-1.8819361802230646E-2</v>
      </c>
      <c r="AR52" s="549" t="s">
        <v>174</v>
      </c>
      <c r="AS52" s="549" t="s">
        <v>174</v>
      </c>
      <c r="AT52" s="549" t="s">
        <v>174</v>
      </c>
      <c r="AU52" s="551" t="s">
        <v>174</v>
      </c>
      <c r="AV52" s="548">
        <v>-2.4903900142530088E-2</v>
      </c>
      <c r="AW52" s="549">
        <v>2.8509717513677282E-2</v>
      </c>
      <c r="AX52" s="549" t="s">
        <v>174</v>
      </c>
      <c r="AY52" s="552" t="s">
        <v>174</v>
      </c>
    </row>
    <row r="53" spans="1:51" x14ac:dyDescent="0.3">
      <c r="A53" s="532" t="s">
        <v>52</v>
      </c>
      <c r="B53" s="501"/>
      <c r="C53" s="501" t="s">
        <v>48</v>
      </c>
      <c r="D53" s="508">
        <v>107.872</v>
      </c>
      <c r="E53" s="509">
        <v>107.973</v>
      </c>
      <c r="F53" s="509">
        <v>108.26600000000001</v>
      </c>
      <c r="G53" s="509">
        <v>108.396</v>
      </c>
      <c r="H53" s="509">
        <v>108.587</v>
      </c>
      <c r="I53" s="509">
        <v>108.521</v>
      </c>
      <c r="J53" s="509">
        <v>108.07</v>
      </c>
      <c r="K53" s="509">
        <v>108.128</v>
      </c>
      <c r="L53" s="509">
        <v>108.28</v>
      </c>
      <c r="M53" s="509">
        <v>108.386</v>
      </c>
      <c r="N53" s="509">
        <v>108.56399999999999</v>
      </c>
      <c r="O53" s="509">
        <v>108.762</v>
      </c>
      <c r="P53" s="508">
        <v>108.03699999999999</v>
      </c>
      <c r="Q53" s="509">
        <v>108.50133333333333</v>
      </c>
      <c r="R53" s="509">
        <v>108.15933333333332</v>
      </c>
      <c r="S53" s="509">
        <v>108.57066666666667</v>
      </c>
      <c r="T53" s="510">
        <v>109.056</v>
      </c>
      <c r="U53" s="509">
        <v>109.122</v>
      </c>
      <c r="V53" s="509">
        <v>109.152</v>
      </c>
      <c r="W53" s="509">
        <v>107.685</v>
      </c>
      <c r="X53" s="509">
        <v>107.71299999999999</v>
      </c>
      <c r="Y53" s="509">
        <v>107.574</v>
      </c>
      <c r="Z53" s="509">
        <v>108.236</v>
      </c>
      <c r="AA53" s="509">
        <v>108.208</v>
      </c>
      <c r="AB53" s="509">
        <v>108.32599999999999</v>
      </c>
      <c r="AC53" s="509">
        <v>108.38200000000001</v>
      </c>
      <c r="AD53" s="509">
        <v>108.60599999999999</v>
      </c>
      <c r="AE53" s="511">
        <v>108.718</v>
      </c>
      <c r="AF53" s="508">
        <v>109.11</v>
      </c>
      <c r="AG53" s="509">
        <v>107.65733333333333</v>
      </c>
      <c r="AH53" s="509">
        <v>108.25666666666666</v>
      </c>
      <c r="AI53" s="512">
        <v>108.56866666666667</v>
      </c>
      <c r="AJ53" s="510">
        <v>108.934</v>
      </c>
      <c r="AK53" s="509">
        <v>108.727</v>
      </c>
      <c r="AL53" s="509">
        <v>109.05</v>
      </c>
      <c r="AM53" s="509">
        <v>109.133</v>
      </c>
      <c r="AN53" s="509">
        <v>109.35599999999999</v>
      </c>
      <c r="AO53" s="509">
        <v>109.495</v>
      </c>
      <c r="AP53" s="509">
        <v>109.898</v>
      </c>
      <c r="AQ53" s="509">
        <v>110.65900000000001</v>
      </c>
      <c r="AR53" s="509" t="s">
        <v>174</v>
      </c>
      <c r="AS53" s="509" t="s">
        <v>174</v>
      </c>
      <c r="AT53" s="509" t="s">
        <v>174</v>
      </c>
      <c r="AU53" s="511" t="s">
        <v>174</v>
      </c>
      <c r="AV53" s="508">
        <v>108.90366666666667</v>
      </c>
      <c r="AW53" s="509">
        <v>109.32799999999999</v>
      </c>
      <c r="AX53" s="509" t="s">
        <v>174</v>
      </c>
      <c r="AY53" s="512" t="s">
        <v>174</v>
      </c>
    </row>
    <row r="54" spans="1:51" x14ac:dyDescent="0.3">
      <c r="A54" s="547" t="s">
        <v>52</v>
      </c>
      <c r="B54" s="501"/>
      <c r="C54" s="501" t="s">
        <v>45</v>
      </c>
      <c r="D54" s="548">
        <v>5.5370159771808859E-3</v>
      </c>
      <c r="E54" s="549">
        <v>5.4100864123958559E-3</v>
      </c>
      <c r="F54" s="549">
        <v>7.8005734073055069E-3</v>
      </c>
      <c r="G54" s="549">
        <v>8.5882035487982473E-3</v>
      </c>
      <c r="H54" s="549">
        <v>7.6838129529784279E-3</v>
      </c>
      <c r="I54" s="549">
        <v>5.6621258456121381E-3</v>
      </c>
      <c r="J54" s="549">
        <v>3.2396908409310755E-4</v>
      </c>
      <c r="K54" s="549">
        <v>-5.7306590257880433E-4</v>
      </c>
      <c r="L54" s="549">
        <v>-9.9642026792636776E-4</v>
      </c>
      <c r="M54" s="549">
        <v>-2.3839109024805794E-3</v>
      </c>
      <c r="N54" s="549">
        <v>-2.5541610775252368E-3</v>
      </c>
      <c r="O54" s="549">
        <v>1.4713184852780615E-4</v>
      </c>
      <c r="P54" s="548">
        <v>6.2496507274182912E-3</v>
      </c>
      <c r="Q54" s="549">
        <v>7.3094800428294962E-3</v>
      </c>
      <c r="R54" s="549">
        <v>-4.1587983229275394E-4</v>
      </c>
      <c r="S54" s="549">
        <v>-1.5970180821682251E-3</v>
      </c>
      <c r="T54" s="550">
        <v>1.0975971521803558E-2</v>
      </c>
      <c r="U54" s="549">
        <v>1.0641549276207911E-2</v>
      </c>
      <c r="V54" s="549">
        <v>8.1835479282507603E-3</v>
      </c>
      <c r="W54" s="549">
        <v>-6.5592826303553405E-3</v>
      </c>
      <c r="X54" s="549">
        <v>-8.0488456260879096E-3</v>
      </c>
      <c r="Y54" s="549">
        <v>-8.7264216142497724E-3</v>
      </c>
      <c r="Z54" s="549">
        <v>1.5360414546128709E-3</v>
      </c>
      <c r="AA54" s="549">
        <v>7.3986386504884647E-4</v>
      </c>
      <c r="AB54" s="549">
        <v>4.2482452899889723E-4</v>
      </c>
      <c r="AC54" s="549">
        <v>-3.6905135349485363E-5</v>
      </c>
      <c r="AD54" s="549">
        <v>3.8686857521838644E-4</v>
      </c>
      <c r="AE54" s="551">
        <v>-4.045530608117076E-4</v>
      </c>
      <c r="AF54" s="548">
        <v>9.9317826300249698E-3</v>
      </c>
      <c r="AG54" s="549">
        <v>-7.7787062524578036E-3</v>
      </c>
      <c r="AH54" s="549">
        <v>8.9990692743426623E-4</v>
      </c>
      <c r="AI54" s="552">
        <v>-1.8421181902987968E-5</v>
      </c>
      <c r="AJ54" s="550">
        <v>-1.1186913145539278E-3</v>
      </c>
      <c r="AK54" s="549">
        <v>-3.6198016898516981E-3</v>
      </c>
      <c r="AL54" s="549">
        <v>-9.3447669305191995E-4</v>
      </c>
      <c r="AM54" s="549">
        <v>1.344662673538565E-2</v>
      </c>
      <c r="AN54" s="549">
        <v>1.5253497720794939E-2</v>
      </c>
      <c r="AO54" s="549">
        <v>1.7857474854518784E-2</v>
      </c>
      <c r="AP54" s="549">
        <v>1.5355334639121736E-2</v>
      </c>
      <c r="AQ54" s="549">
        <v>2.2650820641727024E-2</v>
      </c>
      <c r="AR54" s="549" t="s">
        <v>174</v>
      </c>
      <c r="AS54" s="549" t="s">
        <v>174</v>
      </c>
      <c r="AT54" s="549" t="s">
        <v>174</v>
      </c>
      <c r="AU54" s="551" t="s">
        <v>174</v>
      </c>
      <c r="AV54" s="548">
        <v>-1.8910579537469825E-3</v>
      </c>
      <c r="AW54" s="549">
        <v>1.5518373109743218E-2</v>
      </c>
      <c r="AX54" s="549" t="s">
        <v>174</v>
      </c>
      <c r="AY54" s="552" t="s">
        <v>174</v>
      </c>
    </row>
    <row r="55" spans="1:51" x14ac:dyDescent="0.3">
      <c r="A55" s="532" t="s">
        <v>53</v>
      </c>
      <c r="B55" s="501"/>
      <c r="C55" s="501" t="s">
        <v>48</v>
      </c>
      <c r="D55" s="508">
        <v>98.578999999999994</v>
      </c>
      <c r="E55" s="509">
        <v>99.332999999999998</v>
      </c>
      <c r="F55" s="509">
        <v>99.153999999999996</v>
      </c>
      <c r="G55" s="509">
        <v>99.335999999999999</v>
      </c>
      <c r="H55" s="509">
        <v>99.718000000000004</v>
      </c>
      <c r="I55" s="509">
        <v>99.721999999999994</v>
      </c>
      <c r="J55" s="509">
        <v>98.924000000000007</v>
      </c>
      <c r="K55" s="509">
        <v>99.027000000000001</v>
      </c>
      <c r="L55" s="509">
        <v>98.403999999999996</v>
      </c>
      <c r="M55" s="509">
        <v>98.826999999999998</v>
      </c>
      <c r="N55" s="509">
        <v>98.902000000000001</v>
      </c>
      <c r="O55" s="509">
        <v>98.728999999999999</v>
      </c>
      <c r="P55" s="508">
        <v>99.021999999999991</v>
      </c>
      <c r="Q55" s="509">
        <v>99.591999999999999</v>
      </c>
      <c r="R55" s="509">
        <v>98.785000000000011</v>
      </c>
      <c r="S55" s="509">
        <v>98.819333333333319</v>
      </c>
      <c r="T55" s="510">
        <v>98.42</v>
      </c>
      <c r="U55" s="509">
        <v>98.893000000000001</v>
      </c>
      <c r="V55" s="509">
        <v>98.450999999999993</v>
      </c>
      <c r="W55" s="509">
        <v>99.067999999999998</v>
      </c>
      <c r="X55" s="509">
        <v>98.576999999999998</v>
      </c>
      <c r="Y55" s="509">
        <v>98.677999999999997</v>
      </c>
      <c r="Z55" s="509">
        <v>97.909000000000006</v>
      </c>
      <c r="AA55" s="509">
        <v>98.227999999999994</v>
      </c>
      <c r="AB55" s="509">
        <v>97.965000000000003</v>
      </c>
      <c r="AC55" s="509">
        <v>98.171000000000006</v>
      </c>
      <c r="AD55" s="509">
        <v>98.399000000000001</v>
      </c>
      <c r="AE55" s="511">
        <v>98.200999999999993</v>
      </c>
      <c r="AF55" s="508">
        <v>98.588000000000008</v>
      </c>
      <c r="AG55" s="509">
        <v>98.774333333333331</v>
      </c>
      <c r="AH55" s="509">
        <v>98.033999999999992</v>
      </c>
      <c r="AI55" s="512">
        <v>98.256999999999991</v>
      </c>
      <c r="AJ55" s="510">
        <v>97.733000000000004</v>
      </c>
      <c r="AK55" s="509">
        <v>98.254999999999995</v>
      </c>
      <c r="AL55" s="509">
        <v>98.063999999999993</v>
      </c>
      <c r="AM55" s="509">
        <v>98.177999999999997</v>
      </c>
      <c r="AN55" s="509">
        <v>98.152000000000001</v>
      </c>
      <c r="AO55" s="509">
        <v>97.83</v>
      </c>
      <c r="AP55" s="509">
        <v>97.620999999999995</v>
      </c>
      <c r="AQ55" s="509">
        <v>98.099000000000004</v>
      </c>
      <c r="AR55" s="509" t="s">
        <v>174</v>
      </c>
      <c r="AS55" s="509" t="s">
        <v>174</v>
      </c>
      <c r="AT55" s="509" t="s">
        <v>174</v>
      </c>
      <c r="AU55" s="511" t="s">
        <v>174</v>
      </c>
      <c r="AV55" s="508">
        <v>98.01733333333334</v>
      </c>
      <c r="AW55" s="509">
        <v>98.053333333333327</v>
      </c>
      <c r="AX55" s="509" t="s">
        <v>174</v>
      </c>
      <c r="AY55" s="512" t="s">
        <v>174</v>
      </c>
    </row>
    <row r="56" spans="1:51" x14ac:dyDescent="0.3">
      <c r="A56" s="547" t="s">
        <v>53</v>
      </c>
      <c r="B56" s="501"/>
      <c r="C56" s="501" t="s">
        <v>45</v>
      </c>
      <c r="D56" s="548">
        <v>-5.6185442220787248E-3</v>
      </c>
      <c r="E56" s="549">
        <v>-1.6181880314391605E-3</v>
      </c>
      <c r="F56" s="549">
        <v>-7.0997266254769894E-3</v>
      </c>
      <c r="G56" s="549">
        <v>-1.8789626518493207E-3</v>
      </c>
      <c r="H56" s="549">
        <v>5.5360041948593168E-3</v>
      </c>
      <c r="I56" s="549">
        <v>3.1788825624205685E-3</v>
      </c>
      <c r="J56" s="549">
        <v>-1.4938630490955518E-3</v>
      </c>
      <c r="K56" s="549">
        <v>-8.3745333467859955E-4</v>
      </c>
      <c r="L56" s="549">
        <v>-4.3104320550439472E-3</v>
      </c>
      <c r="M56" s="549">
        <v>-4.542799008843872E-3</v>
      </c>
      <c r="N56" s="549">
        <v>-7.8646951427482747E-3</v>
      </c>
      <c r="O56" s="549">
        <v>-7.1300709990144637E-3</v>
      </c>
      <c r="P56" s="548">
        <v>-4.7806816240247071E-3</v>
      </c>
      <c r="Q56" s="549">
        <v>2.2744198216693746E-3</v>
      </c>
      <c r="R56" s="549">
        <v>-2.212031837097431E-3</v>
      </c>
      <c r="S56" s="549">
        <v>-6.5147016440909615E-3</v>
      </c>
      <c r="T56" s="550">
        <v>-1.6129195873359947E-3</v>
      </c>
      <c r="U56" s="549">
        <v>-4.4295450655874903E-3</v>
      </c>
      <c r="V56" s="549">
        <v>-7.0899812413014731E-3</v>
      </c>
      <c r="W56" s="549">
        <v>-2.6979141499556647E-3</v>
      </c>
      <c r="X56" s="549">
        <v>-1.1442267193485805E-2</v>
      </c>
      <c r="Y56" s="549">
        <v>-1.0469104109424166E-2</v>
      </c>
      <c r="Z56" s="549">
        <v>-1.0260401924709868E-2</v>
      </c>
      <c r="AA56" s="549">
        <v>-8.0685065689156937E-3</v>
      </c>
      <c r="AB56" s="549">
        <v>-4.4612007641966047E-3</v>
      </c>
      <c r="AC56" s="549">
        <v>-6.6378621226991187E-3</v>
      </c>
      <c r="AD56" s="549">
        <v>-5.0858425512123519E-3</v>
      </c>
      <c r="AE56" s="551">
        <v>-5.347972733442106E-3</v>
      </c>
      <c r="AF56" s="548">
        <v>-4.3828644139684448E-3</v>
      </c>
      <c r="AG56" s="549">
        <v>-8.2101641363429567E-3</v>
      </c>
      <c r="AH56" s="549">
        <v>-7.6023687806855179E-3</v>
      </c>
      <c r="AI56" s="552">
        <v>-5.6905193990379197E-3</v>
      </c>
      <c r="AJ56" s="550">
        <v>-6.980288559235959E-3</v>
      </c>
      <c r="AK56" s="549">
        <v>-6.4514171882741776E-3</v>
      </c>
      <c r="AL56" s="549">
        <v>-3.93088947801445E-3</v>
      </c>
      <c r="AM56" s="549">
        <v>-8.9837283482052041E-3</v>
      </c>
      <c r="AN56" s="549">
        <v>-4.3113505178692434E-3</v>
      </c>
      <c r="AO56" s="549">
        <v>-8.5936074910314634E-3</v>
      </c>
      <c r="AP56" s="549">
        <v>-2.9415069094773116E-3</v>
      </c>
      <c r="AQ56" s="549">
        <v>-1.3132711650445117E-3</v>
      </c>
      <c r="AR56" s="549" t="s">
        <v>174</v>
      </c>
      <c r="AS56" s="549" t="s">
        <v>174</v>
      </c>
      <c r="AT56" s="549" t="s">
        <v>174</v>
      </c>
      <c r="AU56" s="551" t="s">
        <v>174</v>
      </c>
      <c r="AV56" s="548">
        <v>-5.7883988585493949E-3</v>
      </c>
      <c r="AW56" s="549">
        <v>-7.299467135524448E-3</v>
      </c>
      <c r="AX56" s="549" t="s">
        <v>174</v>
      </c>
      <c r="AY56" s="552" t="s">
        <v>174</v>
      </c>
    </row>
    <row r="57" spans="1:51" x14ac:dyDescent="0.3">
      <c r="A57" s="532" t="s">
        <v>54</v>
      </c>
      <c r="B57" s="501"/>
      <c r="C57" s="501" t="s">
        <v>48</v>
      </c>
      <c r="D57" s="508">
        <v>104.05200000000001</v>
      </c>
      <c r="E57" s="509">
        <v>103.901</v>
      </c>
      <c r="F57" s="509">
        <v>103.98399999999999</v>
      </c>
      <c r="G57" s="509">
        <v>104.101</v>
      </c>
      <c r="H57" s="509">
        <v>104.336</v>
      </c>
      <c r="I57" s="509">
        <v>104.48099999999999</v>
      </c>
      <c r="J57" s="509">
        <v>104.575</v>
      </c>
      <c r="K57" s="509">
        <v>104.602</v>
      </c>
      <c r="L57" s="509">
        <v>104.554</v>
      </c>
      <c r="M57" s="509">
        <v>104.578</v>
      </c>
      <c r="N57" s="509">
        <v>104.444</v>
      </c>
      <c r="O57" s="509">
        <v>104.494</v>
      </c>
      <c r="P57" s="508">
        <v>103.979</v>
      </c>
      <c r="Q57" s="509">
        <v>104.306</v>
      </c>
      <c r="R57" s="509">
        <v>104.577</v>
      </c>
      <c r="S57" s="509">
        <v>104.50533333333333</v>
      </c>
      <c r="T57" s="510">
        <v>104.566</v>
      </c>
      <c r="U57" s="509">
        <v>104.557</v>
      </c>
      <c r="V57" s="509">
        <v>104.667</v>
      </c>
      <c r="W57" s="509">
        <v>105.00700000000001</v>
      </c>
      <c r="X57" s="509">
        <v>104.976</v>
      </c>
      <c r="Y57" s="509">
        <v>105.185</v>
      </c>
      <c r="Z57" s="509">
        <v>105.541</v>
      </c>
      <c r="AA57" s="509">
        <v>105.577</v>
      </c>
      <c r="AB57" s="509">
        <v>105.90300000000001</v>
      </c>
      <c r="AC57" s="509">
        <v>106.063</v>
      </c>
      <c r="AD57" s="509">
        <v>106.876</v>
      </c>
      <c r="AE57" s="511">
        <v>107.489</v>
      </c>
      <c r="AF57" s="508">
        <v>104.59666666666665</v>
      </c>
      <c r="AG57" s="509">
        <v>105.056</v>
      </c>
      <c r="AH57" s="509">
        <v>105.67366666666668</v>
      </c>
      <c r="AI57" s="512">
        <v>106.80933333333333</v>
      </c>
      <c r="AJ57" s="510">
        <v>107.486</v>
      </c>
      <c r="AK57" s="509">
        <v>107.428</v>
      </c>
      <c r="AL57" s="509">
        <v>107.476</v>
      </c>
      <c r="AM57" s="509">
        <v>107.593</v>
      </c>
      <c r="AN57" s="509">
        <v>107.675</v>
      </c>
      <c r="AO57" s="509">
        <v>107.679</v>
      </c>
      <c r="AP57" s="509">
        <v>107.783</v>
      </c>
      <c r="AQ57" s="509">
        <v>107.919</v>
      </c>
      <c r="AR57" s="509" t="s">
        <v>174</v>
      </c>
      <c r="AS57" s="509" t="s">
        <v>174</v>
      </c>
      <c r="AT57" s="509" t="s">
        <v>174</v>
      </c>
      <c r="AU57" s="511" t="s">
        <v>174</v>
      </c>
      <c r="AV57" s="508">
        <v>107.46333333333332</v>
      </c>
      <c r="AW57" s="509">
        <v>107.649</v>
      </c>
      <c r="AX57" s="509" t="s">
        <v>174</v>
      </c>
      <c r="AY57" s="512" t="s">
        <v>174</v>
      </c>
    </row>
    <row r="58" spans="1:51" x14ac:dyDescent="0.3">
      <c r="A58" s="547" t="s">
        <v>54</v>
      </c>
      <c r="B58" s="501"/>
      <c r="C58" s="501" t="s">
        <v>45</v>
      </c>
      <c r="D58" s="548">
        <v>1.20411617094949E-2</v>
      </c>
      <c r="E58" s="549">
        <v>7.9255752590118786E-3</v>
      </c>
      <c r="F58" s="549">
        <v>7.450467470813322E-3</v>
      </c>
      <c r="G58" s="549">
        <v>7.3932860446885226E-3</v>
      </c>
      <c r="H58" s="549">
        <v>9.5794709035665442E-3</v>
      </c>
      <c r="I58" s="549">
        <v>9.6343396080553131E-3</v>
      </c>
      <c r="J58" s="549">
        <v>9.5281306715064313E-3</v>
      </c>
      <c r="K58" s="549">
        <v>9.4477094853459669E-3</v>
      </c>
      <c r="L58" s="549">
        <v>7.3027862345369952E-3</v>
      </c>
      <c r="M58" s="549">
        <v>7.2719917551988542E-3</v>
      </c>
      <c r="N58" s="549">
        <v>5.3422402756788754E-3</v>
      </c>
      <c r="O58" s="549">
        <v>5.9009828553826084E-3</v>
      </c>
      <c r="P58" s="548">
        <v>9.1358176459741189E-3</v>
      </c>
      <c r="Q58" s="549">
        <v>8.869415508419673E-3</v>
      </c>
      <c r="R58" s="549">
        <v>8.758645303803464E-3</v>
      </c>
      <c r="S58" s="549">
        <v>7.3062118865703978E-3</v>
      </c>
      <c r="T58" s="550">
        <v>4.9398377734209478E-3</v>
      </c>
      <c r="U58" s="549">
        <v>6.3137024667712181E-3</v>
      </c>
      <c r="V58" s="549">
        <v>6.5683182028004692E-3</v>
      </c>
      <c r="W58" s="549">
        <v>8.7030864256827552E-3</v>
      </c>
      <c r="X58" s="549">
        <v>6.1340285232327572E-3</v>
      </c>
      <c r="Y58" s="549">
        <v>6.7380672083920956E-3</v>
      </c>
      <c r="Z58" s="549">
        <v>9.2373894334210147E-3</v>
      </c>
      <c r="AA58" s="549">
        <v>9.3210454867018195E-3</v>
      </c>
      <c r="AB58" s="549">
        <v>1.2902423627981819E-2</v>
      </c>
      <c r="AC58" s="549">
        <v>1.419992732697125E-2</v>
      </c>
      <c r="AD58" s="549">
        <v>2.3285205468959447E-2</v>
      </c>
      <c r="AE58" s="551">
        <v>2.8661932742549964E-2</v>
      </c>
      <c r="AF58" s="548">
        <v>5.940302048169829E-3</v>
      </c>
      <c r="AG58" s="549">
        <v>7.1903821448430581E-3</v>
      </c>
      <c r="AH58" s="549">
        <v>1.0486690827492453E-2</v>
      </c>
      <c r="AI58" s="552">
        <v>2.2046721698414137E-2</v>
      </c>
      <c r="AJ58" s="550">
        <v>2.7924946923474182E-2</v>
      </c>
      <c r="AK58" s="549">
        <v>2.7458706734125825E-2</v>
      </c>
      <c r="AL58" s="549">
        <v>2.6837494148107766E-2</v>
      </c>
      <c r="AM58" s="549">
        <v>2.4626929633262618E-2</v>
      </c>
      <c r="AN58" s="549">
        <v>2.5710638622161212E-2</v>
      </c>
      <c r="AO58" s="549">
        <v>2.371060512430475E-2</v>
      </c>
      <c r="AP58" s="549">
        <v>2.1242929288143985E-2</v>
      </c>
      <c r="AQ58" s="549">
        <v>2.2182861797550545E-2</v>
      </c>
      <c r="AR58" s="549" t="s">
        <v>174</v>
      </c>
      <c r="AS58" s="549" t="s">
        <v>174</v>
      </c>
      <c r="AT58" s="549" t="s">
        <v>174</v>
      </c>
      <c r="AU58" s="551" t="s">
        <v>174</v>
      </c>
      <c r="AV58" s="548">
        <v>2.740686446349477E-2</v>
      </c>
      <c r="AW58" s="549">
        <v>2.4682074322266254E-2</v>
      </c>
      <c r="AX58" s="549" t="s">
        <v>174</v>
      </c>
      <c r="AY58" s="552" t="s">
        <v>174</v>
      </c>
    </row>
    <row r="59" spans="1:51" x14ac:dyDescent="0.3">
      <c r="A59" s="532" t="s">
        <v>55</v>
      </c>
      <c r="B59" s="501"/>
      <c r="C59" s="501" t="s">
        <v>48</v>
      </c>
      <c r="D59" s="508">
        <v>100.411</v>
      </c>
      <c r="E59" s="509">
        <v>100.872</v>
      </c>
      <c r="F59" s="509">
        <v>101.545</v>
      </c>
      <c r="G59" s="509">
        <v>102.797</v>
      </c>
      <c r="H59" s="509">
        <v>102.373</v>
      </c>
      <c r="I59" s="509">
        <v>102.349</v>
      </c>
      <c r="J59" s="509">
        <v>102.83199999999999</v>
      </c>
      <c r="K59" s="509">
        <v>103.054</v>
      </c>
      <c r="L59" s="509">
        <v>102.40600000000001</v>
      </c>
      <c r="M59" s="509">
        <v>101.827</v>
      </c>
      <c r="N59" s="509">
        <v>101.643</v>
      </c>
      <c r="O59" s="509">
        <v>102.631</v>
      </c>
      <c r="P59" s="508">
        <v>100.94266666666668</v>
      </c>
      <c r="Q59" s="509">
        <v>102.50633333333333</v>
      </c>
      <c r="R59" s="509">
        <v>102.76400000000001</v>
      </c>
      <c r="S59" s="509">
        <v>102.03366666666666</v>
      </c>
      <c r="T59" s="510">
        <v>103.42100000000001</v>
      </c>
      <c r="U59" s="509">
        <v>101.80200000000001</v>
      </c>
      <c r="V59" s="509">
        <v>99.876999999999995</v>
      </c>
      <c r="W59" s="509">
        <v>99.415999999999997</v>
      </c>
      <c r="X59" s="509">
        <v>98.090999999999994</v>
      </c>
      <c r="Y59" s="509">
        <v>100.349</v>
      </c>
      <c r="Z59" s="509">
        <v>100.113</v>
      </c>
      <c r="AA59" s="509">
        <v>99.807000000000002</v>
      </c>
      <c r="AB59" s="509">
        <v>99.15</v>
      </c>
      <c r="AC59" s="509">
        <v>98.837000000000003</v>
      </c>
      <c r="AD59" s="509">
        <v>98.341999999999999</v>
      </c>
      <c r="AE59" s="511">
        <v>100.062</v>
      </c>
      <c r="AF59" s="508">
        <v>101.7</v>
      </c>
      <c r="AG59" s="509">
        <v>99.285333333333327</v>
      </c>
      <c r="AH59" s="509">
        <v>99.690000000000012</v>
      </c>
      <c r="AI59" s="512">
        <v>99.080333333333328</v>
      </c>
      <c r="AJ59" s="510">
        <v>101.499</v>
      </c>
      <c r="AK59" s="509">
        <v>101.093</v>
      </c>
      <c r="AL59" s="509">
        <v>102.351</v>
      </c>
      <c r="AM59" s="509">
        <v>102.825</v>
      </c>
      <c r="AN59" s="509">
        <v>103.54600000000001</v>
      </c>
      <c r="AO59" s="509">
        <v>104.20099999999999</v>
      </c>
      <c r="AP59" s="509">
        <v>105.39100000000001</v>
      </c>
      <c r="AQ59" s="509">
        <v>105.574</v>
      </c>
      <c r="AR59" s="509" t="s">
        <v>174</v>
      </c>
      <c r="AS59" s="509" t="s">
        <v>174</v>
      </c>
      <c r="AT59" s="509" t="s">
        <v>174</v>
      </c>
      <c r="AU59" s="511" t="s">
        <v>174</v>
      </c>
      <c r="AV59" s="508">
        <v>101.64766666666667</v>
      </c>
      <c r="AW59" s="509">
        <v>103.524</v>
      </c>
      <c r="AX59" s="509" t="s">
        <v>174</v>
      </c>
      <c r="AY59" s="512" t="s">
        <v>174</v>
      </c>
    </row>
    <row r="60" spans="1:51" x14ac:dyDescent="0.3">
      <c r="A60" s="547" t="s">
        <v>55</v>
      </c>
      <c r="B60" s="501"/>
      <c r="C60" s="501" t="s">
        <v>45</v>
      </c>
      <c r="D60" s="548">
        <v>6.5559309121164229E-3</v>
      </c>
      <c r="E60" s="549">
        <v>2.2461887771650878E-2</v>
      </c>
      <c r="F60" s="549">
        <v>2.538599024547878E-2</v>
      </c>
      <c r="G60" s="549">
        <v>2.6573859551010486E-2</v>
      </c>
      <c r="H60" s="549">
        <v>1.6835852917221245E-2</v>
      </c>
      <c r="I60" s="549">
        <v>9.0902816804204183E-3</v>
      </c>
      <c r="J60" s="549">
        <v>5.3674608683749623E-3</v>
      </c>
      <c r="K60" s="549">
        <v>1.0199224858911293E-3</v>
      </c>
      <c r="L60" s="549">
        <v>3.1346119938091021E-3</v>
      </c>
      <c r="M60" s="549">
        <v>-4.6041955854464337E-3</v>
      </c>
      <c r="N60" s="549">
        <v>7.8032045688902936E-3</v>
      </c>
      <c r="O60" s="549">
        <v>1.7982899878989968E-2</v>
      </c>
      <c r="P60" s="548">
        <v>1.8100886217237579E-2</v>
      </c>
      <c r="Q60" s="549">
        <v>1.7462885578065159E-2</v>
      </c>
      <c r="R60" s="549">
        <v>3.1693555209914835E-3</v>
      </c>
      <c r="S60" s="549">
        <v>7.0039345729211592E-3</v>
      </c>
      <c r="T60" s="550">
        <v>2.9976795371024993E-2</v>
      </c>
      <c r="U60" s="549">
        <v>9.2196050440162478E-3</v>
      </c>
      <c r="V60" s="549">
        <v>-1.6426214978581016E-2</v>
      </c>
      <c r="W60" s="549">
        <v>-3.2890064885161933E-2</v>
      </c>
      <c r="X60" s="549">
        <v>-4.1827434968204645E-2</v>
      </c>
      <c r="Y60" s="549">
        <v>-1.9540982325181488E-2</v>
      </c>
      <c r="Z60" s="549">
        <v>-2.6441185623152279E-2</v>
      </c>
      <c r="AA60" s="549">
        <v>-3.1507753216760082E-2</v>
      </c>
      <c r="AB60" s="549">
        <v>-3.179501201101502E-2</v>
      </c>
      <c r="AC60" s="549">
        <v>-2.9363528337277813E-2</v>
      </c>
      <c r="AD60" s="549">
        <v>-3.2476412541935958E-2</v>
      </c>
      <c r="AE60" s="551">
        <v>-2.5031423254182526E-2</v>
      </c>
      <c r="AF60" s="548">
        <v>7.5026087415957657E-3</v>
      </c>
      <c r="AG60" s="549">
        <v>-3.1422448694227056E-2</v>
      </c>
      <c r="AH60" s="549">
        <v>-2.9913199174808277E-2</v>
      </c>
      <c r="AI60" s="552">
        <v>-2.8944694724943727E-2</v>
      </c>
      <c r="AJ60" s="550">
        <v>-1.8584233376200247E-2</v>
      </c>
      <c r="AK60" s="549">
        <v>-6.9644997151333144E-3</v>
      </c>
      <c r="AL60" s="549">
        <v>2.4770467675240441E-2</v>
      </c>
      <c r="AM60" s="549">
        <v>3.4290255089723873E-2</v>
      </c>
      <c r="AN60" s="549">
        <v>5.5611625939178989E-2</v>
      </c>
      <c r="AO60" s="549">
        <v>3.8386032745717245E-2</v>
      </c>
      <c r="AP60" s="549">
        <v>5.2720425918711983E-2</v>
      </c>
      <c r="AQ60" s="549">
        <v>5.7781518330377535E-2</v>
      </c>
      <c r="AR60" s="549" t="s">
        <v>174</v>
      </c>
      <c r="AS60" s="549" t="s">
        <v>174</v>
      </c>
      <c r="AT60" s="549" t="s">
        <v>174</v>
      </c>
      <c r="AU60" s="551" t="s">
        <v>174</v>
      </c>
      <c r="AV60" s="548">
        <v>-5.1458538184205398E-4</v>
      </c>
      <c r="AW60" s="549">
        <v>4.2691770519982887E-2</v>
      </c>
      <c r="AX60" s="549" t="s">
        <v>174</v>
      </c>
      <c r="AY60" s="552" t="s">
        <v>174</v>
      </c>
    </row>
    <row r="61" spans="1:51" x14ac:dyDescent="0.3">
      <c r="A61" s="532" t="s">
        <v>56</v>
      </c>
      <c r="B61" s="501"/>
      <c r="C61" s="501" t="s">
        <v>48</v>
      </c>
      <c r="D61" s="508">
        <v>112.592</v>
      </c>
      <c r="E61" s="509">
        <v>112.527</v>
      </c>
      <c r="F61" s="509">
        <v>112.458</v>
      </c>
      <c r="G61" s="509">
        <v>112.468</v>
      </c>
      <c r="H61" s="509">
        <v>109.039</v>
      </c>
      <c r="I61" s="509">
        <v>108.42400000000001</v>
      </c>
      <c r="J61" s="509">
        <v>107.72</v>
      </c>
      <c r="K61" s="509">
        <v>107.72499999999999</v>
      </c>
      <c r="L61" s="509">
        <v>107.648</v>
      </c>
      <c r="M61" s="509">
        <v>107.801</v>
      </c>
      <c r="N61" s="509">
        <v>107.82</v>
      </c>
      <c r="O61" s="509">
        <v>107.71</v>
      </c>
      <c r="P61" s="508">
        <v>112.52566666666667</v>
      </c>
      <c r="Q61" s="509">
        <v>109.97700000000002</v>
      </c>
      <c r="R61" s="509">
        <v>107.69766666666665</v>
      </c>
      <c r="S61" s="509">
        <v>107.77699999999999</v>
      </c>
      <c r="T61" s="510">
        <v>107.404</v>
      </c>
      <c r="U61" s="509">
        <v>107.738</v>
      </c>
      <c r="V61" s="509">
        <v>107.61</v>
      </c>
      <c r="W61" s="509">
        <v>107.64100000000001</v>
      </c>
      <c r="X61" s="509">
        <v>107.598</v>
      </c>
      <c r="Y61" s="509">
        <v>107.578</v>
      </c>
      <c r="Z61" s="509">
        <v>107.042</v>
      </c>
      <c r="AA61" s="509">
        <v>106.649</v>
      </c>
      <c r="AB61" s="509">
        <v>106.49</v>
      </c>
      <c r="AC61" s="509">
        <v>106.41</v>
      </c>
      <c r="AD61" s="509">
        <v>106.19799999999999</v>
      </c>
      <c r="AE61" s="511">
        <v>106.508</v>
      </c>
      <c r="AF61" s="508">
        <v>107.584</v>
      </c>
      <c r="AG61" s="509">
        <v>107.60566666666666</v>
      </c>
      <c r="AH61" s="509">
        <v>106.72699999999999</v>
      </c>
      <c r="AI61" s="512">
        <v>106.372</v>
      </c>
      <c r="AJ61" s="510">
        <v>106.142</v>
      </c>
      <c r="AK61" s="509">
        <v>107.199</v>
      </c>
      <c r="AL61" s="509">
        <v>106.864</v>
      </c>
      <c r="AM61" s="509">
        <v>106.892</v>
      </c>
      <c r="AN61" s="509">
        <v>107.896</v>
      </c>
      <c r="AO61" s="509">
        <v>107.809</v>
      </c>
      <c r="AP61" s="509">
        <v>108.029</v>
      </c>
      <c r="AQ61" s="509">
        <v>107.82599999999999</v>
      </c>
      <c r="AR61" s="509" t="s">
        <v>174</v>
      </c>
      <c r="AS61" s="509" t="s">
        <v>174</v>
      </c>
      <c r="AT61" s="509" t="s">
        <v>174</v>
      </c>
      <c r="AU61" s="511" t="s">
        <v>174</v>
      </c>
      <c r="AV61" s="508">
        <v>106.73500000000001</v>
      </c>
      <c r="AW61" s="509">
        <v>107.53233333333333</v>
      </c>
      <c r="AX61" s="509" t="s">
        <v>174</v>
      </c>
      <c r="AY61" s="512" t="s">
        <v>174</v>
      </c>
    </row>
    <row r="62" spans="1:51" x14ac:dyDescent="0.3">
      <c r="A62" s="547" t="s">
        <v>56</v>
      </c>
      <c r="B62" s="501"/>
      <c r="C62" s="501" t="s">
        <v>45</v>
      </c>
      <c r="D62" s="548">
        <v>1.6458049765584804E-3</v>
      </c>
      <c r="E62" s="549">
        <v>1.8665671164200148E-4</v>
      </c>
      <c r="F62" s="549">
        <v>3.0242652814322924E-4</v>
      </c>
      <c r="G62" s="549">
        <v>-2.7487630566244547E-3</v>
      </c>
      <c r="H62" s="549">
        <v>-3.3676299860863707E-2</v>
      </c>
      <c r="I62" s="549">
        <v>-3.7625484853057285E-2</v>
      </c>
      <c r="J62" s="549">
        <v>-4.0305049713124957E-2</v>
      </c>
      <c r="K62" s="549">
        <v>-4.0303254371976606E-2</v>
      </c>
      <c r="L62" s="549">
        <v>-3.9286033020972722E-2</v>
      </c>
      <c r="M62" s="549">
        <v>-3.9215336761704404E-2</v>
      </c>
      <c r="N62" s="549">
        <v>-3.8694721825962827E-2</v>
      </c>
      <c r="O62" s="549">
        <v>-4.1794178350295398E-2</v>
      </c>
      <c r="P62" s="548">
        <v>7.1145471738942037E-4</v>
      </c>
      <c r="Q62" s="549">
        <v>-2.468073785030141E-2</v>
      </c>
      <c r="R62" s="549">
        <v>-3.9965175326778589E-2</v>
      </c>
      <c r="S62" s="549">
        <v>-3.9902722637772572E-2</v>
      </c>
      <c r="T62" s="550">
        <v>-4.6077874094074218E-2</v>
      </c>
      <c r="U62" s="549">
        <v>-4.2558674806935246E-2</v>
      </c>
      <c r="V62" s="549">
        <v>-4.3109427519607377E-2</v>
      </c>
      <c r="W62" s="549">
        <v>-4.2918874702137517E-2</v>
      </c>
      <c r="X62" s="549">
        <v>-1.3215455020680621E-2</v>
      </c>
      <c r="Y62" s="549">
        <v>-7.802700509112412E-3</v>
      </c>
      <c r="Z62" s="549">
        <v>-6.2940958039361308E-3</v>
      </c>
      <c r="AA62" s="549">
        <v>-9.9883963796703768E-3</v>
      </c>
      <c r="AB62" s="549">
        <v>-1.0757282996432877E-2</v>
      </c>
      <c r="AC62" s="549">
        <v>-1.2903405348744457E-2</v>
      </c>
      <c r="AD62" s="549">
        <v>-1.5043591170469313E-2</v>
      </c>
      <c r="AE62" s="551">
        <v>-1.1159595209358457E-2</v>
      </c>
      <c r="AF62" s="548">
        <v>-4.3915906593162413E-2</v>
      </c>
      <c r="AG62" s="549">
        <v>-2.1562084193361825E-2</v>
      </c>
      <c r="AH62" s="549">
        <v>-9.0128848350164749E-3</v>
      </c>
      <c r="AI62" s="552">
        <v>-1.3036176549727559E-2</v>
      </c>
      <c r="AJ62" s="550">
        <v>-1.1750027931920641E-2</v>
      </c>
      <c r="AK62" s="549">
        <v>-5.0028773506097931E-3</v>
      </c>
      <c r="AL62" s="549">
        <v>-6.9324412229346422E-3</v>
      </c>
      <c r="AM62" s="549">
        <v>-6.9583151401418778E-3</v>
      </c>
      <c r="AN62" s="549">
        <v>2.7695682075874117E-3</v>
      </c>
      <c r="AO62" s="549">
        <v>2.1472791834760583E-3</v>
      </c>
      <c r="AP62" s="549">
        <v>9.2206797331888871E-3</v>
      </c>
      <c r="AQ62" s="549">
        <v>1.1036202871100471E-2</v>
      </c>
      <c r="AR62" s="549" t="s">
        <v>174</v>
      </c>
      <c r="AS62" s="549" t="s">
        <v>174</v>
      </c>
      <c r="AT62" s="549" t="s">
        <v>174</v>
      </c>
      <c r="AU62" s="551" t="s">
        <v>174</v>
      </c>
      <c r="AV62" s="548">
        <v>-7.8915080309338703E-3</v>
      </c>
      <c r="AW62" s="549">
        <v>-6.8150066446318839E-4</v>
      </c>
      <c r="AX62" s="549" t="s">
        <v>174</v>
      </c>
      <c r="AY62" s="552" t="s">
        <v>174</v>
      </c>
    </row>
    <row r="63" spans="1:51" x14ac:dyDescent="0.3">
      <c r="A63" s="532" t="s">
        <v>57</v>
      </c>
      <c r="B63" s="501"/>
      <c r="C63" s="501" t="s">
        <v>48</v>
      </c>
      <c r="D63" s="508">
        <v>100.685</v>
      </c>
      <c r="E63" s="509">
        <v>100.789</v>
      </c>
      <c r="F63" s="509">
        <v>100.182</v>
      </c>
      <c r="G63" s="509">
        <v>101.485</v>
      </c>
      <c r="H63" s="509">
        <v>100.542</v>
      </c>
      <c r="I63" s="509">
        <v>100.76900000000001</v>
      </c>
      <c r="J63" s="509">
        <v>101.068</v>
      </c>
      <c r="K63" s="509">
        <v>102.583</v>
      </c>
      <c r="L63" s="509">
        <v>99.057000000000002</v>
      </c>
      <c r="M63" s="509">
        <v>99.427000000000007</v>
      </c>
      <c r="N63" s="509">
        <v>99.674000000000007</v>
      </c>
      <c r="O63" s="509">
        <v>100.517</v>
      </c>
      <c r="P63" s="508">
        <v>100.55200000000001</v>
      </c>
      <c r="Q63" s="509">
        <v>100.932</v>
      </c>
      <c r="R63" s="509">
        <v>100.90266666666668</v>
      </c>
      <c r="S63" s="509">
        <v>99.87266666666666</v>
      </c>
      <c r="T63" s="510">
        <v>99.381</v>
      </c>
      <c r="U63" s="509">
        <v>99.165000000000006</v>
      </c>
      <c r="V63" s="509">
        <v>98.177999999999997</v>
      </c>
      <c r="W63" s="509">
        <v>99.045000000000002</v>
      </c>
      <c r="X63" s="509">
        <v>97.445999999999998</v>
      </c>
      <c r="Y63" s="509">
        <v>97.616</v>
      </c>
      <c r="Z63" s="509">
        <v>98.215999999999994</v>
      </c>
      <c r="AA63" s="509">
        <v>99.433999999999997</v>
      </c>
      <c r="AB63" s="509">
        <v>99.247</v>
      </c>
      <c r="AC63" s="509">
        <v>99.147999999999996</v>
      </c>
      <c r="AD63" s="509">
        <v>98.355999999999995</v>
      </c>
      <c r="AE63" s="511">
        <v>98.385999999999996</v>
      </c>
      <c r="AF63" s="508">
        <v>98.908000000000001</v>
      </c>
      <c r="AG63" s="509">
        <v>98.035666666666657</v>
      </c>
      <c r="AH63" s="509">
        <v>98.965666666666664</v>
      </c>
      <c r="AI63" s="512">
        <v>98.63</v>
      </c>
      <c r="AJ63" s="510">
        <v>98.893000000000001</v>
      </c>
      <c r="AK63" s="509">
        <v>99.308999999999997</v>
      </c>
      <c r="AL63" s="509">
        <v>99.05</v>
      </c>
      <c r="AM63" s="509">
        <v>98.736000000000004</v>
      </c>
      <c r="AN63" s="509">
        <v>98.183999999999997</v>
      </c>
      <c r="AO63" s="509">
        <v>98.498000000000005</v>
      </c>
      <c r="AP63" s="509">
        <v>99.468999999999994</v>
      </c>
      <c r="AQ63" s="509">
        <v>99.869</v>
      </c>
      <c r="AR63" s="509" t="s">
        <v>174</v>
      </c>
      <c r="AS63" s="509" t="s">
        <v>174</v>
      </c>
      <c r="AT63" s="509" t="s">
        <v>174</v>
      </c>
      <c r="AU63" s="511" t="s">
        <v>174</v>
      </c>
      <c r="AV63" s="508">
        <v>99.084000000000003</v>
      </c>
      <c r="AW63" s="509">
        <v>98.472666666666669</v>
      </c>
      <c r="AX63" s="509" t="s">
        <v>174</v>
      </c>
      <c r="AY63" s="512" t="s">
        <v>174</v>
      </c>
    </row>
    <row r="64" spans="1:51" x14ac:dyDescent="0.3">
      <c r="A64" s="547" t="s">
        <v>57</v>
      </c>
      <c r="B64" s="501"/>
      <c r="C64" s="501" t="s">
        <v>45</v>
      </c>
      <c r="D64" s="548">
        <v>1.0538979309797014E-3</v>
      </c>
      <c r="E64" s="549">
        <v>4.5660740696632727E-4</v>
      </c>
      <c r="F64" s="549">
        <v>-9.2075202990713478E-3</v>
      </c>
      <c r="G64" s="549">
        <v>7.0753780812128752E-3</v>
      </c>
      <c r="H64" s="549">
        <v>-3.9768547056127088E-4</v>
      </c>
      <c r="I64" s="549">
        <v>-2.5340262311308948E-3</v>
      </c>
      <c r="J64" s="549">
        <v>-9.0945037564253543E-4</v>
      </c>
      <c r="K64" s="549">
        <v>3.6984491952448194E-3</v>
      </c>
      <c r="L64" s="549">
        <v>-1.3690855504221843E-2</v>
      </c>
      <c r="M64" s="549">
        <v>-9.7463928298694217E-4</v>
      </c>
      <c r="N64" s="549">
        <v>5.7921291624623448E-3</v>
      </c>
      <c r="O64" s="549">
        <v>7.3357719096055971E-3</v>
      </c>
      <c r="P64" s="548">
        <v>-2.5757600806784338E-3</v>
      </c>
      <c r="Q64" s="549">
        <v>1.3790640223030942E-3</v>
      </c>
      <c r="R64" s="549">
        <v>-3.58463052630539E-3</v>
      </c>
      <c r="S64" s="549">
        <v>4.0514863827832764E-3</v>
      </c>
      <c r="T64" s="550">
        <v>-1.2951283706609758E-2</v>
      </c>
      <c r="U64" s="549">
        <v>-1.6112869459960849E-2</v>
      </c>
      <c r="V64" s="549">
        <v>-2.0003593459903043E-2</v>
      </c>
      <c r="W64" s="549">
        <v>-2.4042962014090678E-2</v>
      </c>
      <c r="X64" s="549">
        <v>-3.0793101390463703E-2</v>
      </c>
      <c r="Y64" s="549">
        <v>-3.1289384632178494E-2</v>
      </c>
      <c r="Z64" s="549">
        <v>-2.8218625084101775E-2</v>
      </c>
      <c r="AA64" s="549">
        <v>-3.0697094060419376E-2</v>
      </c>
      <c r="AB64" s="549">
        <v>1.9180875657450259E-3</v>
      </c>
      <c r="AC64" s="549">
        <v>-2.8060788317057473E-3</v>
      </c>
      <c r="AD64" s="549">
        <v>-1.322310732989564E-2</v>
      </c>
      <c r="AE64" s="551">
        <v>-2.120039396321019E-2</v>
      </c>
      <c r="AF64" s="548">
        <v>-1.6349749383403667E-2</v>
      </c>
      <c r="AG64" s="549">
        <v>-2.8695887660339092E-2</v>
      </c>
      <c r="AH64" s="549">
        <v>-1.919671762887018E-2</v>
      </c>
      <c r="AI64" s="552">
        <v>-1.2442510129564962E-2</v>
      </c>
      <c r="AJ64" s="550">
        <v>-4.9103953471991701E-3</v>
      </c>
      <c r="AK64" s="549">
        <v>1.4521252458024492E-3</v>
      </c>
      <c r="AL64" s="549">
        <v>8.8818268858604204E-3</v>
      </c>
      <c r="AM64" s="549">
        <v>-3.119794033015353E-3</v>
      </c>
      <c r="AN64" s="549">
        <v>7.5734252816945964E-3</v>
      </c>
      <c r="AO64" s="549">
        <v>9.0354040321258822E-3</v>
      </c>
      <c r="AP64" s="549">
        <v>1.2757595503787513E-2</v>
      </c>
      <c r="AQ64" s="549">
        <v>4.3747611480982581E-3</v>
      </c>
      <c r="AR64" s="549" t="s">
        <v>174</v>
      </c>
      <c r="AS64" s="549" t="s">
        <v>174</v>
      </c>
      <c r="AT64" s="549" t="s">
        <v>174</v>
      </c>
      <c r="AU64" s="551" t="s">
        <v>174</v>
      </c>
      <c r="AV64" s="548">
        <v>1.779431390787418E-3</v>
      </c>
      <c r="AW64" s="549">
        <v>4.4575613637214875E-3</v>
      </c>
      <c r="AX64" s="549" t="s">
        <v>174</v>
      </c>
      <c r="AY64" s="552" t="s">
        <v>174</v>
      </c>
    </row>
    <row r="65" spans="1:51" x14ac:dyDescent="0.3">
      <c r="A65" s="532" t="s">
        <v>58</v>
      </c>
      <c r="B65" s="501"/>
      <c r="C65" s="501" t="s">
        <v>48</v>
      </c>
      <c r="D65" s="508">
        <v>106.535</v>
      </c>
      <c r="E65" s="509">
        <v>106.566</v>
      </c>
      <c r="F65" s="509">
        <v>106.577</v>
      </c>
      <c r="G65" s="509">
        <v>106.583</v>
      </c>
      <c r="H65" s="509">
        <v>106.59099999999999</v>
      </c>
      <c r="I65" s="509">
        <v>106.60599999999999</v>
      </c>
      <c r="J65" s="509">
        <v>106.545</v>
      </c>
      <c r="K65" s="509">
        <v>106.601</v>
      </c>
      <c r="L65" s="509">
        <v>106.673</v>
      </c>
      <c r="M65" s="509">
        <v>105.831</v>
      </c>
      <c r="N65" s="509">
        <v>105.893</v>
      </c>
      <c r="O65" s="509">
        <v>105.899</v>
      </c>
      <c r="P65" s="508">
        <v>106.55933333333333</v>
      </c>
      <c r="Q65" s="509">
        <v>106.59333333333332</v>
      </c>
      <c r="R65" s="509">
        <v>106.60633333333334</v>
      </c>
      <c r="S65" s="509">
        <v>105.87433333333333</v>
      </c>
      <c r="T65" s="510">
        <v>105.901</v>
      </c>
      <c r="U65" s="509">
        <v>105.958</v>
      </c>
      <c r="V65" s="509">
        <v>105.959</v>
      </c>
      <c r="W65" s="509">
        <v>105.959</v>
      </c>
      <c r="X65" s="509">
        <v>105.929</v>
      </c>
      <c r="Y65" s="509">
        <v>105.92400000000001</v>
      </c>
      <c r="Z65" s="509">
        <v>105.824</v>
      </c>
      <c r="AA65" s="509">
        <v>105.803</v>
      </c>
      <c r="AB65" s="509">
        <v>105.773</v>
      </c>
      <c r="AC65" s="509">
        <v>104.28100000000001</v>
      </c>
      <c r="AD65" s="509">
        <v>104.31</v>
      </c>
      <c r="AE65" s="511">
        <v>104.316</v>
      </c>
      <c r="AF65" s="508">
        <v>105.93933333333332</v>
      </c>
      <c r="AG65" s="509">
        <v>105.93733333333334</v>
      </c>
      <c r="AH65" s="509">
        <v>105.8</v>
      </c>
      <c r="AI65" s="512">
        <v>104.30233333333335</v>
      </c>
      <c r="AJ65" s="510">
        <v>104.39700000000001</v>
      </c>
      <c r="AK65" s="509">
        <v>104.264</v>
      </c>
      <c r="AL65" s="509">
        <v>104.133</v>
      </c>
      <c r="AM65" s="509">
        <v>104.157</v>
      </c>
      <c r="AN65" s="509">
        <v>104.188</v>
      </c>
      <c r="AO65" s="509">
        <v>104.283</v>
      </c>
      <c r="AP65" s="509">
        <v>104.34099999999999</v>
      </c>
      <c r="AQ65" s="509">
        <v>104.47</v>
      </c>
      <c r="AR65" s="509" t="s">
        <v>174</v>
      </c>
      <c r="AS65" s="509" t="s">
        <v>174</v>
      </c>
      <c r="AT65" s="509" t="s">
        <v>174</v>
      </c>
      <c r="AU65" s="511" t="s">
        <v>174</v>
      </c>
      <c r="AV65" s="508">
        <v>104.26466666666666</v>
      </c>
      <c r="AW65" s="509">
        <v>104.20933333333333</v>
      </c>
      <c r="AX65" s="509" t="s">
        <v>174</v>
      </c>
      <c r="AY65" s="512" t="s">
        <v>174</v>
      </c>
    </row>
    <row r="66" spans="1:51" x14ac:dyDescent="0.3">
      <c r="A66" s="547" t="s">
        <v>58</v>
      </c>
      <c r="B66" s="501"/>
      <c r="C66" s="501" t="s">
        <v>45</v>
      </c>
      <c r="D66" s="548">
        <v>1.3566868679180714E-2</v>
      </c>
      <c r="E66" s="549">
        <v>1.3813573834122935E-2</v>
      </c>
      <c r="F66" s="549">
        <v>1.3918222120745014E-2</v>
      </c>
      <c r="G66" s="549">
        <v>1.4245475134651712E-2</v>
      </c>
      <c r="H66" s="549">
        <v>1.4369867054938652E-2</v>
      </c>
      <c r="I66" s="549">
        <v>1.4416077494742581E-2</v>
      </c>
      <c r="J66" s="549">
        <v>1.3372773185973017E-2</v>
      </c>
      <c r="K66" s="549">
        <v>1.3760769918405486E-2</v>
      </c>
      <c r="L66" s="549">
        <v>1.4059737247371373E-2</v>
      </c>
      <c r="M66" s="549">
        <v>-4.1965806336271786E-3</v>
      </c>
      <c r="N66" s="549">
        <v>-4.6527803887657622E-3</v>
      </c>
      <c r="O66" s="549">
        <v>-4.7741220032516199E-3</v>
      </c>
      <c r="P66" s="548">
        <v>1.3766224705632414E-2</v>
      </c>
      <c r="Q66" s="549">
        <v>1.4343807294342929E-2</v>
      </c>
      <c r="R66" s="549">
        <v>1.3731152155239384E-2</v>
      </c>
      <c r="S66" s="549">
        <v>1.0342493230377367E-4</v>
      </c>
      <c r="T66" s="550">
        <v>-5.9510958839817359E-3</v>
      </c>
      <c r="U66" s="549">
        <v>-5.7053844565810152E-3</v>
      </c>
      <c r="V66" s="549">
        <v>-5.7986244686939869E-3</v>
      </c>
      <c r="W66" s="549">
        <v>-5.8545921957534122E-3</v>
      </c>
      <c r="X66" s="549">
        <v>-6.2106556838756434E-3</v>
      </c>
      <c r="Y66" s="549">
        <v>-6.3973885147176187E-3</v>
      </c>
      <c r="Z66" s="549">
        <v>-6.7670937162701249E-3</v>
      </c>
      <c r="AA66" s="549">
        <v>-7.4858584816277583E-3</v>
      </c>
      <c r="AB66" s="549">
        <v>-8.4369990531813245E-3</v>
      </c>
      <c r="AC66" s="549">
        <v>-1.4645992195103475E-2</v>
      </c>
      <c r="AD66" s="549">
        <v>-1.4949052345291989E-2</v>
      </c>
      <c r="AE66" s="551">
        <v>-1.4948205365489855E-2</v>
      </c>
      <c r="AF66" s="548">
        <v>-5.8183547194364761E-3</v>
      </c>
      <c r="AG66" s="549">
        <v>-6.154231033835552E-3</v>
      </c>
      <c r="AH66" s="549">
        <v>-7.5636531913364285E-3</v>
      </c>
      <c r="AI66" s="552">
        <v>-1.4847791249374017E-2</v>
      </c>
      <c r="AJ66" s="550">
        <v>-1.4201943324425627E-2</v>
      </c>
      <c r="AK66" s="549">
        <v>-1.5987466732101437E-2</v>
      </c>
      <c r="AL66" s="549">
        <v>-1.7233080719901182E-2</v>
      </c>
      <c r="AM66" s="549">
        <v>-1.7006578016025172E-2</v>
      </c>
      <c r="AN66" s="549">
        <v>-1.6435537010639222E-2</v>
      </c>
      <c r="AO66" s="549">
        <v>-1.5492239719043965E-2</v>
      </c>
      <c r="AP66" s="549">
        <v>-1.4013834290898046E-2</v>
      </c>
      <c r="AQ66" s="549">
        <v>-1.2598886610020515E-2</v>
      </c>
      <c r="AR66" s="549" t="s">
        <v>174</v>
      </c>
      <c r="AS66" s="549" t="s">
        <v>174</v>
      </c>
      <c r="AT66" s="549" t="s">
        <v>174</v>
      </c>
      <c r="AU66" s="551" t="s">
        <v>174</v>
      </c>
      <c r="AV66" s="548">
        <v>-1.5807789363723897E-2</v>
      </c>
      <c r="AW66" s="549">
        <v>-1.6311530086969735E-2</v>
      </c>
      <c r="AX66" s="549" t="s">
        <v>174</v>
      </c>
      <c r="AY66" s="552" t="s">
        <v>174</v>
      </c>
    </row>
    <row r="67" spans="1:51" x14ac:dyDescent="0.3">
      <c r="A67" s="532" t="s">
        <v>59</v>
      </c>
      <c r="B67" s="501"/>
      <c r="C67" s="501" t="s">
        <v>48</v>
      </c>
      <c r="D67" s="508">
        <v>109.74299999999999</v>
      </c>
      <c r="E67" s="509">
        <v>109.66800000000001</v>
      </c>
      <c r="F67" s="509">
        <v>111.256</v>
      </c>
      <c r="G67" s="509">
        <v>114.121</v>
      </c>
      <c r="H67" s="509">
        <v>115.395</v>
      </c>
      <c r="I67" s="509">
        <v>117.68899999999999</v>
      </c>
      <c r="J67" s="509">
        <v>115.063</v>
      </c>
      <c r="K67" s="509">
        <v>115.29300000000001</v>
      </c>
      <c r="L67" s="509">
        <v>116.824</v>
      </c>
      <c r="M67" s="509">
        <v>115.133</v>
      </c>
      <c r="N67" s="509">
        <v>112.122</v>
      </c>
      <c r="O67" s="509">
        <v>111.64100000000001</v>
      </c>
      <c r="P67" s="508">
        <v>110.22233333333334</v>
      </c>
      <c r="Q67" s="509">
        <v>115.735</v>
      </c>
      <c r="R67" s="509">
        <v>115.72666666666667</v>
      </c>
      <c r="S67" s="509">
        <v>112.96533333333333</v>
      </c>
      <c r="T67" s="510">
        <v>111.81100000000001</v>
      </c>
      <c r="U67" s="509">
        <v>112.199</v>
      </c>
      <c r="V67" s="509">
        <v>113.602</v>
      </c>
      <c r="W67" s="509">
        <v>117.764</v>
      </c>
      <c r="X67" s="509">
        <v>119.224</v>
      </c>
      <c r="Y67" s="509">
        <v>122.157</v>
      </c>
      <c r="Z67" s="509">
        <v>116.498</v>
      </c>
      <c r="AA67" s="509">
        <v>117.267</v>
      </c>
      <c r="AB67" s="509">
        <v>116.059</v>
      </c>
      <c r="AC67" s="509">
        <v>114.67100000000001</v>
      </c>
      <c r="AD67" s="509">
        <v>112.639</v>
      </c>
      <c r="AE67" s="511">
        <v>112.586</v>
      </c>
      <c r="AF67" s="508">
        <v>112.53733333333332</v>
      </c>
      <c r="AG67" s="509">
        <v>119.71499999999999</v>
      </c>
      <c r="AH67" s="509">
        <v>116.60799999999999</v>
      </c>
      <c r="AI67" s="512">
        <v>113.29866666666668</v>
      </c>
      <c r="AJ67" s="510">
        <v>112.694</v>
      </c>
      <c r="AK67" s="509">
        <v>112.706</v>
      </c>
      <c r="AL67" s="509">
        <v>112.88</v>
      </c>
      <c r="AM67" s="509">
        <v>113.998</v>
      </c>
      <c r="AN67" s="509">
        <v>114.31399999999999</v>
      </c>
      <c r="AO67" s="509">
        <v>114.56699999999999</v>
      </c>
      <c r="AP67" s="509">
        <v>115.15900000000001</v>
      </c>
      <c r="AQ67" s="509">
        <v>115.619</v>
      </c>
      <c r="AR67" s="509" t="s">
        <v>174</v>
      </c>
      <c r="AS67" s="509" t="s">
        <v>174</v>
      </c>
      <c r="AT67" s="509" t="s">
        <v>174</v>
      </c>
      <c r="AU67" s="511" t="s">
        <v>174</v>
      </c>
      <c r="AV67" s="508">
        <v>112.75999999999999</v>
      </c>
      <c r="AW67" s="509">
        <v>114.29300000000001</v>
      </c>
      <c r="AX67" s="509" t="s">
        <v>174</v>
      </c>
      <c r="AY67" s="512" t="s">
        <v>174</v>
      </c>
    </row>
    <row r="68" spans="1:51" x14ac:dyDescent="0.3">
      <c r="A68" s="547" t="s">
        <v>59</v>
      </c>
      <c r="B68" s="501"/>
      <c r="C68" s="501" t="s">
        <v>45</v>
      </c>
      <c r="D68" s="548">
        <v>2.1140586762940644E-2</v>
      </c>
      <c r="E68" s="549">
        <v>1.7167979075656065E-2</v>
      </c>
      <c r="F68" s="549">
        <v>1.2089841440228354E-2</v>
      </c>
      <c r="G68" s="549">
        <v>1.9055783260557176E-2</v>
      </c>
      <c r="H68" s="549">
        <v>1.2146978439113809E-3</v>
      </c>
      <c r="I68" s="549">
        <v>2.2209290206024263E-2</v>
      </c>
      <c r="J68" s="549">
        <v>-1.4736607754486925E-2</v>
      </c>
      <c r="K68" s="549">
        <v>5.7662781771232116E-3</v>
      </c>
      <c r="L68" s="549">
        <v>-5.7870370370370948E-3</v>
      </c>
      <c r="M68" s="549">
        <v>6.2666060690813197E-3</v>
      </c>
      <c r="N68" s="549">
        <v>1.5846266750020276E-2</v>
      </c>
      <c r="O68" s="549">
        <v>1.9133689351407954E-2</v>
      </c>
      <c r="P68" s="548">
        <v>1.676429438986507E-2</v>
      </c>
      <c r="Q68" s="549">
        <v>1.4110300431691626E-2</v>
      </c>
      <c r="R68" s="549">
        <v>-4.9868164622262831E-3</v>
      </c>
      <c r="S68" s="549">
        <v>1.3645037597133442E-2</v>
      </c>
      <c r="T68" s="550">
        <v>1.8844026498273367E-2</v>
      </c>
      <c r="U68" s="549">
        <v>2.3078746762957111E-2</v>
      </c>
      <c r="V68" s="549">
        <v>2.1086503199827574E-2</v>
      </c>
      <c r="W68" s="549">
        <v>3.1922257954276605E-2</v>
      </c>
      <c r="X68" s="549">
        <v>3.318168031543834E-2</v>
      </c>
      <c r="Y68" s="549">
        <v>3.7964465667989347E-2</v>
      </c>
      <c r="Z68" s="549">
        <v>1.2471428695584309E-2</v>
      </c>
      <c r="AA68" s="549">
        <v>1.7121594546069475E-2</v>
      </c>
      <c r="AB68" s="549">
        <v>-6.5483119906868123E-3</v>
      </c>
      <c r="AC68" s="549">
        <v>-4.0127504711941243E-3</v>
      </c>
      <c r="AD68" s="549">
        <v>4.6110486791172888E-3</v>
      </c>
      <c r="AE68" s="551">
        <v>8.4646321691850806E-3</v>
      </c>
      <c r="AF68" s="548">
        <v>2.1003003021166158E-2</v>
      </c>
      <c r="AG68" s="549">
        <v>3.4388905689722124E-2</v>
      </c>
      <c r="AH68" s="549">
        <v>7.615646062561059E-3</v>
      </c>
      <c r="AI68" s="552">
        <v>2.9507577545914631E-3</v>
      </c>
      <c r="AJ68" s="550">
        <v>7.8972551895608936E-3</v>
      </c>
      <c r="AK68" s="549">
        <v>4.5187568516654149E-3</v>
      </c>
      <c r="AL68" s="549">
        <v>-6.3555219098255121E-3</v>
      </c>
      <c r="AM68" s="549">
        <v>-3.1979212662613318E-2</v>
      </c>
      <c r="AN68" s="549">
        <v>-4.1182983291954682E-2</v>
      </c>
      <c r="AO68" s="549">
        <v>-6.2133156511702196E-2</v>
      </c>
      <c r="AP68" s="549">
        <v>-1.1493759549520206E-2</v>
      </c>
      <c r="AQ68" s="549">
        <v>-1.4053399507107685E-2</v>
      </c>
      <c r="AR68" s="549" t="s">
        <v>174</v>
      </c>
      <c r="AS68" s="549" t="s">
        <v>174</v>
      </c>
      <c r="AT68" s="549" t="s">
        <v>174</v>
      </c>
      <c r="AU68" s="551" t="s">
        <v>174</v>
      </c>
      <c r="AV68" s="548">
        <v>1.9786026563037048E-3</v>
      </c>
      <c r="AW68" s="549">
        <v>-4.5290899218978269E-2</v>
      </c>
      <c r="AX68" s="549" t="s">
        <v>174</v>
      </c>
      <c r="AY68" s="552" t="s">
        <v>174</v>
      </c>
    </row>
    <row r="69" spans="1:51" x14ac:dyDescent="0.3">
      <c r="A69" s="532" t="s">
        <v>60</v>
      </c>
      <c r="B69" s="501"/>
      <c r="C69" s="501" t="s">
        <v>48</v>
      </c>
      <c r="D69" s="508">
        <v>102.51</v>
      </c>
      <c r="E69" s="509">
        <v>102.68600000000001</v>
      </c>
      <c r="F69" s="509">
        <v>102.669</v>
      </c>
      <c r="G69" s="509">
        <v>103.163</v>
      </c>
      <c r="H69" s="509">
        <v>103.298</v>
      </c>
      <c r="I69" s="509">
        <v>103.10599999999999</v>
      </c>
      <c r="J69" s="509">
        <v>102.6</v>
      </c>
      <c r="K69" s="509">
        <v>102.867</v>
      </c>
      <c r="L69" s="509">
        <v>103.274</v>
      </c>
      <c r="M69" s="509">
        <v>103.98</v>
      </c>
      <c r="N69" s="509">
        <v>104.077</v>
      </c>
      <c r="O69" s="509">
        <v>103.967</v>
      </c>
      <c r="P69" s="508">
        <v>102.62166666666667</v>
      </c>
      <c r="Q69" s="509">
        <v>103.18900000000001</v>
      </c>
      <c r="R69" s="509">
        <v>102.91366666666666</v>
      </c>
      <c r="S69" s="509">
        <v>104.008</v>
      </c>
      <c r="T69" s="510">
        <v>104.08</v>
      </c>
      <c r="U69" s="509">
        <v>104.092</v>
      </c>
      <c r="V69" s="509">
        <v>104.238</v>
      </c>
      <c r="W69" s="509">
        <v>103.879</v>
      </c>
      <c r="X69" s="509">
        <v>104.08799999999999</v>
      </c>
      <c r="Y69" s="509">
        <v>104.28</v>
      </c>
      <c r="Z69" s="509">
        <v>104.056</v>
      </c>
      <c r="AA69" s="509">
        <v>104.136</v>
      </c>
      <c r="AB69" s="509">
        <v>104.768</v>
      </c>
      <c r="AC69" s="509">
        <v>105.723</v>
      </c>
      <c r="AD69" s="509">
        <v>105.33</v>
      </c>
      <c r="AE69" s="511">
        <v>105.002</v>
      </c>
      <c r="AF69" s="508">
        <v>104.13666666666666</v>
      </c>
      <c r="AG69" s="509">
        <v>104.08233333333332</v>
      </c>
      <c r="AH69" s="509">
        <v>104.32000000000001</v>
      </c>
      <c r="AI69" s="512">
        <v>105.35166666666667</v>
      </c>
      <c r="AJ69" s="510">
        <v>105.464</v>
      </c>
      <c r="AK69" s="509">
        <v>105.36</v>
      </c>
      <c r="AL69" s="509">
        <v>105.223</v>
      </c>
      <c r="AM69" s="509">
        <v>105.571</v>
      </c>
      <c r="AN69" s="509">
        <v>105.797</v>
      </c>
      <c r="AO69" s="509">
        <v>105.953</v>
      </c>
      <c r="AP69" s="509">
        <v>105.741</v>
      </c>
      <c r="AQ69" s="509">
        <v>105.569</v>
      </c>
      <c r="AR69" s="509" t="s">
        <v>174</v>
      </c>
      <c r="AS69" s="509" t="s">
        <v>174</v>
      </c>
      <c r="AT69" s="509" t="s">
        <v>174</v>
      </c>
      <c r="AU69" s="511" t="s">
        <v>174</v>
      </c>
      <c r="AV69" s="508">
        <v>105.349</v>
      </c>
      <c r="AW69" s="509">
        <v>105.77366666666667</v>
      </c>
      <c r="AX69" s="509" t="s">
        <v>174</v>
      </c>
      <c r="AY69" s="512" t="s">
        <v>174</v>
      </c>
    </row>
    <row r="70" spans="1:51" x14ac:dyDescent="0.3">
      <c r="A70" s="553" t="s">
        <v>60</v>
      </c>
      <c r="B70" s="514"/>
      <c r="C70" s="514" t="s">
        <v>45</v>
      </c>
      <c r="D70" s="554">
        <v>1.3084814104717991E-2</v>
      </c>
      <c r="E70" s="555">
        <v>1.7398196770038794E-2</v>
      </c>
      <c r="F70" s="555">
        <v>1.5177882808946634E-2</v>
      </c>
      <c r="G70" s="555">
        <v>1.7637484586929587E-2</v>
      </c>
      <c r="H70" s="555">
        <v>1.9441812726985575E-2</v>
      </c>
      <c r="I70" s="555">
        <v>1.6333330047609992E-2</v>
      </c>
      <c r="J70" s="555">
        <v>1.2173707160191753E-2</v>
      </c>
      <c r="K70" s="555">
        <v>1.5168262113885334E-2</v>
      </c>
      <c r="L70" s="555">
        <v>1.6166327203313954E-2</v>
      </c>
      <c r="M70" s="555">
        <v>1.5459437288201769E-2</v>
      </c>
      <c r="N70" s="555">
        <v>1.5256601601747945E-2</v>
      </c>
      <c r="O70" s="555">
        <v>1.3422360853884357E-2</v>
      </c>
      <c r="P70" s="554">
        <v>1.521846661170659E-2</v>
      </c>
      <c r="Q70" s="555">
        <v>1.7803598200899617E-2</v>
      </c>
      <c r="R70" s="555">
        <v>1.450413535440483E-2</v>
      </c>
      <c r="S70" s="555">
        <v>1.4712195121951176E-2</v>
      </c>
      <c r="T70" s="556">
        <v>1.5315578967905594E-2</v>
      </c>
      <c r="U70" s="555">
        <v>1.3692226788461851E-2</v>
      </c>
      <c r="V70" s="555">
        <v>1.5282120211553547E-2</v>
      </c>
      <c r="W70" s="555">
        <v>6.9404728439461391E-3</v>
      </c>
      <c r="X70" s="555">
        <v>7.6477763364246696E-3</v>
      </c>
      <c r="Y70" s="555">
        <v>1.1386340271177318E-2</v>
      </c>
      <c r="Z70" s="549">
        <v>1.4191033138401678E-2</v>
      </c>
      <c r="AA70" s="549">
        <v>1.2336317769546952E-2</v>
      </c>
      <c r="AB70" s="549">
        <v>1.446637101303324E-2</v>
      </c>
      <c r="AC70" s="549">
        <v>1.6762839007501355E-2</v>
      </c>
      <c r="AD70" s="549">
        <v>1.2039163311778652E-2</v>
      </c>
      <c r="AE70" s="551">
        <v>9.9550819009877507E-3</v>
      </c>
      <c r="AF70" s="548">
        <v>1.4762964286294184E-2</v>
      </c>
      <c r="AG70" s="549">
        <v>8.6572535186242392E-3</v>
      </c>
      <c r="AH70" s="549">
        <v>1.3665175665039796E-2</v>
      </c>
      <c r="AI70" s="552">
        <v>1.2918878035023057E-2</v>
      </c>
      <c r="AJ70" s="556">
        <v>1.3297463489623454E-2</v>
      </c>
      <c r="AK70" s="555">
        <v>1.2181531721938229E-2</v>
      </c>
      <c r="AL70" s="555">
        <v>9.4495289625665183E-3</v>
      </c>
      <c r="AM70" s="555">
        <v>1.6288181441869796E-2</v>
      </c>
      <c r="AN70" s="555">
        <v>1.641879947736527E-2</v>
      </c>
      <c r="AO70" s="555">
        <v>1.6043344840813205E-2</v>
      </c>
      <c r="AP70" s="549">
        <v>1.6193203659567956E-2</v>
      </c>
      <c r="AQ70" s="549">
        <v>1.3760851194591623E-2</v>
      </c>
      <c r="AR70" s="549" t="s">
        <v>174</v>
      </c>
      <c r="AS70" s="549" t="s">
        <v>174</v>
      </c>
      <c r="AT70" s="549" t="s">
        <v>174</v>
      </c>
      <c r="AU70" s="551" t="s">
        <v>174</v>
      </c>
      <c r="AV70" s="548">
        <v>1.1641752824813686E-2</v>
      </c>
      <c r="AW70" s="549">
        <v>1.6249955964348868E-2</v>
      </c>
      <c r="AX70" s="549" t="s">
        <v>174</v>
      </c>
      <c r="AY70" s="552" t="s">
        <v>174</v>
      </c>
    </row>
    <row r="71" spans="1:51" x14ac:dyDescent="0.3">
      <c r="A71" s="500" t="s">
        <v>185</v>
      </c>
      <c r="B71" s="493" t="s">
        <v>186</v>
      </c>
      <c r="C71" s="493" t="s">
        <v>63</v>
      </c>
      <c r="D71" s="557">
        <v>350772</v>
      </c>
      <c r="E71" s="558">
        <v>342702</v>
      </c>
      <c r="F71" s="558">
        <v>333776</v>
      </c>
      <c r="G71" s="558">
        <v>321240</v>
      </c>
      <c r="H71" s="558">
        <v>305171</v>
      </c>
      <c r="I71" s="558">
        <v>298191</v>
      </c>
      <c r="J71" s="558">
        <v>297290</v>
      </c>
      <c r="K71" s="558">
        <v>304330</v>
      </c>
      <c r="L71" s="558">
        <v>301282</v>
      </c>
      <c r="M71" s="558">
        <v>300019</v>
      </c>
      <c r="N71" s="558">
        <v>305961</v>
      </c>
      <c r="O71" s="558">
        <v>310482</v>
      </c>
      <c r="P71" s="557">
        <v>342416.66666666669</v>
      </c>
      <c r="Q71" s="558">
        <v>308200.66666666669</v>
      </c>
      <c r="R71" s="558">
        <v>300967.33333333331</v>
      </c>
      <c r="S71" s="558">
        <v>305487.33333333331</v>
      </c>
      <c r="T71" s="559">
        <v>320558</v>
      </c>
      <c r="U71" s="558">
        <v>315562</v>
      </c>
      <c r="V71" s="558">
        <v>343761</v>
      </c>
      <c r="W71" s="558">
        <v>392323</v>
      </c>
      <c r="X71" s="558">
        <v>408934</v>
      </c>
      <c r="Y71" s="558">
        <v>406665</v>
      </c>
      <c r="Z71" s="558">
        <v>407302</v>
      </c>
      <c r="AA71" s="558">
        <v>409331</v>
      </c>
      <c r="AB71" s="558">
        <v>410174</v>
      </c>
      <c r="AC71" s="558">
        <v>403554</v>
      </c>
      <c r="AD71" s="558">
        <v>398287</v>
      </c>
      <c r="AE71" s="560">
        <v>402254</v>
      </c>
      <c r="AF71" s="557">
        <v>326627</v>
      </c>
      <c r="AG71" s="558">
        <v>402640.66666666669</v>
      </c>
      <c r="AH71" s="558">
        <v>408935.66666666669</v>
      </c>
      <c r="AI71" s="561">
        <v>401365</v>
      </c>
      <c r="AJ71" s="559">
        <v>424359</v>
      </c>
      <c r="AK71" s="558">
        <v>431843</v>
      </c>
      <c r="AL71" s="558">
        <v>432851</v>
      </c>
      <c r="AM71" s="558">
        <v>423888</v>
      </c>
      <c r="AN71" s="558">
        <v>402183</v>
      </c>
      <c r="AO71" s="558">
        <v>377872</v>
      </c>
      <c r="AP71" s="558">
        <v>368704</v>
      </c>
      <c r="AQ71" s="558">
        <v>368404</v>
      </c>
      <c r="AR71" s="558" t="s">
        <v>174</v>
      </c>
      <c r="AS71" s="558" t="s">
        <v>174</v>
      </c>
      <c r="AT71" s="558" t="s">
        <v>174</v>
      </c>
      <c r="AU71" s="560" t="s">
        <v>174</v>
      </c>
      <c r="AV71" s="557">
        <v>429684.33333333331</v>
      </c>
      <c r="AW71" s="558">
        <v>401314.33333333331</v>
      </c>
      <c r="AX71" s="558" t="s">
        <v>174</v>
      </c>
      <c r="AY71" s="561" t="s">
        <v>174</v>
      </c>
    </row>
    <row r="72" spans="1:51" x14ac:dyDescent="0.3">
      <c r="A72" s="500"/>
      <c r="B72" s="501"/>
      <c r="C72" s="501" t="s">
        <v>45</v>
      </c>
      <c r="D72" s="548">
        <v>-0.15586262661266445</v>
      </c>
      <c r="E72" s="549">
        <v>-0.15299403861553515</v>
      </c>
      <c r="F72" s="549">
        <v>-0.15142054482819986</v>
      </c>
      <c r="G72" s="549">
        <v>-0.14567010802789254</v>
      </c>
      <c r="H72" s="549">
        <v>-0.12851610913431613</v>
      </c>
      <c r="I72" s="549">
        <v>-0.10290166819597175</v>
      </c>
      <c r="J72" s="549">
        <v>-0.10072083899245882</v>
      </c>
      <c r="K72" s="549">
        <v>-0.10000680177555907</v>
      </c>
      <c r="L72" s="549">
        <v>-0.11109209730479293</v>
      </c>
      <c r="M72" s="549">
        <v>-0.10238719965533846</v>
      </c>
      <c r="N72" s="549">
        <v>-8.6402685004643154E-2</v>
      </c>
      <c r="O72" s="549">
        <v>-8.4218443523530057E-2</v>
      </c>
      <c r="P72" s="548">
        <v>-0.15346631747753151</v>
      </c>
      <c r="Q72" s="549">
        <v>-0.12656636276985361</v>
      </c>
      <c r="R72" s="549">
        <v>-0.10396965670274674</v>
      </c>
      <c r="S72" s="549">
        <v>-9.0967522439105303E-2</v>
      </c>
      <c r="T72" s="550">
        <v>-8.6135723489902324E-2</v>
      </c>
      <c r="U72" s="549">
        <v>-7.9194168694667721E-2</v>
      </c>
      <c r="V72" s="549">
        <v>2.9915272518096003E-2</v>
      </c>
      <c r="W72" s="549">
        <v>0.22127692690823067</v>
      </c>
      <c r="X72" s="549">
        <v>0.34001592549750798</v>
      </c>
      <c r="Y72" s="549">
        <v>0.36377355453383897</v>
      </c>
      <c r="Z72" s="549">
        <v>0.3700494466682363</v>
      </c>
      <c r="AA72" s="549">
        <v>0.34502349423323381</v>
      </c>
      <c r="AB72" s="549">
        <v>0.36142882747724714</v>
      </c>
      <c r="AC72" s="549">
        <v>0.34509481066199127</v>
      </c>
      <c r="AD72" s="549">
        <v>0.30175741352656049</v>
      </c>
      <c r="AE72" s="551">
        <v>0.29557913180152157</v>
      </c>
      <c r="AF72" s="548">
        <v>-4.6112436115843328E-2</v>
      </c>
      <c r="AG72" s="549">
        <v>0.30642373691599195</v>
      </c>
      <c r="AH72" s="549">
        <v>0.35873771461354625</v>
      </c>
      <c r="AI72" s="552">
        <v>0.3138515290323004</v>
      </c>
      <c r="AJ72" s="550">
        <v>0.32381347525252835</v>
      </c>
      <c r="AK72" s="549">
        <v>0.36848860128912864</v>
      </c>
      <c r="AL72" s="549">
        <v>0.25916261588720063</v>
      </c>
      <c r="AM72" s="549">
        <v>8.0456664534070091E-2</v>
      </c>
      <c r="AN72" s="549">
        <v>-1.6508776477377866E-2</v>
      </c>
      <c r="AO72" s="549">
        <v>-7.0802749191595071E-2</v>
      </c>
      <c r="AP72" s="549">
        <v>-9.4765063761042254E-2</v>
      </c>
      <c r="AQ72" s="549">
        <v>-9.9985097634921374E-2</v>
      </c>
      <c r="AR72" s="549" t="s">
        <v>174</v>
      </c>
      <c r="AS72" s="549" t="s">
        <v>174</v>
      </c>
      <c r="AT72" s="549" t="s">
        <v>174</v>
      </c>
      <c r="AU72" s="551" t="s">
        <v>174</v>
      </c>
      <c r="AV72" s="548">
        <v>0.31551994578933557</v>
      </c>
      <c r="AW72" s="549">
        <v>-3.2940868698476526E-3</v>
      </c>
      <c r="AX72" s="549" t="s">
        <v>174</v>
      </c>
      <c r="AY72" s="552" t="s">
        <v>174</v>
      </c>
    </row>
    <row r="73" spans="1:51" x14ac:dyDescent="0.3">
      <c r="A73" s="500" t="s">
        <v>187</v>
      </c>
      <c r="B73" s="501"/>
      <c r="C73" s="501" t="s">
        <v>63</v>
      </c>
      <c r="D73" s="562">
        <v>514314</v>
      </c>
      <c r="E73" s="563">
        <v>504886</v>
      </c>
      <c r="F73" s="563">
        <v>494666</v>
      </c>
      <c r="G73" s="563">
        <v>481698</v>
      </c>
      <c r="H73" s="563">
        <v>468464</v>
      </c>
      <c r="I73" s="563">
        <v>456636</v>
      </c>
      <c r="J73" s="563">
        <v>454743</v>
      </c>
      <c r="K73" s="563">
        <v>453152</v>
      </c>
      <c r="L73" s="563">
        <v>451863</v>
      </c>
      <c r="M73" s="563">
        <v>455402</v>
      </c>
      <c r="N73" s="563">
        <v>463477</v>
      </c>
      <c r="O73" s="563">
        <v>464874</v>
      </c>
      <c r="P73" s="562">
        <v>504622</v>
      </c>
      <c r="Q73" s="563">
        <v>468932.66666666669</v>
      </c>
      <c r="R73" s="563">
        <v>453252.66666666669</v>
      </c>
      <c r="S73" s="563">
        <v>461251</v>
      </c>
      <c r="T73" s="564">
        <v>473404</v>
      </c>
      <c r="U73" s="563">
        <v>465671</v>
      </c>
      <c r="V73" s="563">
        <v>485190</v>
      </c>
      <c r="W73" s="563">
        <v>528421</v>
      </c>
      <c r="X73" s="563">
        <v>544351</v>
      </c>
      <c r="Y73" s="563">
        <v>543662</v>
      </c>
      <c r="Z73" s="563">
        <v>546846</v>
      </c>
      <c r="AA73" s="563">
        <v>549624</v>
      </c>
      <c r="AB73" s="563">
        <v>553928</v>
      </c>
      <c r="AC73" s="563">
        <v>561829</v>
      </c>
      <c r="AD73" s="563">
        <v>571866</v>
      </c>
      <c r="AE73" s="565">
        <v>582926</v>
      </c>
      <c r="AF73" s="562">
        <v>474755</v>
      </c>
      <c r="AG73" s="563">
        <v>538811.33333333337</v>
      </c>
      <c r="AH73" s="563">
        <v>550132.66666666663</v>
      </c>
      <c r="AI73" s="566">
        <v>572207</v>
      </c>
      <c r="AJ73" s="564">
        <v>596290</v>
      </c>
      <c r="AK73" s="563">
        <v>606540</v>
      </c>
      <c r="AL73" s="563">
        <v>611958</v>
      </c>
      <c r="AM73" s="563">
        <v>608121</v>
      </c>
      <c r="AN73" s="563">
        <v>587115</v>
      </c>
      <c r="AO73" s="563">
        <v>564442</v>
      </c>
      <c r="AP73" s="563">
        <v>554797</v>
      </c>
      <c r="AQ73" s="563">
        <v>546633</v>
      </c>
      <c r="AR73" s="563" t="s">
        <v>174</v>
      </c>
      <c r="AS73" s="563" t="s">
        <v>174</v>
      </c>
      <c r="AT73" s="563" t="s">
        <v>174</v>
      </c>
      <c r="AU73" s="565" t="s">
        <v>174</v>
      </c>
      <c r="AV73" s="562">
        <v>604929.33333333337</v>
      </c>
      <c r="AW73" s="563">
        <v>586559.33333333337</v>
      </c>
      <c r="AX73" s="563" t="s">
        <v>174</v>
      </c>
      <c r="AY73" s="566" t="s">
        <v>174</v>
      </c>
    </row>
    <row r="74" spans="1:51" x14ac:dyDescent="0.3">
      <c r="A74" s="500"/>
      <c r="B74" s="501"/>
      <c r="C74" s="501" t="s">
        <v>45</v>
      </c>
      <c r="D74" s="548">
        <v>-0.12398890154979741</v>
      </c>
      <c r="E74" s="549">
        <v>-0.12061295795058297</v>
      </c>
      <c r="F74" s="549">
        <v>-0.12043428319446373</v>
      </c>
      <c r="G74" s="549">
        <v>-0.12004486565877254</v>
      </c>
      <c r="H74" s="549">
        <v>-0.10490686303544917</v>
      </c>
      <c r="I74" s="549">
        <v>-9.2182169525490854E-2</v>
      </c>
      <c r="J74" s="549">
        <v>-8.5412430537538386E-2</v>
      </c>
      <c r="K74" s="549">
        <v>-8.8544453249767688E-2</v>
      </c>
      <c r="L74" s="549">
        <v>-9.1098716089413112E-2</v>
      </c>
      <c r="M74" s="549">
        <v>-8.4613575559249601E-2</v>
      </c>
      <c r="N74" s="549">
        <v>-8.2398197570362874E-2</v>
      </c>
      <c r="O74" s="549">
        <v>-7.9255044178027256E-2</v>
      </c>
      <c r="P74" s="548">
        <v>-0.12170457769338279</v>
      </c>
      <c r="Q74" s="549">
        <v>-0.10610534475801964</v>
      </c>
      <c r="R74" s="549">
        <v>-8.8351755034065435E-2</v>
      </c>
      <c r="S74" s="549">
        <v>-8.2076601909674543E-2</v>
      </c>
      <c r="T74" s="550">
        <v>-7.954284736561712E-2</v>
      </c>
      <c r="U74" s="549">
        <v>-7.7670998997793561E-2</v>
      </c>
      <c r="V74" s="549">
        <v>-1.9156360049002761E-2</v>
      </c>
      <c r="W74" s="549">
        <v>9.6996458361878174E-2</v>
      </c>
      <c r="X74" s="549">
        <v>0.16199110283821169</v>
      </c>
      <c r="Y74" s="549">
        <v>0.19058068133042511</v>
      </c>
      <c r="Z74" s="549">
        <v>0.20253857673455117</v>
      </c>
      <c r="AA74" s="549">
        <v>0.21289103876844856</v>
      </c>
      <c r="AB74" s="549">
        <v>0.22587598453513563</v>
      </c>
      <c r="AC74" s="549">
        <v>0.23369901757128864</v>
      </c>
      <c r="AD74" s="549">
        <v>0.23386057992090223</v>
      </c>
      <c r="AE74" s="551">
        <v>0.25394407947099645</v>
      </c>
      <c r="AF74" s="548">
        <v>-5.9186876513509123E-2</v>
      </c>
      <c r="AG74" s="549">
        <v>0.14901641884620254</v>
      </c>
      <c r="AH74" s="549">
        <v>0.21374391619685254</v>
      </c>
      <c r="AI74" s="552">
        <v>0.24055449202278154</v>
      </c>
      <c r="AJ74" s="550">
        <v>0.25957955572829972</v>
      </c>
      <c r="AK74" s="549">
        <v>0.30250756435337395</v>
      </c>
      <c r="AL74" s="549">
        <v>0.26127496444691772</v>
      </c>
      <c r="AM74" s="549">
        <v>0.15082670824967215</v>
      </c>
      <c r="AN74" s="549">
        <v>7.8559605842553795E-2</v>
      </c>
      <c r="AO74" s="549">
        <v>3.8222277812317212E-2</v>
      </c>
      <c r="AP74" s="549">
        <v>1.4539742450342509E-2</v>
      </c>
      <c r="AQ74" s="549">
        <v>-5.4419021003449634E-3</v>
      </c>
      <c r="AR74" s="549" t="s">
        <v>174</v>
      </c>
      <c r="AS74" s="549" t="s">
        <v>174</v>
      </c>
      <c r="AT74" s="549" t="s">
        <v>174</v>
      </c>
      <c r="AU74" s="551" t="s">
        <v>174</v>
      </c>
      <c r="AV74" s="548">
        <v>0.27419265375474378</v>
      </c>
      <c r="AW74" s="549">
        <v>8.8617289663543319E-2</v>
      </c>
      <c r="AX74" s="549" t="s">
        <v>174</v>
      </c>
      <c r="AY74" s="552" t="s">
        <v>174</v>
      </c>
    </row>
    <row r="75" spans="1:51" x14ac:dyDescent="0.3">
      <c r="A75" s="500" t="s">
        <v>188</v>
      </c>
      <c r="B75" s="501"/>
      <c r="C75" s="501" t="s">
        <v>63</v>
      </c>
      <c r="D75" s="562">
        <v>14293</v>
      </c>
      <c r="E75" s="563">
        <v>15753</v>
      </c>
      <c r="F75" s="563">
        <v>16644</v>
      </c>
      <c r="G75" s="563">
        <v>17400</v>
      </c>
      <c r="H75" s="563">
        <v>18830</v>
      </c>
      <c r="I75" s="563">
        <v>19334</v>
      </c>
      <c r="J75" s="563">
        <v>19294</v>
      </c>
      <c r="K75" s="563">
        <v>18973</v>
      </c>
      <c r="L75" s="563">
        <v>18926</v>
      </c>
      <c r="M75" s="563">
        <v>17896</v>
      </c>
      <c r="N75" s="563">
        <v>16605</v>
      </c>
      <c r="O75" s="563">
        <v>11503</v>
      </c>
      <c r="P75" s="562">
        <v>15563.333333333334</v>
      </c>
      <c r="Q75" s="563">
        <v>18521.333333333332</v>
      </c>
      <c r="R75" s="563">
        <v>19064.333333333332</v>
      </c>
      <c r="S75" s="563">
        <v>15334.666666666666</v>
      </c>
      <c r="T75" s="564">
        <v>12669</v>
      </c>
      <c r="U75" s="563">
        <v>13819</v>
      </c>
      <c r="V75" s="563">
        <v>12305</v>
      </c>
      <c r="W75" s="563">
        <v>10940</v>
      </c>
      <c r="X75" s="563">
        <v>11462</v>
      </c>
      <c r="Y75" s="563">
        <v>11934</v>
      </c>
      <c r="Z75" s="563">
        <v>12705</v>
      </c>
      <c r="AA75" s="563">
        <v>13576</v>
      </c>
      <c r="AB75" s="563">
        <v>14398</v>
      </c>
      <c r="AC75" s="563">
        <v>15294</v>
      </c>
      <c r="AD75" s="563">
        <v>13868</v>
      </c>
      <c r="AE75" s="565">
        <v>10862</v>
      </c>
      <c r="AF75" s="562">
        <v>12931</v>
      </c>
      <c r="AG75" s="563">
        <v>11445.333333333334</v>
      </c>
      <c r="AH75" s="563">
        <v>13559.666666666666</v>
      </c>
      <c r="AI75" s="566">
        <v>13341.333333333334</v>
      </c>
      <c r="AJ75" s="564">
        <v>10735</v>
      </c>
      <c r="AK75" s="563">
        <v>11714</v>
      </c>
      <c r="AL75" s="563">
        <v>14371</v>
      </c>
      <c r="AM75" s="563">
        <v>16872</v>
      </c>
      <c r="AN75" s="563">
        <v>21013</v>
      </c>
      <c r="AO75" s="563">
        <v>24081</v>
      </c>
      <c r="AP75" s="563">
        <v>23236</v>
      </c>
      <c r="AQ75" s="563">
        <v>24159</v>
      </c>
      <c r="AR75" s="563" t="s">
        <v>174</v>
      </c>
      <c r="AS75" s="563" t="s">
        <v>174</v>
      </c>
      <c r="AT75" s="563" t="s">
        <v>174</v>
      </c>
      <c r="AU75" s="565" t="s">
        <v>174</v>
      </c>
      <c r="AV75" s="562">
        <v>12273.333333333334</v>
      </c>
      <c r="AW75" s="563">
        <v>20655.333333333332</v>
      </c>
      <c r="AX75" s="563" t="s">
        <v>174</v>
      </c>
      <c r="AY75" s="566" t="s">
        <v>174</v>
      </c>
    </row>
    <row r="76" spans="1:51" x14ac:dyDescent="0.3">
      <c r="A76" s="513"/>
      <c r="B76" s="514"/>
      <c r="C76" s="514" t="s">
        <v>45</v>
      </c>
      <c r="D76" s="554">
        <v>-0.157550394907462</v>
      </c>
      <c r="E76" s="555">
        <v>-9.9056334000571844E-2</v>
      </c>
      <c r="F76" s="555">
        <v>-0.16286087918720454</v>
      </c>
      <c r="G76" s="555">
        <v>-6.5671481501369297E-2</v>
      </c>
      <c r="H76" s="555">
        <v>-2.1360636141572655E-2</v>
      </c>
      <c r="I76" s="555">
        <v>-8.0165564489271618E-2</v>
      </c>
      <c r="J76" s="555">
        <v>-3.5589323203039099E-2</v>
      </c>
      <c r="K76" s="555">
        <v>-1.2902554497684803E-2</v>
      </c>
      <c r="L76" s="555">
        <v>-2.115334884923712E-2</v>
      </c>
      <c r="M76" s="555">
        <v>-0.11484815510930858</v>
      </c>
      <c r="N76" s="555">
        <v>-8.9188744446272783E-2</v>
      </c>
      <c r="O76" s="555">
        <v>-6.6011692107827147E-2</v>
      </c>
      <c r="P76" s="554">
        <v>-0.14066957465996721</v>
      </c>
      <c r="Q76" s="555">
        <v>-5.6366013959886677E-2</v>
      </c>
      <c r="R76" s="555">
        <v>-2.3376933847887832E-2</v>
      </c>
      <c r="S76" s="555">
        <v>-9.3785088151285431E-2</v>
      </c>
      <c r="T76" s="556">
        <v>-0.11362205275309592</v>
      </c>
      <c r="U76" s="555">
        <v>-0.12277026598108293</v>
      </c>
      <c r="V76" s="555">
        <v>-0.26069454458062963</v>
      </c>
      <c r="W76" s="555">
        <v>-0.37126436781609196</v>
      </c>
      <c r="X76" s="555">
        <v>-0.39129049389272441</v>
      </c>
      <c r="Y76" s="555">
        <v>-0.38274542257163546</v>
      </c>
      <c r="Z76" s="555">
        <v>-0.34150513112884839</v>
      </c>
      <c r="AA76" s="555">
        <v>-0.28445685974806295</v>
      </c>
      <c r="AB76" s="555">
        <v>-0.23924759589982031</v>
      </c>
      <c r="AC76" s="555">
        <v>-0.14539561913276713</v>
      </c>
      <c r="AD76" s="555">
        <v>-0.16482987052092737</v>
      </c>
      <c r="AE76" s="567">
        <v>-5.5724593584282334E-2</v>
      </c>
      <c r="AF76" s="554">
        <v>-0.16913686014135793</v>
      </c>
      <c r="AG76" s="555">
        <v>-0.38204592901878909</v>
      </c>
      <c r="AH76" s="555">
        <v>-0.28874162922035912</v>
      </c>
      <c r="AI76" s="568">
        <v>-0.12998869663507515</v>
      </c>
      <c r="AJ76" s="556">
        <v>-0.15265608966769278</v>
      </c>
      <c r="AK76" s="555">
        <v>-0.15232650698313918</v>
      </c>
      <c r="AL76" s="555">
        <v>0.16789922795611531</v>
      </c>
      <c r="AM76" s="555">
        <v>0.54223034734917741</v>
      </c>
      <c r="AN76" s="555">
        <v>0.83327517012737762</v>
      </c>
      <c r="AO76" s="555">
        <v>1.0178481649069884</v>
      </c>
      <c r="AP76" s="555">
        <v>0.82888626524990172</v>
      </c>
      <c r="AQ76" s="555">
        <v>0.779537418974661</v>
      </c>
      <c r="AR76" s="555" t="s">
        <v>174</v>
      </c>
      <c r="AS76" s="555" t="s">
        <v>174</v>
      </c>
      <c r="AT76" s="555" t="s">
        <v>174</v>
      </c>
      <c r="AU76" s="567" t="s">
        <v>174</v>
      </c>
      <c r="AV76" s="554">
        <v>-5.0859691181398659E-2</v>
      </c>
      <c r="AW76" s="555">
        <v>0.80469478098788427</v>
      </c>
      <c r="AX76" s="555" t="s">
        <v>174</v>
      </c>
      <c r="AY76" s="568" t="s">
        <v>174</v>
      </c>
    </row>
    <row r="77" spans="1:51" x14ac:dyDescent="0.3">
      <c r="A77" s="500" t="s">
        <v>136</v>
      </c>
      <c r="B77" s="501" t="s">
        <v>46</v>
      </c>
      <c r="C77" s="501" t="s">
        <v>63</v>
      </c>
      <c r="D77" s="562">
        <v>6559</v>
      </c>
      <c r="E77" s="563">
        <v>4758</v>
      </c>
      <c r="F77" s="563">
        <v>4360</v>
      </c>
      <c r="G77" s="563">
        <v>3751</v>
      </c>
      <c r="H77" s="563">
        <v>4126</v>
      </c>
      <c r="I77" s="563">
        <v>2891</v>
      </c>
      <c r="J77" s="563">
        <v>3946</v>
      </c>
      <c r="K77" s="563">
        <v>2783</v>
      </c>
      <c r="L77" s="563">
        <v>3403</v>
      </c>
      <c r="M77" s="563">
        <v>4166</v>
      </c>
      <c r="N77" s="563">
        <v>3442</v>
      </c>
      <c r="O77" s="563">
        <v>3304</v>
      </c>
      <c r="P77" s="562">
        <v>15677</v>
      </c>
      <c r="Q77" s="563">
        <v>10768</v>
      </c>
      <c r="R77" s="563">
        <v>10132</v>
      </c>
      <c r="S77" s="563">
        <v>10912</v>
      </c>
      <c r="T77" s="564">
        <v>5411</v>
      </c>
      <c r="U77" s="563">
        <v>3948</v>
      </c>
      <c r="V77" s="563">
        <v>2565</v>
      </c>
      <c r="W77" s="563">
        <v>1092</v>
      </c>
      <c r="X77" s="563">
        <v>2004</v>
      </c>
      <c r="Y77" s="563">
        <v>2711</v>
      </c>
      <c r="Z77" s="563">
        <v>3075</v>
      </c>
      <c r="AA77" s="563">
        <v>2827</v>
      </c>
      <c r="AB77" s="563">
        <v>3537</v>
      </c>
      <c r="AC77" s="563">
        <v>3483</v>
      </c>
      <c r="AD77" s="563">
        <v>5700</v>
      </c>
      <c r="AE77" s="565">
        <v>3038</v>
      </c>
      <c r="AF77" s="562">
        <v>11924</v>
      </c>
      <c r="AG77" s="563">
        <v>5807</v>
      </c>
      <c r="AH77" s="563">
        <v>9439</v>
      </c>
      <c r="AI77" s="566">
        <v>12221</v>
      </c>
      <c r="AJ77" s="564">
        <v>3213</v>
      </c>
      <c r="AK77" s="563">
        <v>3003</v>
      </c>
      <c r="AL77" s="563">
        <v>3741</v>
      </c>
      <c r="AM77" s="563">
        <v>3598</v>
      </c>
      <c r="AN77" s="563">
        <v>3637</v>
      </c>
      <c r="AO77" s="563">
        <v>3089</v>
      </c>
      <c r="AP77" s="563">
        <v>3260</v>
      </c>
      <c r="AQ77" s="563" t="s">
        <v>174</v>
      </c>
      <c r="AR77" s="563" t="s">
        <v>174</v>
      </c>
      <c r="AS77" s="563" t="s">
        <v>174</v>
      </c>
      <c r="AT77" s="563" t="s">
        <v>174</v>
      </c>
      <c r="AU77" s="565" t="s">
        <v>174</v>
      </c>
      <c r="AV77" s="562">
        <v>9957</v>
      </c>
      <c r="AW77" s="563">
        <v>10324</v>
      </c>
      <c r="AX77" s="563" t="s">
        <v>174</v>
      </c>
      <c r="AY77" s="566" t="s">
        <v>174</v>
      </c>
    </row>
    <row r="78" spans="1:51" x14ac:dyDescent="0.3">
      <c r="A78" s="547"/>
      <c r="B78" s="501"/>
      <c r="C78" s="501" t="s">
        <v>45</v>
      </c>
      <c r="D78" s="548">
        <v>0.24059012672593152</v>
      </c>
      <c r="E78" s="549">
        <v>0.3176405427859319</v>
      </c>
      <c r="F78" s="549">
        <v>6.3155327968788103E-2</v>
      </c>
      <c r="G78" s="549">
        <v>2.6546250684181719E-2</v>
      </c>
      <c r="H78" s="549">
        <v>0.12119565217391304</v>
      </c>
      <c r="I78" s="549">
        <v>-0.13907087552114353</v>
      </c>
      <c r="J78" s="549">
        <v>0.22966656279214709</v>
      </c>
      <c r="K78" s="549">
        <v>2.3161764705882354E-2</v>
      </c>
      <c r="L78" s="549">
        <v>9.2806679511881818E-2</v>
      </c>
      <c r="M78" s="549">
        <v>0.1118227915665866</v>
      </c>
      <c r="N78" s="549">
        <v>-5.7244590523144345E-2</v>
      </c>
      <c r="O78" s="549">
        <v>-5.0847457627118647E-2</v>
      </c>
      <c r="P78" s="548">
        <v>0.20601584737287484</v>
      </c>
      <c r="Q78" s="549">
        <v>7.1081182192293301E-3</v>
      </c>
      <c r="R78" s="549">
        <v>0.12042463784142431</v>
      </c>
      <c r="S78" s="549">
        <v>3.0333670374115269E-3</v>
      </c>
      <c r="T78" s="550">
        <v>-0.17502668089647813</v>
      </c>
      <c r="U78" s="549">
        <v>-0.17023959646910466</v>
      </c>
      <c r="V78" s="549">
        <v>-0.41169724770642202</v>
      </c>
      <c r="W78" s="549">
        <v>-0.70887763263129833</v>
      </c>
      <c r="X78" s="549">
        <v>-0.51429956374212316</v>
      </c>
      <c r="Y78" s="549">
        <v>-6.2262193012798339E-2</v>
      </c>
      <c r="Z78" s="549">
        <v>-0.2207298530157121</v>
      </c>
      <c r="AA78" s="549">
        <v>1.5810276679841896E-2</v>
      </c>
      <c r="AB78" s="549">
        <v>3.937702027622686E-2</v>
      </c>
      <c r="AC78" s="549">
        <v>-0.16394623139702352</v>
      </c>
      <c r="AD78" s="549">
        <v>0.65601394538059266</v>
      </c>
      <c r="AE78" s="551">
        <v>-8.050847457627118E-2</v>
      </c>
      <c r="AF78" s="548">
        <v>-0.23939529246667091</v>
      </c>
      <c r="AG78" s="549">
        <v>-0.46071693907875183</v>
      </c>
      <c r="AH78" s="549">
        <v>-6.8397157520726407E-2</v>
      </c>
      <c r="AI78" s="552">
        <v>0.11995967741935484</v>
      </c>
      <c r="AJ78" s="550">
        <v>-0.40620957309184996</v>
      </c>
      <c r="AK78" s="549">
        <v>-0.23936170212765959</v>
      </c>
      <c r="AL78" s="549">
        <v>0.45847953216374271</v>
      </c>
      <c r="AM78" s="549">
        <v>2.2948717948717947</v>
      </c>
      <c r="AN78" s="549">
        <v>0.81487025948103797</v>
      </c>
      <c r="AO78" s="549">
        <v>0.13943194393212838</v>
      </c>
      <c r="AP78" s="549">
        <v>6.0162601626016263E-2</v>
      </c>
      <c r="AQ78" s="549" t="s">
        <v>174</v>
      </c>
      <c r="AR78" s="549" t="s">
        <v>174</v>
      </c>
      <c r="AS78" s="549" t="s">
        <v>174</v>
      </c>
      <c r="AT78" s="549" t="s">
        <v>174</v>
      </c>
      <c r="AU78" s="551" t="s">
        <v>174</v>
      </c>
      <c r="AV78" s="548">
        <v>-0.16496142234149613</v>
      </c>
      <c r="AW78" s="549">
        <v>0.77785431375925607</v>
      </c>
      <c r="AX78" s="549" t="s">
        <v>174</v>
      </c>
      <c r="AY78" s="552" t="s">
        <v>174</v>
      </c>
    </row>
    <row r="79" spans="1:51" x14ac:dyDescent="0.3">
      <c r="A79" s="500" t="s">
        <v>137</v>
      </c>
      <c r="B79" s="501" t="s">
        <v>46</v>
      </c>
      <c r="C79" s="501" t="s">
        <v>63</v>
      </c>
      <c r="D79" s="562">
        <v>2529</v>
      </c>
      <c r="E79" s="563">
        <v>1432</v>
      </c>
      <c r="F79" s="563">
        <v>1248</v>
      </c>
      <c r="G79" s="563">
        <v>1317</v>
      </c>
      <c r="H79" s="563">
        <v>1317</v>
      </c>
      <c r="I79" s="563">
        <v>878</v>
      </c>
      <c r="J79" s="563">
        <v>1324</v>
      </c>
      <c r="K79" s="563">
        <v>860</v>
      </c>
      <c r="L79" s="563">
        <v>1063</v>
      </c>
      <c r="M79" s="563">
        <v>1598</v>
      </c>
      <c r="N79" s="563">
        <v>1426</v>
      </c>
      <c r="O79" s="563">
        <v>2036</v>
      </c>
      <c r="P79" s="562">
        <v>5209</v>
      </c>
      <c r="Q79" s="563">
        <v>3512</v>
      </c>
      <c r="R79" s="563">
        <v>3247</v>
      </c>
      <c r="S79" s="563">
        <v>5060</v>
      </c>
      <c r="T79" s="564">
        <v>2511</v>
      </c>
      <c r="U79" s="563">
        <v>1430</v>
      </c>
      <c r="V79" s="563">
        <v>925</v>
      </c>
      <c r="W79" s="563">
        <v>592</v>
      </c>
      <c r="X79" s="563">
        <v>810</v>
      </c>
      <c r="Y79" s="563">
        <v>917</v>
      </c>
      <c r="Z79" s="563">
        <v>1087</v>
      </c>
      <c r="AA79" s="563">
        <v>869</v>
      </c>
      <c r="AB79" s="563">
        <v>1052</v>
      </c>
      <c r="AC79" s="563">
        <v>1240</v>
      </c>
      <c r="AD79" s="563">
        <v>1398</v>
      </c>
      <c r="AE79" s="565">
        <v>4110</v>
      </c>
      <c r="AF79" s="562">
        <v>4866</v>
      </c>
      <c r="AG79" s="563">
        <v>2319</v>
      </c>
      <c r="AH79" s="563">
        <v>3008</v>
      </c>
      <c r="AI79" s="566">
        <v>6748</v>
      </c>
      <c r="AJ79" s="564">
        <v>5211</v>
      </c>
      <c r="AK79" s="563">
        <v>3249</v>
      </c>
      <c r="AL79" s="563">
        <v>1024</v>
      </c>
      <c r="AM79" s="563">
        <v>1837</v>
      </c>
      <c r="AN79" s="563">
        <v>1831</v>
      </c>
      <c r="AO79" s="563">
        <v>850</v>
      </c>
      <c r="AP79" s="563">
        <v>938</v>
      </c>
      <c r="AQ79" s="563" t="s">
        <v>174</v>
      </c>
      <c r="AR79" s="563" t="s">
        <v>174</v>
      </c>
      <c r="AS79" s="563" t="s">
        <v>174</v>
      </c>
      <c r="AT79" s="563" t="s">
        <v>174</v>
      </c>
      <c r="AU79" s="565" t="s">
        <v>174</v>
      </c>
      <c r="AV79" s="562">
        <v>9484</v>
      </c>
      <c r="AW79" s="563">
        <v>4518</v>
      </c>
      <c r="AX79" s="563" t="s">
        <v>174</v>
      </c>
      <c r="AY79" s="566" t="s">
        <v>174</v>
      </c>
    </row>
    <row r="80" spans="1:51" x14ac:dyDescent="0.3">
      <c r="A80" s="547"/>
      <c r="B80" s="501"/>
      <c r="C80" s="501" t="s">
        <v>45</v>
      </c>
      <c r="D80" s="548">
        <v>-0.56620926243567749</v>
      </c>
      <c r="E80" s="549">
        <v>-0.33488156061309798</v>
      </c>
      <c r="F80" s="549">
        <v>-0.68429041234505439</v>
      </c>
      <c r="G80" s="549">
        <v>-4.2181818181818181E-2</v>
      </c>
      <c r="H80" s="549">
        <v>0.28237585199610515</v>
      </c>
      <c r="I80" s="549">
        <v>-0.33383915022761762</v>
      </c>
      <c r="J80" s="549">
        <v>7.9934747145187598E-2</v>
      </c>
      <c r="K80" s="549">
        <v>-0.12512716174974567</v>
      </c>
      <c r="L80" s="549">
        <v>-7.2425828970331591E-2</v>
      </c>
      <c r="M80" s="549">
        <v>-0.11663902708678828</v>
      </c>
      <c r="N80" s="549">
        <v>-0.14763897190675435</v>
      </c>
      <c r="O80" s="549">
        <v>6.0969254820218866E-2</v>
      </c>
      <c r="P80" s="548">
        <v>-0.56358914209115285</v>
      </c>
      <c r="Q80" s="549">
        <v>-5.5913978494623658E-2</v>
      </c>
      <c r="R80" s="549">
        <v>-3.2190760059612522E-2</v>
      </c>
      <c r="S80" s="549">
        <v>-6.313645621181263E-2</v>
      </c>
      <c r="T80" s="550">
        <v>-7.1174377224199285E-3</v>
      </c>
      <c r="U80" s="549">
        <v>-1.3966480446927375E-3</v>
      </c>
      <c r="V80" s="549">
        <v>-0.25881410256410259</v>
      </c>
      <c r="W80" s="549">
        <v>-0.55049354593773725</v>
      </c>
      <c r="X80" s="549">
        <v>-0.38496583143507973</v>
      </c>
      <c r="Y80" s="549">
        <v>4.441913439635535E-2</v>
      </c>
      <c r="Z80" s="549">
        <v>-0.17900302114803626</v>
      </c>
      <c r="AA80" s="549">
        <v>1.0465116279069767E-2</v>
      </c>
      <c r="AB80" s="549">
        <v>-1.0348071495766699E-2</v>
      </c>
      <c r="AC80" s="549">
        <v>-0.22403003754693368</v>
      </c>
      <c r="AD80" s="549">
        <v>-1.9635343618513323E-2</v>
      </c>
      <c r="AE80" s="551">
        <v>1.0186640471512771</v>
      </c>
      <c r="AF80" s="554">
        <v>-6.5847571510846609E-2</v>
      </c>
      <c r="AG80" s="555">
        <v>-0.33969248291571752</v>
      </c>
      <c r="AH80" s="555">
        <v>-7.3606405913150597E-2</v>
      </c>
      <c r="AI80" s="568">
        <v>0.33359683794466405</v>
      </c>
      <c r="AJ80" s="550">
        <v>1.075268817204301</v>
      </c>
      <c r="AK80" s="549">
        <v>1.2720279720279721</v>
      </c>
      <c r="AL80" s="549">
        <v>0.10702702702702703</v>
      </c>
      <c r="AM80" s="549">
        <v>2.1030405405405403</v>
      </c>
      <c r="AN80" s="549">
        <v>1.2604938271604937</v>
      </c>
      <c r="AO80" s="549">
        <v>-7.3064340239912762E-2</v>
      </c>
      <c r="AP80" s="549">
        <v>-0.13707451701931922</v>
      </c>
      <c r="AQ80" s="549" t="s">
        <v>174</v>
      </c>
      <c r="AR80" s="549" t="s">
        <v>174</v>
      </c>
      <c r="AS80" s="549" t="s">
        <v>174</v>
      </c>
      <c r="AT80" s="549" t="s">
        <v>174</v>
      </c>
      <c r="AU80" s="551" t="s">
        <v>174</v>
      </c>
      <c r="AV80" s="554">
        <v>0.94903411426222772</v>
      </c>
      <c r="AW80" s="555">
        <v>0.94825355756791718</v>
      </c>
      <c r="AX80" s="555" t="s">
        <v>174</v>
      </c>
      <c r="AY80" s="568" t="s">
        <v>174</v>
      </c>
    </row>
    <row r="81" spans="1:51" x14ac:dyDescent="0.3">
      <c r="A81" s="492" t="s">
        <v>61</v>
      </c>
      <c r="B81" s="493" t="s">
        <v>62</v>
      </c>
      <c r="C81" s="569" t="s">
        <v>63</v>
      </c>
      <c r="D81" s="570">
        <v>19125</v>
      </c>
      <c r="E81" s="571">
        <v>21947</v>
      </c>
      <c r="F81" s="571">
        <v>28551</v>
      </c>
      <c r="G81" s="571">
        <v>24663</v>
      </c>
      <c r="H81" s="571">
        <v>26659</v>
      </c>
      <c r="I81" s="571">
        <v>29743</v>
      </c>
      <c r="J81" s="571">
        <v>21791</v>
      </c>
      <c r="K81" s="571">
        <v>16035</v>
      </c>
      <c r="L81" s="571">
        <v>18036</v>
      </c>
      <c r="M81" s="571">
        <v>19047</v>
      </c>
      <c r="N81" s="571">
        <v>19533</v>
      </c>
      <c r="O81" s="571">
        <v>22698</v>
      </c>
      <c r="P81" s="570">
        <v>69623</v>
      </c>
      <c r="Q81" s="571">
        <v>81065</v>
      </c>
      <c r="R81" s="571">
        <v>55862</v>
      </c>
      <c r="S81" s="571">
        <v>61278</v>
      </c>
      <c r="T81" s="572">
        <v>17504</v>
      </c>
      <c r="U81" s="571">
        <v>23038</v>
      </c>
      <c r="V81" s="571">
        <v>12399</v>
      </c>
      <c r="W81" s="571">
        <v>3803</v>
      </c>
      <c r="X81" s="571">
        <v>7579</v>
      </c>
      <c r="Y81" s="571">
        <v>13678</v>
      </c>
      <c r="Z81" s="571">
        <v>18101</v>
      </c>
      <c r="AA81" s="571">
        <v>14662</v>
      </c>
      <c r="AB81" s="571">
        <v>16404</v>
      </c>
      <c r="AC81" s="571">
        <v>16565</v>
      </c>
      <c r="AD81" s="571">
        <v>14969</v>
      </c>
      <c r="AE81" s="573">
        <v>18290</v>
      </c>
      <c r="AF81" s="570">
        <v>52941</v>
      </c>
      <c r="AG81" s="571">
        <v>25060</v>
      </c>
      <c r="AH81" s="571">
        <v>49167</v>
      </c>
      <c r="AI81" s="574">
        <v>49824</v>
      </c>
      <c r="AJ81" s="572">
        <v>12512</v>
      </c>
      <c r="AK81" s="571">
        <v>10699</v>
      </c>
      <c r="AL81" s="571">
        <v>16099</v>
      </c>
      <c r="AM81" s="571">
        <v>18112</v>
      </c>
      <c r="AN81" s="571">
        <v>19668</v>
      </c>
      <c r="AO81" s="571">
        <v>22232</v>
      </c>
      <c r="AP81" s="571">
        <v>14219</v>
      </c>
      <c r="AQ81" s="571">
        <v>10003</v>
      </c>
      <c r="AR81" s="571" t="s">
        <v>174</v>
      </c>
      <c r="AS81" s="571" t="s">
        <v>174</v>
      </c>
      <c r="AT81" s="571" t="s">
        <v>174</v>
      </c>
      <c r="AU81" s="573" t="s">
        <v>174</v>
      </c>
      <c r="AV81" s="570">
        <v>39310</v>
      </c>
      <c r="AW81" s="571">
        <v>60012</v>
      </c>
      <c r="AX81" s="571" t="s">
        <v>174</v>
      </c>
      <c r="AY81" s="574" t="s">
        <v>174</v>
      </c>
    </row>
    <row r="82" spans="1:51" x14ac:dyDescent="0.3">
      <c r="A82" s="500"/>
      <c r="B82" s="501"/>
      <c r="C82" s="575" t="s">
        <v>45</v>
      </c>
      <c r="D82" s="502">
        <v>9.410755148741419E-2</v>
      </c>
      <c r="E82" s="503">
        <v>-8.2253073513423106E-2</v>
      </c>
      <c r="F82" s="503">
        <v>-9.8825831702544026E-2</v>
      </c>
      <c r="G82" s="503">
        <v>-9.637393085170462E-3</v>
      </c>
      <c r="H82" s="503">
        <v>-2.9946874317735246E-2</v>
      </c>
      <c r="I82" s="503">
        <v>-3.977401129943503E-2</v>
      </c>
      <c r="J82" s="503">
        <v>-6.4563210989482728E-2</v>
      </c>
      <c r="K82" s="503">
        <v>-0.14164123976232534</v>
      </c>
      <c r="L82" s="503">
        <v>8.853883758826725E-2</v>
      </c>
      <c r="M82" s="503">
        <v>6.9635536586735547E-2</v>
      </c>
      <c r="N82" s="503">
        <v>-1.3086095392077607E-2</v>
      </c>
      <c r="O82" s="503">
        <v>9.8006965944272439E-2</v>
      </c>
      <c r="P82" s="502">
        <v>-4.7252175816957689E-2</v>
      </c>
      <c r="Q82" s="503">
        <v>-2.7531190019193859E-2</v>
      </c>
      <c r="R82" s="503">
        <v>-4.5827995558971733E-2</v>
      </c>
      <c r="S82" s="503">
        <v>5.1603713682620858E-2</v>
      </c>
      <c r="T82" s="504">
        <v>-8.4758169934640526E-2</v>
      </c>
      <c r="U82" s="503">
        <v>4.971066660591425E-2</v>
      </c>
      <c r="V82" s="503">
        <v>-0.56572449301250394</v>
      </c>
      <c r="W82" s="503">
        <v>-0.84580140291124362</v>
      </c>
      <c r="X82" s="503">
        <v>-0.71570576540755471</v>
      </c>
      <c r="Y82" s="503">
        <v>-0.54012708872675919</v>
      </c>
      <c r="Z82" s="503">
        <v>-0.16933596438896792</v>
      </c>
      <c r="AA82" s="503">
        <v>-8.5625194886186473E-2</v>
      </c>
      <c r="AB82" s="503">
        <v>-9.0485695276114442E-2</v>
      </c>
      <c r="AC82" s="503">
        <v>-0.13030923505013914</v>
      </c>
      <c r="AD82" s="503">
        <v>-0.23365586443454667</v>
      </c>
      <c r="AE82" s="505">
        <v>-0.19420213234646225</v>
      </c>
      <c r="AF82" s="502">
        <v>-0.2396047283225371</v>
      </c>
      <c r="AG82" s="503">
        <v>-0.69086535496206747</v>
      </c>
      <c r="AH82" s="503">
        <v>-0.11984891339372024</v>
      </c>
      <c r="AI82" s="506">
        <v>-0.18691863311465778</v>
      </c>
      <c r="AJ82" s="504">
        <v>-0.28519195612431442</v>
      </c>
      <c r="AK82" s="503">
        <v>-0.53559336747981601</v>
      </c>
      <c r="AL82" s="503">
        <v>0.29841116219049924</v>
      </c>
      <c r="AM82" s="503">
        <v>3.7625558769392584</v>
      </c>
      <c r="AN82" s="503">
        <v>1.5950653120464442</v>
      </c>
      <c r="AO82" s="503">
        <v>0.62538382804503578</v>
      </c>
      <c r="AP82" s="503">
        <v>-0.21446328932103198</v>
      </c>
      <c r="AQ82" s="503">
        <v>-0.31776019642613557</v>
      </c>
      <c r="AR82" s="503" t="s">
        <v>174</v>
      </c>
      <c r="AS82" s="503" t="s">
        <v>174</v>
      </c>
      <c r="AT82" s="503" t="s">
        <v>174</v>
      </c>
      <c r="AU82" s="505" t="s">
        <v>174</v>
      </c>
      <c r="AV82" s="502">
        <v>-0.25747530269545343</v>
      </c>
      <c r="AW82" s="503">
        <v>1.3947326416600159</v>
      </c>
      <c r="AX82" s="503" t="s">
        <v>174</v>
      </c>
      <c r="AY82" s="506" t="s">
        <v>174</v>
      </c>
    </row>
    <row r="83" spans="1:51" x14ac:dyDescent="0.3">
      <c r="A83" s="500" t="s">
        <v>64</v>
      </c>
      <c r="B83" s="501" t="s">
        <v>62</v>
      </c>
      <c r="C83" s="576" t="s">
        <v>63</v>
      </c>
      <c r="D83" s="577">
        <v>30016</v>
      </c>
      <c r="E83" s="578">
        <v>31091</v>
      </c>
      <c r="F83" s="578">
        <v>30887</v>
      </c>
      <c r="G83" s="578">
        <v>27895</v>
      </c>
      <c r="H83" s="578">
        <v>31603</v>
      </c>
      <c r="I83" s="578">
        <v>27526</v>
      </c>
      <c r="J83" s="578">
        <v>25974</v>
      </c>
      <c r="K83" s="578">
        <v>13359</v>
      </c>
      <c r="L83" s="578">
        <v>32194</v>
      </c>
      <c r="M83" s="578">
        <v>31262</v>
      </c>
      <c r="N83" s="578">
        <v>30815</v>
      </c>
      <c r="O83" s="578">
        <v>23692</v>
      </c>
      <c r="P83" s="577">
        <v>91994</v>
      </c>
      <c r="Q83" s="578">
        <v>87024</v>
      </c>
      <c r="R83" s="578">
        <v>71527</v>
      </c>
      <c r="S83" s="578">
        <v>85769</v>
      </c>
      <c r="T83" s="579">
        <v>29075</v>
      </c>
      <c r="U83" s="578">
        <v>29954</v>
      </c>
      <c r="V83" s="578">
        <v>16702</v>
      </c>
      <c r="W83" s="578">
        <v>1222</v>
      </c>
      <c r="X83" s="578">
        <v>15519</v>
      </c>
      <c r="Y83" s="578">
        <v>22536</v>
      </c>
      <c r="Z83" s="578">
        <v>20112</v>
      </c>
      <c r="AA83" s="578">
        <v>14726</v>
      </c>
      <c r="AB83" s="578">
        <v>32407</v>
      </c>
      <c r="AC83" s="578">
        <v>29155</v>
      </c>
      <c r="AD83" s="578">
        <v>34487</v>
      </c>
      <c r="AE83" s="580">
        <v>12843</v>
      </c>
      <c r="AF83" s="577">
        <v>75731</v>
      </c>
      <c r="AG83" s="578">
        <v>39277</v>
      </c>
      <c r="AH83" s="578">
        <v>67245</v>
      </c>
      <c r="AI83" s="581">
        <v>76485</v>
      </c>
      <c r="AJ83" s="579">
        <v>25066</v>
      </c>
      <c r="AK83" s="578">
        <v>28351</v>
      </c>
      <c r="AL83" s="578">
        <v>28788</v>
      </c>
      <c r="AM83" s="578">
        <v>27271</v>
      </c>
      <c r="AN83" s="578">
        <v>24316</v>
      </c>
      <c r="AO83" s="578">
        <v>15420</v>
      </c>
      <c r="AP83" s="578">
        <v>23116</v>
      </c>
      <c r="AQ83" s="578">
        <v>2967</v>
      </c>
      <c r="AR83" s="578" t="s">
        <v>174</v>
      </c>
      <c r="AS83" s="578" t="s">
        <v>174</v>
      </c>
      <c r="AT83" s="578" t="s">
        <v>174</v>
      </c>
      <c r="AU83" s="580" t="s">
        <v>174</v>
      </c>
      <c r="AV83" s="577">
        <v>82205</v>
      </c>
      <c r="AW83" s="578">
        <v>67007</v>
      </c>
      <c r="AX83" s="578" t="s">
        <v>174</v>
      </c>
      <c r="AY83" s="581" t="s">
        <v>174</v>
      </c>
    </row>
    <row r="84" spans="1:51" x14ac:dyDescent="0.3">
      <c r="A84" s="513"/>
      <c r="B84" s="514"/>
      <c r="C84" s="582" t="s">
        <v>45</v>
      </c>
      <c r="D84" s="515">
        <v>0.22200056996295231</v>
      </c>
      <c r="E84" s="516">
        <v>0.35537730502637432</v>
      </c>
      <c r="F84" s="516">
        <v>0.38413623123459556</v>
      </c>
      <c r="G84" s="516">
        <v>0.12258038552859275</v>
      </c>
      <c r="H84" s="516">
        <v>0.13394330821672057</v>
      </c>
      <c r="I84" s="516">
        <v>2.8086950026144707E-2</v>
      </c>
      <c r="J84" s="516">
        <v>-3.10378273520854E-2</v>
      </c>
      <c r="K84" s="516">
        <v>0.80113253336928669</v>
      </c>
      <c r="L84" s="516">
        <v>9.6600585870972255E-2</v>
      </c>
      <c r="M84" s="516">
        <v>0.17292612463887735</v>
      </c>
      <c r="N84" s="516">
        <v>0.22276893774056589</v>
      </c>
      <c r="O84" s="516">
        <v>0.1375072018436721</v>
      </c>
      <c r="P84" s="515">
        <v>0.31764469971496911</v>
      </c>
      <c r="Q84" s="516">
        <v>9.4737901450442183E-2</v>
      </c>
      <c r="R84" s="516">
        <v>0.12497444205029805</v>
      </c>
      <c r="S84" s="516">
        <v>0.18005833631435569</v>
      </c>
      <c r="T84" s="517">
        <v>-3.134994669509595E-2</v>
      </c>
      <c r="U84" s="516">
        <v>-3.6570068508571578E-2</v>
      </c>
      <c r="V84" s="516">
        <v>-0.45925470262570012</v>
      </c>
      <c r="W84" s="516">
        <v>-0.95619286610503673</v>
      </c>
      <c r="X84" s="516">
        <v>-0.50893902477612885</v>
      </c>
      <c r="Y84" s="516">
        <v>-0.1812831504759137</v>
      </c>
      <c r="Z84" s="516">
        <v>-0.22568722568722563</v>
      </c>
      <c r="AA84" s="516">
        <v>0.10232801856426392</v>
      </c>
      <c r="AB84" s="516">
        <v>6.6161396533514962E-3</v>
      </c>
      <c r="AC84" s="516">
        <v>-6.7398119122257044E-2</v>
      </c>
      <c r="AD84" s="516">
        <v>0.11916274541619344</v>
      </c>
      <c r="AE84" s="518">
        <v>-0.4579182846530474</v>
      </c>
      <c r="AF84" s="515">
        <v>-0.17678326847403092</v>
      </c>
      <c r="AG84" s="516">
        <v>-0.54866473616473621</v>
      </c>
      <c r="AH84" s="516">
        <v>-5.9865505333650232E-2</v>
      </c>
      <c r="AI84" s="519">
        <v>-0.10824423742844151</v>
      </c>
      <c r="AJ84" s="517">
        <v>-0.13788478073946692</v>
      </c>
      <c r="AK84" s="516">
        <v>-5.3515390265073105E-2</v>
      </c>
      <c r="AL84" s="516">
        <v>0.72362591306430379</v>
      </c>
      <c r="AM84" s="516">
        <v>21.316693944353521</v>
      </c>
      <c r="AN84" s="516">
        <v>0.56685353437721486</v>
      </c>
      <c r="AO84" s="516">
        <v>-0.31576144834930775</v>
      </c>
      <c r="AP84" s="516">
        <v>0.14936356404136844</v>
      </c>
      <c r="AQ84" s="516">
        <v>-0.79851962515279096</v>
      </c>
      <c r="AR84" s="516" t="s">
        <v>174</v>
      </c>
      <c r="AS84" s="516" t="s">
        <v>174</v>
      </c>
      <c r="AT84" s="516" t="s">
        <v>174</v>
      </c>
      <c r="AU84" s="518" t="s">
        <v>174</v>
      </c>
      <c r="AV84" s="515">
        <v>8.5486788765498936E-2</v>
      </c>
      <c r="AW84" s="516">
        <v>0.70601115156452887</v>
      </c>
      <c r="AX84" s="516" t="s">
        <v>174</v>
      </c>
      <c r="AY84" s="519" t="s">
        <v>174</v>
      </c>
    </row>
    <row r="85" spans="1:51" x14ac:dyDescent="0.3">
      <c r="A85" s="492" t="s">
        <v>65</v>
      </c>
      <c r="B85" s="493" t="s">
        <v>66</v>
      </c>
      <c r="C85" s="546"/>
      <c r="D85" s="583"/>
      <c r="E85" s="546"/>
      <c r="F85" s="546"/>
      <c r="G85" s="546"/>
      <c r="H85" s="546"/>
      <c r="I85" s="546"/>
      <c r="J85" s="546"/>
      <c r="K85" s="546"/>
      <c r="L85" s="546"/>
      <c r="M85" s="546"/>
      <c r="N85" s="546"/>
      <c r="O85" s="546"/>
      <c r="P85" s="583"/>
      <c r="Q85" s="546"/>
      <c r="R85" s="546"/>
      <c r="S85" s="546"/>
      <c r="T85" s="584"/>
      <c r="U85" s="546"/>
      <c r="V85" s="546"/>
      <c r="W85" s="546"/>
      <c r="X85" s="546"/>
      <c r="Y85" s="546"/>
      <c r="Z85" s="546"/>
      <c r="AA85" s="546"/>
      <c r="AB85" s="546"/>
      <c r="AC85" s="546"/>
      <c r="AD85" s="546"/>
      <c r="AE85" s="585"/>
      <c r="AF85" s="583"/>
      <c r="AG85" s="546"/>
      <c r="AH85" s="546"/>
      <c r="AI85" s="586"/>
      <c r="AJ85" s="584"/>
      <c r="AK85" s="546"/>
      <c r="AL85" s="546"/>
      <c r="AM85" s="546"/>
      <c r="AN85" s="546"/>
      <c r="AO85" s="546"/>
      <c r="AP85" s="546"/>
      <c r="AQ85" s="546"/>
      <c r="AR85" s="546"/>
      <c r="AS85" s="546"/>
      <c r="AT85" s="546"/>
      <c r="AU85" s="585"/>
      <c r="AV85" s="583"/>
      <c r="AW85" s="546"/>
      <c r="AX85" s="546"/>
      <c r="AY85" s="586"/>
    </row>
    <row r="86" spans="1:51" x14ac:dyDescent="0.3">
      <c r="A86" s="532" t="s">
        <v>67</v>
      </c>
      <c r="B86" s="501"/>
      <c r="C86" s="576" t="s">
        <v>68</v>
      </c>
      <c r="D86" s="540">
        <v>86652</v>
      </c>
      <c r="E86" s="541">
        <v>75489.297000000006</v>
      </c>
      <c r="F86" s="541">
        <v>82997.240000000005</v>
      </c>
      <c r="G86" s="541">
        <v>91491.962</v>
      </c>
      <c r="H86" s="541">
        <v>94036.417000000001</v>
      </c>
      <c r="I86" s="541">
        <v>84328.044999999998</v>
      </c>
      <c r="J86" s="541">
        <v>99268.87</v>
      </c>
      <c r="K86" s="541">
        <v>111185.709</v>
      </c>
      <c r="L86" s="541">
        <v>82941.251999999993</v>
      </c>
      <c r="M86" s="541">
        <v>86885</v>
      </c>
      <c r="N86" s="541">
        <v>82126</v>
      </c>
      <c r="O86" s="541">
        <v>89340</v>
      </c>
      <c r="P86" s="540">
        <v>245138.53700000001</v>
      </c>
      <c r="Q86" s="541">
        <v>269856.424</v>
      </c>
      <c r="R86" s="541">
        <v>293395.83100000001</v>
      </c>
      <c r="S86" s="541">
        <v>258351</v>
      </c>
      <c r="T86" s="542">
        <v>85496.77</v>
      </c>
      <c r="U86" s="541">
        <v>79077.066999999995</v>
      </c>
      <c r="V86" s="541">
        <v>65644.221000000005</v>
      </c>
      <c r="W86" s="541">
        <v>35392.43</v>
      </c>
      <c r="X86" s="541">
        <v>61584.932000000001</v>
      </c>
      <c r="Y86" s="541">
        <v>76510.248999999996</v>
      </c>
      <c r="Z86" s="541">
        <v>87802.767999999996</v>
      </c>
      <c r="AA86" s="541">
        <v>95078.89</v>
      </c>
      <c r="AB86" s="541">
        <v>85807</v>
      </c>
      <c r="AC86" s="541">
        <v>81133.070000000007</v>
      </c>
      <c r="AD86" s="541">
        <v>68087</v>
      </c>
      <c r="AE86" s="543">
        <v>74398</v>
      </c>
      <c r="AF86" s="540">
        <v>230218.05800000002</v>
      </c>
      <c r="AG86" s="541">
        <v>173487.61099999998</v>
      </c>
      <c r="AH86" s="541">
        <v>268688.658</v>
      </c>
      <c r="AI86" s="544">
        <v>223618.07</v>
      </c>
      <c r="AJ86" s="542">
        <v>57409</v>
      </c>
      <c r="AK86" s="541">
        <v>47648</v>
      </c>
      <c r="AL86" s="541">
        <v>64934</v>
      </c>
      <c r="AM86" s="541">
        <v>75050</v>
      </c>
      <c r="AN86" s="541">
        <v>78912</v>
      </c>
      <c r="AO86" s="541">
        <v>83864</v>
      </c>
      <c r="AP86" s="541">
        <v>94083</v>
      </c>
      <c r="AQ86" s="541">
        <v>102672</v>
      </c>
      <c r="AR86" s="541" t="s">
        <v>174</v>
      </c>
      <c r="AS86" s="541" t="s">
        <v>174</v>
      </c>
      <c r="AT86" s="541" t="s">
        <v>174</v>
      </c>
      <c r="AU86" s="543" t="s">
        <v>174</v>
      </c>
      <c r="AV86" s="540">
        <v>169991</v>
      </c>
      <c r="AW86" s="541">
        <v>237826</v>
      </c>
      <c r="AX86" s="541" t="s">
        <v>174</v>
      </c>
      <c r="AY86" s="544" t="s">
        <v>174</v>
      </c>
    </row>
    <row r="87" spans="1:51" x14ac:dyDescent="0.3">
      <c r="A87" s="587" t="s">
        <v>69</v>
      </c>
      <c r="B87" s="501"/>
      <c r="C87" s="576" t="s">
        <v>45</v>
      </c>
      <c r="D87" s="548">
        <v>8.2459931793481656E-2</v>
      </c>
      <c r="E87" s="549">
        <v>5.2774160041549273E-3</v>
      </c>
      <c r="F87" s="549">
        <v>-4.9461267121718756E-2</v>
      </c>
      <c r="G87" s="549">
        <v>0.10585686658447555</v>
      </c>
      <c r="H87" s="549">
        <v>1.066610420876146E-2</v>
      </c>
      <c r="I87" s="549">
        <v>-2.0318493906618513E-2</v>
      </c>
      <c r="J87" s="549">
        <v>3.5172165679486063E-2</v>
      </c>
      <c r="K87" s="549">
        <v>4.7557981118920678E-2</v>
      </c>
      <c r="L87" s="549">
        <v>-1.8098117674914253E-2</v>
      </c>
      <c r="M87" s="549">
        <v>-2.5078545780969481E-2</v>
      </c>
      <c r="N87" s="549">
        <v>2.3466221352641353E-2</v>
      </c>
      <c r="O87" s="549">
        <v>1.7088081603843397E-2</v>
      </c>
      <c r="P87" s="548">
        <v>1.1047335642992704E-2</v>
      </c>
      <c r="Q87" s="549">
        <v>3.0556697408871319E-2</v>
      </c>
      <c r="R87" s="549">
        <v>2.4054920699187465E-2</v>
      </c>
      <c r="S87" s="549">
        <v>4.4673058529871466E-3</v>
      </c>
      <c r="T87" s="550">
        <v>-1.3331833079444166E-2</v>
      </c>
      <c r="U87" s="549">
        <v>4.7526869934952358E-2</v>
      </c>
      <c r="V87" s="549">
        <v>-0.20907947059444384</v>
      </c>
      <c r="W87" s="549">
        <v>-0.6131635039152401</v>
      </c>
      <c r="X87" s="549">
        <v>-0.34509486893784991</v>
      </c>
      <c r="Y87" s="549">
        <v>-9.2706951762014669E-2</v>
      </c>
      <c r="Z87" s="549">
        <v>-0.11550551547529452</v>
      </c>
      <c r="AA87" s="549">
        <v>-0.14486411198762966</v>
      </c>
      <c r="AB87" s="549">
        <v>3.4551540167250032E-2</v>
      </c>
      <c r="AC87" s="549">
        <v>-6.6201645853714602E-2</v>
      </c>
      <c r="AD87" s="549">
        <v>-0.17094464603170736</v>
      </c>
      <c r="AE87" s="551">
        <v>-0.16724871278262815</v>
      </c>
      <c r="AF87" s="548">
        <v>-6.0865497455424529E-2</v>
      </c>
      <c r="AG87" s="549">
        <v>-0.35711142826082964</v>
      </c>
      <c r="AH87" s="549">
        <v>-8.4211056836727888E-2</v>
      </c>
      <c r="AI87" s="552">
        <v>-0.13444085759296459</v>
      </c>
      <c r="AJ87" s="550">
        <v>-0.32852434074410064</v>
      </c>
      <c r="AK87" s="549">
        <v>-0.39744856748417334</v>
      </c>
      <c r="AL87" s="549">
        <v>-1.0819246373568892E-2</v>
      </c>
      <c r="AM87" s="549">
        <v>1.1205099508567227</v>
      </c>
      <c r="AN87" s="549">
        <v>0.28135239314707694</v>
      </c>
      <c r="AO87" s="549">
        <v>9.6114587210401115E-2</v>
      </c>
      <c r="AP87" s="549">
        <v>7.1526583307715358E-2</v>
      </c>
      <c r="AQ87" s="549">
        <v>7.9861155299562295E-2</v>
      </c>
      <c r="AR87" s="549" t="s">
        <v>174</v>
      </c>
      <c r="AS87" s="549" t="s">
        <v>174</v>
      </c>
      <c r="AT87" s="549" t="s">
        <v>174</v>
      </c>
      <c r="AU87" s="551" t="s">
        <v>174</v>
      </c>
      <c r="AV87" s="548">
        <v>-0.26160874834588349</v>
      </c>
      <c r="AW87" s="549">
        <v>0.37085293081821291</v>
      </c>
      <c r="AX87" s="549" t="s">
        <v>174</v>
      </c>
      <c r="AY87" s="552" t="s">
        <v>174</v>
      </c>
    </row>
    <row r="88" spans="1:51" x14ac:dyDescent="0.3">
      <c r="A88" s="532" t="s">
        <v>70</v>
      </c>
      <c r="B88" s="501"/>
      <c r="C88" s="576" t="s">
        <v>68</v>
      </c>
      <c r="D88" s="540">
        <v>420061</v>
      </c>
      <c r="E88" s="541">
        <v>378399.73</v>
      </c>
      <c r="F88" s="541">
        <v>399552.92</v>
      </c>
      <c r="G88" s="541">
        <v>424378.74800000002</v>
      </c>
      <c r="H88" s="541">
        <v>433609.63799999998</v>
      </c>
      <c r="I88" s="541">
        <v>394426.72499999998</v>
      </c>
      <c r="J88" s="541">
        <v>442708.9</v>
      </c>
      <c r="K88" s="541">
        <v>450981.07900000003</v>
      </c>
      <c r="L88" s="541">
        <v>394906.43400000001</v>
      </c>
      <c r="M88" s="541">
        <v>437203</v>
      </c>
      <c r="N88" s="541">
        <v>410691</v>
      </c>
      <c r="O88" s="541">
        <v>419608</v>
      </c>
      <c r="P88" s="540">
        <v>1198013.6499999999</v>
      </c>
      <c r="Q88" s="541">
        <v>1252415.111</v>
      </c>
      <c r="R88" s="541">
        <v>1288596.4130000002</v>
      </c>
      <c r="S88" s="541">
        <v>1267502</v>
      </c>
      <c r="T88" s="542">
        <v>398158.72</v>
      </c>
      <c r="U88" s="541">
        <v>379708.23</v>
      </c>
      <c r="V88" s="541">
        <v>350357.10700000002</v>
      </c>
      <c r="W88" s="541">
        <v>235171.61</v>
      </c>
      <c r="X88" s="541">
        <v>339667.93300000002</v>
      </c>
      <c r="Y88" s="541">
        <v>367067.44300000003</v>
      </c>
      <c r="Z88" s="541">
        <v>406291.81099999999</v>
      </c>
      <c r="AA88" s="541">
        <v>399353.31</v>
      </c>
      <c r="AB88" s="541">
        <v>403481</v>
      </c>
      <c r="AC88" s="541">
        <v>404987.11</v>
      </c>
      <c r="AD88" s="541">
        <v>371809</v>
      </c>
      <c r="AE88" s="543">
        <v>366806</v>
      </c>
      <c r="AF88" s="540">
        <v>1128224.057</v>
      </c>
      <c r="AG88" s="541">
        <v>941906.98600000003</v>
      </c>
      <c r="AH88" s="541">
        <v>1209126.121</v>
      </c>
      <c r="AI88" s="544">
        <v>1143602.1099999999</v>
      </c>
      <c r="AJ88" s="542">
        <v>315456</v>
      </c>
      <c r="AK88" s="541">
        <v>291851</v>
      </c>
      <c r="AL88" s="541">
        <v>361878</v>
      </c>
      <c r="AM88" s="541">
        <v>380242</v>
      </c>
      <c r="AN88" s="541">
        <v>379890</v>
      </c>
      <c r="AO88" s="541">
        <v>375041</v>
      </c>
      <c r="AP88" s="541">
        <v>419314</v>
      </c>
      <c r="AQ88" s="541">
        <v>421451</v>
      </c>
      <c r="AR88" s="541" t="s">
        <v>174</v>
      </c>
      <c r="AS88" s="541" t="s">
        <v>174</v>
      </c>
      <c r="AT88" s="541" t="s">
        <v>174</v>
      </c>
      <c r="AU88" s="543" t="s">
        <v>174</v>
      </c>
      <c r="AV88" s="540">
        <v>969185</v>
      </c>
      <c r="AW88" s="541">
        <v>1135173</v>
      </c>
      <c r="AX88" s="541" t="s">
        <v>174</v>
      </c>
      <c r="AY88" s="544" t="s">
        <v>174</v>
      </c>
    </row>
    <row r="89" spans="1:51" x14ac:dyDescent="0.3">
      <c r="A89" s="588" t="s">
        <v>71</v>
      </c>
      <c r="B89" s="501"/>
      <c r="C89" s="576" t="s">
        <v>45</v>
      </c>
      <c r="D89" s="548">
        <v>9.520941534739169E-2</v>
      </c>
      <c r="E89" s="549">
        <v>1.8737158087443414E-2</v>
      </c>
      <c r="F89" s="549">
        <v>-3.0173696065866677E-2</v>
      </c>
      <c r="G89" s="549">
        <v>8.0561767484258043E-2</v>
      </c>
      <c r="H89" s="549">
        <v>-2.8752328389099739E-2</v>
      </c>
      <c r="I89" s="549">
        <v>-4.1604462652077935E-2</v>
      </c>
      <c r="J89" s="549">
        <v>2.8017631922296845E-3</v>
      </c>
      <c r="K89" s="549">
        <v>-3.8608549485453173E-3</v>
      </c>
      <c r="L89" s="549">
        <v>-6.2847027206570432E-3</v>
      </c>
      <c r="M89" s="549">
        <v>1.9513332633763567E-2</v>
      </c>
      <c r="N89" s="549">
        <v>6.8917328626066487E-3</v>
      </c>
      <c r="O89" s="549">
        <v>2.4607122209002862E-3</v>
      </c>
      <c r="P89" s="548">
        <v>2.6603685790869934E-2</v>
      </c>
      <c r="Q89" s="549">
        <v>1.3440995447473513E-3</v>
      </c>
      <c r="R89" s="549">
        <v>-2.3293398523541058E-3</v>
      </c>
      <c r="S89" s="549">
        <v>9.7260161571840198E-3</v>
      </c>
      <c r="T89" s="550">
        <v>-5.2140712896460342E-2</v>
      </c>
      <c r="U89" s="549">
        <v>3.4579834398930464E-3</v>
      </c>
      <c r="V89" s="549">
        <v>-0.12312715171747454</v>
      </c>
      <c r="W89" s="549">
        <v>-0.44584498844885612</v>
      </c>
      <c r="X89" s="549">
        <v>-0.21665040803359625</v>
      </c>
      <c r="Y89" s="549">
        <v>-6.9364676037101572E-2</v>
      </c>
      <c r="Z89" s="549">
        <v>-8.2259672213502E-2</v>
      </c>
      <c r="AA89" s="549">
        <v>-0.11447879169227858</v>
      </c>
      <c r="AB89" s="549">
        <v>2.1712905290370607E-2</v>
      </c>
      <c r="AC89" s="549">
        <v>-7.3686342499937135E-2</v>
      </c>
      <c r="AD89" s="549">
        <v>-9.467458502864684E-2</v>
      </c>
      <c r="AE89" s="551">
        <v>-0.12583649501439439</v>
      </c>
      <c r="AF89" s="548">
        <v>-5.8254422226324286E-2</v>
      </c>
      <c r="AG89" s="549">
        <v>-0.24792748208864432</v>
      </c>
      <c r="AH89" s="549">
        <v>-6.1671979836560448E-2</v>
      </c>
      <c r="AI89" s="552">
        <v>-9.7751238262346038E-2</v>
      </c>
      <c r="AJ89" s="550">
        <v>-0.20771294422485581</v>
      </c>
      <c r="AK89" s="549">
        <v>-0.23138089474647411</v>
      </c>
      <c r="AL89" s="549">
        <v>3.2883286138105886E-2</v>
      </c>
      <c r="AM89" s="549">
        <v>0.6168703356667925</v>
      </c>
      <c r="AN89" s="549">
        <v>0.11841584998840611</v>
      </c>
      <c r="AO89" s="549">
        <v>2.1722321475402467E-2</v>
      </c>
      <c r="AP89" s="549">
        <v>3.2051320374754028E-2</v>
      </c>
      <c r="AQ89" s="549">
        <v>5.5333684350832107E-2</v>
      </c>
      <c r="AR89" s="549" t="s">
        <v>174</v>
      </c>
      <c r="AS89" s="549" t="s">
        <v>174</v>
      </c>
      <c r="AT89" s="549" t="s">
        <v>174</v>
      </c>
      <c r="AU89" s="551" t="s">
        <v>174</v>
      </c>
      <c r="AV89" s="548">
        <v>-0.14096407182000023</v>
      </c>
      <c r="AW89" s="549">
        <v>0.20518588021174308</v>
      </c>
      <c r="AX89" s="549" t="s">
        <v>174</v>
      </c>
      <c r="AY89" s="552" t="s">
        <v>174</v>
      </c>
    </row>
    <row r="90" spans="1:51" x14ac:dyDescent="0.3">
      <c r="A90" s="532" t="s">
        <v>72</v>
      </c>
      <c r="B90" s="501"/>
      <c r="C90" s="576" t="s">
        <v>68</v>
      </c>
      <c r="D90" s="540">
        <v>106558</v>
      </c>
      <c r="E90" s="541">
        <v>91318.842999999993</v>
      </c>
      <c r="F90" s="541">
        <v>110549.41</v>
      </c>
      <c r="G90" s="541">
        <v>125576.974</v>
      </c>
      <c r="H90" s="541">
        <v>144468.91200000001</v>
      </c>
      <c r="I90" s="541">
        <v>149198.111</v>
      </c>
      <c r="J90" s="541">
        <v>166989.54</v>
      </c>
      <c r="K90" s="541">
        <v>157612.215</v>
      </c>
      <c r="L90" s="541">
        <v>160362.06899999999</v>
      </c>
      <c r="M90" s="541">
        <v>144223</v>
      </c>
      <c r="N90" s="541">
        <v>111670</v>
      </c>
      <c r="O90" s="541">
        <v>118727</v>
      </c>
      <c r="P90" s="540">
        <v>308426.25300000003</v>
      </c>
      <c r="Q90" s="541">
        <v>419243.99699999997</v>
      </c>
      <c r="R90" s="541">
        <v>484963.82400000002</v>
      </c>
      <c r="S90" s="541">
        <v>374620</v>
      </c>
      <c r="T90" s="542">
        <v>111105.18</v>
      </c>
      <c r="U90" s="541">
        <v>104120.33100000001</v>
      </c>
      <c r="V90" s="541">
        <v>72624.956000000006</v>
      </c>
      <c r="W90" s="541">
        <v>8318.24</v>
      </c>
      <c r="X90" s="541">
        <v>11638.895</v>
      </c>
      <c r="Y90" s="541">
        <v>15680.8</v>
      </c>
      <c r="Z90" s="541">
        <v>40583.724000000002</v>
      </c>
      <c r="AA90" s="541">
        <v>61051.05</v>
      </c>
      <c r="AB90" s="541">
        <v>56972</v>
      </c>
      <c r="AC90" s="541">
        <v>54610.81</v>
      </c>
      <c r="AD90" s="541">
        <v>38139</v>
      </c>
      <c r="AE90" s="543">
        <v>51322</v>
      </c>
      <c r="AF90" s="540">
        <v>287850.467</v>
      </c>
      <c r="AG90" s="541">
        <v>35637.934999999998</v>
      </c>
      <c r="AH90" s="541">
        <v>158606.774</v>
      </c>
      <c r="AI90" s="544">
        <v>144071.81</v>
      </c>
      <c r="AJ90" s="542">
        <v>35514</v>
      </c>
      <c r="AK90" s="541">
        <v>18187</v>
      </c>
      <c r="AL90" s="541">
        <v>23309</v>
      </c>
      <c r="AM90" s="541">
        <v>33325</v>
      </c>
      <c r="AN90" s="541">
        <v>46371</v>
      </c>
      <c r="AO90" s="541">
        <v>64849</v>
      </c>
      <c r="AP90" s="541">
        <v>85192</v>
      </c>
      <c r="AQ90" s="541">
        <v>100228</v>
      </c>
      <c r="AR90" s="541" t="s">
        <v>174</v>
      </c>
      <c r="AS90" s="541" t="s">
        <v>174</v>
      </c>
      <c r="AT90" s="541" t="s">
        <v>174</v>
      </c>
      <c r="AU90" s="543" t="s">
        <v>174</v>
      </c>
      <c r="AV90" s="540">
        <v>77010</v>
      </c>
      <c r="AW90" s="541">
        <v>144545</v>
      </c>
      <c r="AX90" s="541" t="s">
        <v>174</v>
      </c>
      <c r="AY90" s="544" t="s">
        <v>174</v>
      </c>
    </row>
    <row r="91" spans="1:51" x14ac:dyDescent="0.3">
      <c r="A91" s="589" t="s">
        <v>73</v>
      </c>
      <c r="B91" s="514"/>
      <c r="C91" s="590" t="s">
        <v>45</v>
      </c>
      <c r="D91" s="554">
        <v>9.1659751462437641E-2</v>
      </c>
      <c r="E91" s="555">
        <v>3.2574719012189259E-2</v>
      </c>
      <c r="F91" s="555">
        <v>9.7765828566889132E-2</v>
      </c>
      <c r="G91" s="555">
        <v>4.5220518710880293E-2</v>
      </c>
      <c r="H91" s="555">
        <v>7.130662276701305E-2</v>
      </c>
      <c r="I91" s="555">
        <v>3.1984388617593791E-2</v>
      </c>
      <c r="J91" s="555">
        <v>8.7716759052389598E-2</v>
      </c>
      <c r="K91" s="555">
        <v>-9.7931469928567612E-3</v>
      </c>
      <c r="L91" s="555">
        <v>6.9829340538376791E-2</v>
      </c>
      <c r="M91" s="555">
        <v>2.1749449179259386E-2</v>
      </c>
      <c r="N91" s="555">
        <v>4.702076789648868E-2</v>
      </c>
      <c r="O91" s="555">
        <v>5.1137218793990316E-2</v>
      </c>
      <c r="P91" s="554">
        <v>7.5581608562072675E-2</v>
      </c>
      <c r="Q91" s="555">
        <v>4.9235297356414687E-2</v>
      </c>
      <c r="R91" s="555">
        <v>4.8368690133141996E-2</v>
      </c>
      <c r="S91" s="555">
        <v>3.8421771875407129E-2</v>
      </c>
      <c r="T91" s="556">
        <v>4.2673285910020765E-2</v>
      </c>
      <c r="U91" s="555">
        <v>0.14018451810652061</v>
      </c>
      <c r="V91" s="555">
        <v>-0.34305433199507801</v>
      </c>
      <c r="W91" s="555">
        <v>-0.93375983084287406</v>
      </c>
      <c r="X91" s="555">
        <v>-0.91943668129791145</v>
      </c>
      <c r="Y91" s="555">
        <v>-0.89489947362671374</v>
      </c>
      <c r="Z91" s="555">
        <v>-0.75696846640813553</v>
      </c>
      <c r="AA91" s="555">
        <v>-0.61265026317915772</v>
      </c>
      <c r="AB91" s="555">
        <v>-0.64472895395232144</v>
      </c>
      <c r="AC91" s="555">
        <v>-0.62134465376534953</v>
      </c>
      <c r="AD91" s="555">
        <v>-0.65846691143547953</v>
      </c>
      <c r="AE91" s="567">
        <v>-0.56773101316465502</v>
      </c>
      <c r="AF91" s="554">
        <v>-6.6712174465900664E-2</v>
      </c>
      <c r="AG91" s="555">
        <v>-0.91499476377714239</v>
      </c>
      <c r="AH91" s="555">
        <v>-0.6729513292521383</v>
      </c>
      <c r="AI91" s="568">
        <v>-0.61541879771501784</v>
      </c>
      <c r="AJ91" s="556">
        <v>-0.68035693745332126</v>
      </c>
      <c r="AK91" s="555">
        <v>-0.82532710158211076</v>
      </c>
      <c r="AL91" s="555">
        <v>-0.67904971949311754</v>
      </c>
      <c r="AM91" s="555">
        <v>3.0062561311046569</v>
      </c>
      <c r="AN91" s="555">
        <v>2.9841411061788938</v>
      </c>
      <c r="AO91" s="555">
        <v>3.1355670629049537</v>
      </c>
      <c r="AP91" s="555">
        <v>1.0991666511432021</v>
      </c>
      <c r="AQ91" s="555">
        <v>0.64170804597136322</v>
      </c>
      <c r="AR91" s="555" t="s">
        <v>174</v>
      </c>
      <c r="AS91" s="555" t="s">
        <v>174</v>
      </c>
      <c r="AT91" s="555" t="s">
        <v>174</v>
      </c>
      <c r="AU91" s="567" t="s">
        <v>174</v>
      </c>
      <c r="AV91" s="554">
        <v>-0.73246525947098773</v>
      </c>
      <c r="AW91" s="555">
        <v>3.0559308500899394</v>
      </c>
      <c r="AX91" s="555" t="s">
        <v>174</v>
      </c>
      <c r="AY91" s="568" t="s">
        <v>174</v>
      </c>
    </row>
    <row r="92" spans="1:51" ht="24.6" x14ac:dyDescent="0.3">
      <c r="A92" s="591" t="s">
        <v>138</v>
      </c>
      <c r="B92" s="493" t="s">
        <v>139</v>
      </c>
      <c r="C92" s="546"/>
      <c r="D92" s="583"/>
      <c r="E92" s="546"/>
      <c r="F92" s="546"/>
      <c r="G92" s="546"/>
      <c r="H92" s="546"/>
      <c r="I92" s="546"/>
      <c r="J92" s="546"/>
      <c r="K92" s="546"/>
      <c r="L92" s="546"/>
      <c r="M92" s="546"/>
      <c r="N92" s="546"/>
      <c r="O92" s="546"/>
      <c r="P92" s="583"/>
      <c r="Q92" s="546"/>
      <c r="R92" s="546"/>
      <c r="S92" s="546"/>
      <c r="T92" s="584"/>
      <c r="U92" s="546"/>
      <c r="V92" s="546"/>
      <c r="W92" s="546"/>
      <c r="X92" s="546"/>
      <c r="Y92" s="546"/>
      <c r="Z92" s="546"/>
      <c r="AA92" s="546"/>
      <c r="AB92" s="546"/>
      <c r="AC92" s="546"/>
      <c r="AD92" s="546"/>
      <c r="AE92" s="585"/>
      <c r="AF92" s="583"/>
      <c r="AG92" s="546"/>
      <c r="AH92" s="546"/>
      <c r="AI92" s="586"/>
      <c r="AJ92" s="584"/>
      <c r="AK92" s="546"/>
      <c r="AL92" s="546"/>
      <c r="AM92" s="546"/>
      <c r="AN92" s="546"/>
      <c r="AO92" s="546"/>
      <c r="AP92" s="546"/>
      <c r="AQ92" s="546"/>
      <c r="AR92" s="546"/>
      <c r="AS92" s="546"/>
      <c r="AT92" s="546"/>
      <c r="AU92" s="585"/>
      <c r="AV92" s="583"/>
      <c r="AW92" s="546"/>
      <c r="AX92" s="546"/>
      <c r="AY92" s="586"/>
    </row>
    <row r="93" spans="1:51" x14ac:dyDescent="0.3">
      <c r="A93" s="532" t="s">
        <v>29</v>
      </c>
      <c r="B93" s="501"/>
      <c r="C93" s="576" t="s">
        <v>140</v>
      </c>
      <c r="D93" s="540">
        <v>3630.6</v>
      </c>
      <c r="E93" s="541">
        <v>3383.6</v>
      </c>
      <c r="F93" s="541">
        <v>3894.7</v>
      </c>
      <c r="G93" s="541">
        <v>3981.3</v>
      </c>
      <c r="H93" s="541">
        <v>4322.4000000000005</v>
      </c>
      <c r="I93" s="541">
        <v>4274.5</v>
      </c>
      <c r="J93" s="541">
        <v>4836.7</v>
      </c>
      <c r="K93" s="541">
        <v>4997.8</v>
      </c>
      <c r="L93" s="541">
        <v>4266.1000000000004</v>
      </c>
      <c r="M93" s="541">
        <v>4305.8999999999996</v>
      </c>
      <c r="N93" s="541">
        <v>4337.6000000000004</v>
      </c>
      <c r="O93" s="541">
        <v>5133.2000000000007</v>
      </c>
      <c r="P93" s="540">
        <v>10908.9</v>
      </c>
      <c r="Q93" s="541">
        <v>12578.2</v>
      </c>
      <c r="R93" s="541">
        <v>14100.6</v>
      </c>
      <c r="S93" s="541">
        <v>13776.7</v>
      </c>
      <c r="T93" s="542">
        <v>4034.2999999999997</v>
      </c>
      <c r="U93" s="541">
        <v>3911.3</v>
      </c>
      <c r="V93" s="541">
        <v>3269.3</v>
      </c>
      <c r="W93" s="541">
        <v>2407.2999999999997</v>
      </c>
      <c r="X93" s="541">
        <v>3175.7999999999997</v>
      </c>
      <c r="Y93" s="541">
        <v>3713.1</v>
      </c>
      <c r="Z93" s="541">
        <v>4419.5999999999995</v>
      </c>
      <c r="AA93" s="541">
        <v>4684.2000000000007</v>
      </c>
      <c r="AB93" s="541">
        <v>4180.1000000000004</v>
      </c>
      <c r="AC93" s="541">
        <v>4163</v>
      </c>
      <c r="AD93" s="541">
        <v>3932.2999999999997</v>
      </c>
      <c r="AE93" s="543">
        <v>4860.4000000000005</v>
      </c>
      <c r="AF93" s="540">
        <v>11214.900000000001</v>
      </c>
      <c r="AG93" s="541">
        <v>9296.1999999999989</v>
      </c>
      <c r="AH93" s="541">
        <v>13283.9</v>
      </c>
      <c r="AI93" s="544">
        <v>12955.7</v>
      </c>
      <c r="AJ93" s="542">
        <v>3405.4</v>
      </c>
      <c r="AK93" s="541">
        <v>2990.6</v>
      </c>
      <c r="AL93" s="541">
        <v>3639.4000000000005</v>
      </c>
      <c r="AM93" s="541">
        <v>3955.7</v>
      </c>
      <c r="AN93" s="541">
        <v>4664.4000000000005</v>
      </c>
      <c r="AO93" s="541">
        <v>4678.3999999999996</v>
      </c>
      <c r="AP93" s="541">
        <v>5240.8</v>
      </c>
      <c r="AQ93" s="541">
        <v>5637.2</v>
      </c>
      <c r="AR93" s="541" t="s">
        <v>174</v>
      </c>
      <c r="AS93" s="541" t="s">
        <v>174</v>
      </c>
      <c r="AT93" s="541" t="s">
        <v>174</v>
      </c>
      <c r="AU93" s="543" t="s">
        <v>174</v>
      </c>
      <c r="AV93" s="540">
        <v>10035.400000000001</v>
      </c>
      <c r="AW93" s="541">
        <v>13298.5</v>
      </c>
      <c r="AX93" s="541" t="s">
        <v>174</v>
      </c>
      <c r="AY93" s="544" t="s">
        <v>174</v>
      </c>
    </row>
    <row r="94" spans="1:51" x14ac:dyDescent="0.3">
      <c r="A94" s="587"/>
      <c r="B94" s="501"/>
      <c r="C94" s="576" t="s">
        <v>45</v>
      </c>
      <c r="D94" s="540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0"/>
      <c r="Q94" s="541"/>
      <c r="R94" s="541"/>
      <c r="S94" s="541"/>
      <c r="T94" s="504">
        <v>0.11119374208119866</v>
      </c>
      <c r="U94" s="503">
        <v>0.15595815108168823</v>
      </c>
      <c r="V94" s="503">
        <v>-0.1605771946491385</v>
      </c>
      <c r="W94" s="503">
        <v>-0.3953482530831639</v>
      </c>
      <c r="X94" s="503">
        <v>-0.26526929483620226</v>
      </c>
      <c r="Y94" s="503">
        <v>-0.13133699847935434</v>
      </c>
      <c r="Z94" s="503">
        <v>-8.6236483552835683E-2</v>
      </c>
      <c r="AA94" s="503">
        <v>-6.2747608947936975E-2</v>
      </c>
      <c r="AB94" s="503">
        <v>-2.0158927357539672E-2</v>
      </c>
      <c r="AC94" s="503">
        <v>-3.3187022457558155E-2</v>
      </c>
      <c r="AD94" s="503">
        <v>-9.3438767982294502E-2</v>
      </c>
      <c r="AE94" s="505">
        <v>-5.3144237512662694E-2</v>
      </c>
      <c r="AF94" s="502">
        <v>2.8050490883590632E-2</v>
      </c>
      <c r="AG94" s="503">
        <v>-0.26092763670477503</v>
      </c>
      <c r="AH94" s="503">
        <v>-5.7919521155128204E-2</v>
      </c>
      <c r="AI94" s="506">
        <v>-5.9593371416957613E-2</v>
      </c>
      <c r="AJ94" s="504">
        <v>-0.15588825818605451</v>
      </c>
      <c r="AK94" s="503">
        <v>-0.23539488149720048</v>
      </c>
      <c r="AL94" s="503">
        <v>0.11320466154834379</v>
      </c>
      <c r="AM94" s="503">
        <v>0.64321023553358547</v>
      </c>
      <c r="AN94" s="503">
        <v>0.46873228792745164</v>
      </c>
      <c r="AO94" s="503">
        <v>0.2599714524251972</v>
      </c>
      <c r="AP94" s="503">
        <v>0.18580867046791583</v>
      </c>
      <c r="AQ94" s="503">
        <v>0.20344989539302313</v>
      </c>
      <c r="AR94" s="503" t="s">
        <v>174</v>
      </c>
      <c r="AS94" s="503" t="s">
        <v>174</v>
      </c>
      <c r="AT94" s="503" t="s">
        <v>174</v>
      </c>
      <c r="AU94" s="505" t="s">
        <v>174</v>
      </c>
      <c r="AV94" s="502">
        <v>-0.10517258290310211</v>
      </c>
      <c r="AW94" s="503">
        <v>0.43053075450183964</v>
      </c>
      <c r="AX94" s="503" t="s">
        <v>174</v>
      </c>
      <c r="AY94" s="506" t="s">
        <v>174</v>
      </c>
    </row>
    <row r="95" spans="1:51" x14ac:dyDescent="0.3">
      <c r="A95" s="532"/>
      <c r="B95" s="501"/>
      <c r="C95" s="576" t="s">
        <v>141</v>
      </c>
      <c r="D95" s="540">
        <v>99417</v>
      </c>
      <c r="E95" s="541">
        <v>94801</v>
      </c>
      <c r="F95" s="541">
        <v>108208</v>
      </c>
      <c r="G95" s="541">
        <v>105744</v>
      </c>
      <c r="H95" s="541">
        <v>114793</v>
      </c>
      <c r="I95" s="541">
        <v>113216</v>
      </c>
      <c r="J95" s="541">
        <v>122935</v>
      </c>
      <c r="K95" s="541">
        <v>123324</v>
      </c>
      <c r="L95" s="541">
        <v>113373</v>
      </c>
      <c r="M95" s="541">
        <v>116399</v>
      </c>
      <c r="N95" s="541">
        <v>115544</v>
      </c>
      <c r="O95" s="541">
        <v>133534</v>
      </c>
      <c r="P95" s="540">
        <v>302426</v>
      </c>
      <c r="Q95" s="541">
        <v>333753</v>
      </c>
      <c r="R95" s="541">
        <v>359632</v>
      </c>
      <c r="S95" s="541">
        <v>365477</v>
      </c>
      <c r="T95" s="542">
        <v>112309</v>
      </c>
      <c r="U95" s="541">
        <v>111142</v>
      </c>
      <c r="V95" s="541">
        <v>86894</v>
      </c>
      <c r="W95" s="541">
        <v>60874</v>
      </c>
      <c r="X95" s="541">
        <v>83467</v>
      </c>
      <c r="Y95" s="541">
        <v>98281</v>
      </c>
      <c r="Z95" s="541">
        <v>115317</v>
      </c>
      <c r="AA95" s="541">
        <v>120456</v>
      </c>
      <c r="AB95" s="541">
        <v>114094</v>
      </c>
      <c r="AC95" s="541">
        <v>115119</v>
      </c>
      <c r="AD95" s="541">
        <v>104785</v>
      </c>
      <c r="AE95" s="543">
        <v>123697</v>
      </c>
      <c r="AF95" s="540">
        <v>310345</v>
      </c>
      <c r="AG95" s="541">
        <v>242622</v>
      </c>
      <c r="AH95" s="541">
        <v>349867</v>
      </c>
      <c r="AI95" s="544">
        <v>343601</v>
      </c>
      <c r="AJ95" s="542">
        <v>92008</v>
      </c>
      <c r="AK95" s="541">
        <v>79834</v>
      </c>
      <c r="AL95" s="541">
        <v>98231</v>
      </c>
      <c r="AM95" s="541">
        <v>106954</v>
      </c>
      <c r="AN95" s="541">
        <v>126115</v>
      </c>
      <c r="AO95" s="541">
        <v>126448</v>
      </c>
      <c r="AP95" s="541">
        <v>137899</v>
      </c>
      <c r="AQ95" s="541">
        <v>142621</v>
      </c>
      <c r="AR95" s="541" t="s">
        <v>174</v>
      </c>
      <c r="AS95" s="541" t="s">
        <v>174</v>
      </c>
      <c r="AT95" s="541" t="s">
        <v>174</v>
      </c>
      <c r="AU95" s="543" t="s">
        <v>174</v>
      </c>
      <c r="AV95" s="540">
        <v>270073</v>
      </c>
      <c r="AW95" s="541">
        <v>359517</v>
      </c>
      <c r="AX95" s="541" t="s">
        <v>174</v>
      </c>
      <c r="AY95" s="544" t="s">
        <v>174</v>
      </c>
    </row>
    <row r="96" spans="1:51" x14ac:dyDescent="0.3">
      <c r="A96" s="588"/>
      <c r="B96" s="501"/>
      <c r="C96" s="576" t="s">
        <v>45</v>
      </c>
      <c r="D96" s="540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0"/>
      <c r="Q96" s="541"/>
      <c r="R96" s="541"/>
      <c r="S96" s="541"/>
      <c r="T96" s="504">
        <v>0.12967601114497521</v>
      </c>
      <c r="U96" s="503">
        <v>0.17237159945570193</v>
      </c>
      <c r="V96" s="503">
        <v>-0.19697249741239095</v>
      </c>
      <c r="W96" s="503">
        <v>-0.42432667574519595</v>
      </c>
      <c r="X96" s="503">
        <v>-0.27289120416750151</v>
      </c>
      <c r="Y96" s="503">
        <v>-0.13191598360655737</v>
      </c>
      <c r="Z96" s="503">
        <v>-6.1967706511571158E-2</v>
      </c>
      <c r="AA96" s="503">
        <v>-2.3255813953488372E-2</v>
      </c>
      <c r="AB96" s="503">
        <v>6.3595388672788057E-3</v>
      </c>
      <c r="AC96" s="503">
        <v>-1.0996658046890437E-2</v>
      </c>
      <c r="AD96" s="503">
        <v>-9.3116042373468114E-2</v>
      </c>
      <c r="AE96" s="505">
        <v>-7.3666631719262507E-2</v>
      </c>
      <c r="AF96" s="502">
        <v>2.6184917963402617E-2</v>
      </c>
      <c r="AG96" s="503">
        <v>-0.27304923101814815</v>
      </c>
      <c r="AH96" s="503">
        <v>-2.7152756150731858E-2</v>
      </c>
      <c r="AI96" s="506">
        <v>-5.9856023771673733E-2</v>
      </c>
      <c r="AJ96" s="504">
        <v>-0.18076022402478875</v>
      </c>
      <c r="AK96" s="503">
        <v>-0.28169368915441506</v>
      </c>
      <c r="AL96" s="503">
        <v>0.13046930743204363</v>
      </c>
      <c r="AM96" s="503">
        <v>0.75697342050793437</v>
      </c>
      <c r="AN96" s="503">
        <v>0.51095642589286783</v>
      </c>
      <c r="AO96" s="503">
        <v>0.2865965954762365</v>
      </c>
      <c r="AP96" s="503">
        <v>0.19582542036299938</v>
      </c>
      <c r="AQ96" s="503">
        <v>0.18400909875805274</v>
      </c>
      <c r="AR96" s="503" t="s">
        <v>174</v>
      </c>
      <c r="AS96" s="503" t="s">
        <v>174</v>
      </c>
      <c r="AT96" s="503" t="s">
        <v>174</v>
      </c>
      <c r="AU96" s="505" t="s">
        <v>174</v>
      </c>
      <c r="AV96" s="502">
        <v>-0.12976526124152155</v>
      </c>
      <c r="AW96" s="503">
        <v>0.48179884759007841</v>
      </c>
      <c r="AX96" s="503" t="s">
        <v>174</v>
      </c>
      <c r="AY96" s="506" t="s">
        <v>174</v>
      </c>
    </row>
    <row r="97" spans="1:51" x14ac:dyDescent="0.3">
      <c r="A97" s="532"/>
      <c r="B97" s="501"/>
      <c r="C97" s="576" t="s">
        <v>142</v>
      </c>
      <c r="D97" s="540">
        <v>36.518905217417547</v>
      </c>
      <c r="E97" s="541">
        <v>35.691606628622061</v>
      </c>
      <c r="F97" s="541">
        <v>35.992717728818569</v>
      </c>
      <c r="G97" s="541">
        <v>37.650363141171127</v>
      </c>
      <c r="H97" s="541">
        <v>37.65386391156256</v>
      </c>
      <c r="I97" s="541">
        <v>37.755264273600908</v>
      </c>
      <c r="J97" s="541">
        <v>39.343555537479155</v>
      </c>
      <c r="K97" s="541">
        <v>40.525769517693227</v>
      </c>
      <c r="L97" s="541">
        <v>37.628888712480041</v>
      </c>
      <c r="M97" s="541">
        <v>36.992585846957446</v>
      </c>
      <c r="N97" s="541">
        <v>37.540677144637542</v>
      </c>
      <c r="O97" s="541">
        <v>38.441146075156894</v>
      </c>
      <c r="P97" s="540">
        <v>36.071303393226771</v>
      </c>
      <c r="Q97" s="541">
        <v>37.687151875788381</v>
      </c>
      <c r="R97" s="541">
        <v>39.208413044445436</v>
      </c>
      <c r="S97" s="541">
        <v>37.695121717645705</v>
      </c>
      <c r="T97" s="542">
        <v>35.921431051830211</v>
      </c>
      <c r="U97" s="541">
        <v>35.191916647172086</v>
      </c>
      <c r="V97" s="541">
        <v>37.624001657191521</v>
      </c>
      <c r="W97" s="541">
        <v>39.545618819200307</v>
      </c>
      <c r="X97" s="541">
        <v>38.048570093569907</v>
      </c>
      <c r="Y97" s="541">
        <v>37.780445864409195</v>
      </c>
      <c r="Z97" s="541">
        <v>38.325658836077935</v>
      </c>
      <c r="AA97" s="541">
        <v>38.887228531580007</v>
      </c>
      <c r="AB97" s="541">
        <v>36.637334127999722</v>
      </c>
      <c r="AC97" s="541">
        <v>36.16257959155309</v>
      </c>
      <c r="AD97" s="541">
        <v>37.527317841294071</v>
      </c>
      <c r="AE97" s="543">
        <v>39.292788022344929</v>
      </c>
      <c r="AF97" s="540">
        <v>36.136879923955604</v>
      </c>
      <c r="AG97" s="541">
        <v>38.315569074527446</v>
      </c>
      <c r="AH97" s="541">
        <v>37.968428002641005</v>
      </c>
      <c r="AI97" s="544">
        <v>37.705652777494826</v>
      </c>
      <c r="AJ97" s="542">
        <v>37.011998956612466</v>
      </c>
      <c r="AK97" s="541">
        <v>37.460229977202694</v>
      </c>
      <c r="AL97" s="541">
        <v>37.049403955981312</v>
      </c>
      <c r="AM97" s="541">
        <v>36.98505899732595</v>
      </c>
      <c r="AN97" s="541">
        <v>36.985291202473938</v>
      </c>
      <c r="AO97" s="541">
        <v>36.998608123497405</v>
      </c>
      <c r="AP97" s="541">
        <v>38.004626574521936</v>
      </c>
      <c r="AQ97" s="541">
        <v>39.525736041676893</v>
      </c>
      <c r="AR97" s="541" t="s">
        <v>174</v>
      </c>
      <c r="AS97" s="541" t="s">
        <v>174</v>
      </c>
      <c r="AT97" s="541" t="s">
        <v>174</v>
      </c>
      <c r="AU97" s="543" t="s">
        <v>174</v>
      </c>
      <c r="AV97" s="540">
        <v>37.158101698429689</v>
      </c>
      <c r="AW97" s="541">
        <v>36.989905901528999</v>
      </c>
      <c r="AX97" s="541" t="s">
        <v>174</v>
      </c>
      <c r="AY97" s="544" t="s">
        <v>174</v>
      </c>
    </row>
    <row r="98" spans="1:51" x14ac:dyDescent="0.3">
      <c r="A98" s="532"/>
      <c r="B98" s="501"/>
      <c r="C98" s="576" t="s">
        <v>45</v>
      </c>
      <c r="D98" s="540"/>
      <c r="E98" s="541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0"/>
      <c r="Q98" s="541"/>
      <c r="R98" s="541"/>
      <c r="S98" s="541"/>
      <c r="T98" s="504">
        <v>-1.6360681187736509E-2</v>
      </c>
      <c r="U98" s="503">
        <v>-1.4000209815415278E-2</v>
      </c>
      <c r="V98" s="503">
        <v>4.532261055315695E-2</v>
      </c>
      <c r="W98" s="503">
        <v>5.0338310706934328E-2</v>
      </c>
      <c r="X98" s="503">
        <v>1.0482488143431751E-2</v>
      </c>
      <c r="Y98" s="503">
        <v>6.6696899870185525E-4</v>
      </c>
      <c r="Z98" s="503">
        <v>-2.5872005910384972E-2</v>
      </c>
      <c r="AA98" s="503">
        <v>-4.0432075827649523E-2</v>
      </c>
      <c r="AB98" s="503">
        <v>-2.635088673643075E-2</v>
      </c>
      <c r="AC98" s="503">
        <v>-2.2437097499433727E-2</v>
      </c>
      <c r="AD98" s="503">
        <v>-3.5586207707441367E-4</v>
      </c>
      <c r="AE98" s="505">
        <v>2.2154436954688519E-2</v>
      </c>
      <c r="AF98" s="502">
        <v>1.81796953700173E-3</v>
      </c>
      <c r="AG98" s="503">
        <v>1.6674573892191184E-2</v>
      </c>
      <c r="AH98" s="503">
        <v>-3.1625484061260589E-2</v>
      </c>
      <c r="AI98" s="506">
        <v>2.7937460788703974E-4</v>
      </c>
      <c r="AJ98" s="504">
        <v>3.0359812313955393E-2</v>
      </c>
      <c r="AK98" s="503">
        <v>6.4455521214496936E-2</v>
      </c>
      <c r="AL98" s="503">
        <v>-1.5272104930400968E-2</v>
      </c>
      <c r="AM98" s="503">
        <v>-6.4749519626461027E-2</v>
      </c>
      <c r="AN98" s="503">
        <v>-2.7945304869043158E-2</v>
      </c>
      <c r="AO98" s="503">
        <v>-2.0694243358528354E-2</v>
      </c>
      <c r="AP98" s="503">
        <v>-8.3764316467221291E-3</v>
      </c>
      <c r="AQ98" s="503">
        <v>1.6419465572825778E-2</v>
      </c>
      <c r="AR98" s="503" t="s">
        <v>174</v>
      </c>
      <c r="AS98" s="503" t="s">
        <v>174</v>
      </c>
      <c r="AT98" s="503" t="s">
        <v>174</v>
      </c>
      <c r="AU98" s="505" t="s">
        <v>174</v>
      </c>
      <c r="AV98" s="502">
        <v>2.8259821451743661E-2</v>
      </c>
      <c r="AW98" s="503">
        <v>-3.45985510594898E-2</v>
      </c>
      <c r="AX98" s="503" t="s">
        <v>174</v>
      </c>
      <c r="AY98" s="506" t="s">
        <v>174</v>
      </c>
    </row>
    <row r="99" spans="1:51" x14ac:dyDescent="0.3">
      <c r="A99" s="532" t="s">
        <v>143</v>
      </c>
      <c r="B99" s="501"/>
      <c r="C99" s="576" t="s">
        <v>140</v>
      </c>
      <c r="D99" s="540">
        <v>3388.1</v>
      </c>
      <c r="E99" s="541">
        <v>3152.1</v>
      </c>
      <c r="F99" s="541">
        <v>3587.6</v>
      </c>
      <c r="G99" s="541">
        <v>3572.3</v>
      </c>
      <c r="H99" s="541">
        <v>3868.1000000000004</v>
      </c>
      <c r="I99" s="541">
        <v>3794.7000000000003</v>
      </c>
      <c r="J99" s="541">
        <v>4180.8999999999996</v>
      </c>
      <c r="K99" s="541">
        <v>4177.5</v>
      </c>
      <c r="L99" s="541">
        <v>3750.3</v>
      </c>
      <c r="M99" s="541">
        <v>3855.2</v>
      </c>
      <c r="N99" s="541">
        <v>4030.1</v>
      </c>
      <c r="O99" s="541">
        <v>4820.1000000000004</v>
      </c>
      <c r="P99" s="540">
        <v>10127.799999999999</v>
      </c>
      <c r="Q99" s="541">
        <v>11235.1</v>
      </c>
      <c r="R99" s="541">
        <v>12108.7</v>
      </c>
      <c r="S99" s="541">
        <v>12705.4</v>
      </c>
      <c r="T99" s="542">
        <v>3763.1</v>
      </c>
      <c r="U99" s="541">
        <v>3638.3</v>
      </c>
      <c r="V99" s="541">
        <v>3098.9</v>
      </c>
      <c r="W99" s="541">
        <v>2354.1</v>
      </c>
      <c r="X99" s="541">
        <v>3106.6</v>
      </c>
      <c r="Y99" s="541">
        <v>3610.2999999999997</v>
      </c>
      <c r="Z99" s="541">
        <v>4156.8999999999996</v>
      </c>
      <c r="AA99" s="541">
        <v>4217.1000000000004</v>
      </c>
      <c r="AB99" s="541">
        <v>3901.7000000000003</v>
      </c>
      <c r="AC99" s="541">
        <v>3944.9</v>
      </c>
      <c r="AD99" s="541">
        <v>3795.8999999999996</v>
      </c>
      <c r="AE99" s="543">
        <v>4689.8</v>
      </c>
      <c r="AF99" s="540">
        <v>10500.3</v>
      </c>
      <c r="AG99" s="541">
        <v>9071</v>
      </c>
      <c r="AH99" s="541">
        <v>12275.7</v>
      </c>
      <c r="AI99" s="544">
        <v>12430.599999999999</v>
      </c>
      <c r="AJ99" s="542">
        <v>3300.5</v>
      </c>
      <c r="AK99" s="541">
        <v>2926</v>
      </c>
      <c r="AL99" s="541">
        <v>3559.6000000000004</v>
      </c>
      <c r="AM99" s="541">
        <v>3841</v>
      </c>
      <c r="AN99" s="541">
        <v>4443.3</v>
      </c>
      <c r="AO99" s="541">
        <v>4381</v>
      </c>
      <c r="AP99" s="541">
        <v>4806</v>
      </c>
      <c r="AQ99" s="541">
        <v>4874.8</v>
      </c>
      <c r="AR99" s="541" t="s">
        <v>174</v>
      </c>
      <c r="AS99" s="541" t="s">
        <v>174</v>
      </c>
      <c r="AT99" s="541" t="s">
        <v>174</v>
      </c>
      <c r="AU99" s="543" t="s">
        <v>174</v>
      </c>
      <c r="AV99" s="540">
        <v>9786.1</v>
      </c>
      <c r="AW99" s="541">
        <v>12665.3</v>
      </c>
      <c r="AX99" s="541" t="s">
        <v>174</v>
      </c>
      <c r="AY99" s="544" t="s">
        <v>174</v>
      </c>
    </row>
    <row r="100" spans="1:51" x14ac:dyDescent="0.3">
      <c r="A100" s="587"/>
      <c r="B100" s="501"/>
      <c r="C100" s="576" t="s">
        <v>45</v>
      </c>
      <c r="D100" s="540"/>
      <c r="E100" s="541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0"/>
      <c r="Q100" s="541"/>
      <c r="R100" s="541"/>
      <c r="S100" s="541"/>
      <c r="T100" s="504">
        <v>0.11068150290723415</v>
      </c>
      <c r="U100" s="503">
        <v>0.15424637543225161</v>
      </c>
      <c r="V100" s="503">
        <v>-0.13621919946482322</v>
      </c>
      <c r="W100" s="503">
        <v>-0.3410127928785377</v>
      </c>
      <c r="X100" s="503">
        <v>-0.19686667873116009</v>
      </c>
      <c r="Y100" s="503">
        <v>-4.8594091759559525E-2</v>
      </c>
      <c r="Z100" s="503">
        <v>-5.740390824941999E-3</v>
      </c>
      <c r="AA100" s="503">
        <v>9.4793536804309662E-3</v>
      </c>
      <c r="AB100" s="503">
        <v>4.0370103725035356E-2</v>
      </c>
      <c r="AC100" s="503">
        <v>2.3267275368333749E-2</v>
      </c>
      <c r="AD100" s="503">
        <v>-5.8112701918066619E-2</v>
      </c>
      <c r="AE100" s="505">
        <v>-2.703263417771419E-2</v>
      </c>
      <c r="AF100" s="502">
        <v>3.6779952210746661E-2</v>
      </c>
      <c r="AG100" s="503">
        <v>-0.19261955834839034</v>
      </c>
      <c r="AH100" s="503">
        <v>1.3791736520022793E-2</v>
      </c>
      <c r="AI100" s="506">
        <v>-2.162859886347546E-2</v>
      </c>
      <c r="AJ100" s="504">
        <v>-0.12293056256809544</v>
      </c>
      <c r="AK100" s="503">
        <v>-0.1957782480828959</v>
      </c>
      <c r="AL100" s="503">
        <v>0.14866565555519709</v>
      </c>
      <c r="AM100" s="503">
        <v>0.63162142644747465</v>
      </c>
      <c r="AN100" s="503">
        <v>0.43027747376553155</v>
      </c>
      <c r="AO100" s="503">
        <v>0.21347256460681946</v>
      </c>
      <c r="AP100" s="503">
        <v>0.1561500156366524</v>
      </c>
      <c r="AQ100" s="503">
        <v>0.15596025704868269</v>
      </c>
      <c r="AR100" s="503" t="s">
        <v>174</v>
      </c>
      <c r="AS100" s="503" t="s">
        <v>174</v>
      </c>
      <c r="AT100" s="503" t="s">
        <v>174</v>
      </c>
      <c r="AU100" s="505" t="s">
        <v>174</v>
      </c>
      <c r="AV100" s="502">
        <v>-6.8017104273211143E-2</v>
      </c>
      <c r="AW100" s="503">
        <v>0.39624076728034385</v>
      </c>
      <c r="AX100" s="503" t="s">
        <v>174</v>
      </c>
      <c r="AY100" s="506" t="s">
        <v>174</v>
      </c>
    </row>
    <row r="101" spans="1:51" x14ac:dyDescent="0.3">
      <c r="A101" s="532"/>
      <c r="B101" s="501"/>
      <c r="C101" s="576" t="s">
        <v>141</v>
      </c>
      <c r="D101" s="540">
        <v>95200</v>
      </c>
      <c r="E101" s="541">
        <v>90640</v>
      </c>
      <c r="F101" s="541">
        <v>102732</v>
      </c>
      <c r="G101" s="541">
        <v>98707</v>
      </c>
      <c r="H101" s="541">
        <v>107027</v>
      </c>
      <c r="I101" s="541">
        <v>104975</v>
      </c>
      <c r="J101" s="541">
        <v>111752</v>
      </c>
      <c r="K101" s="541">
        <v>108911</v>
      </c>
      <c r="L101" s="541">
        <v>104069</v>
      </c>
      <c r="M101" s="541">
        <v>108265</v>
      </c>
      <c r="N101" s="541">
        <v>109532</v>
      </c>
      <c r="O101" s="541">
        <v>127715</v>
      </c>
      <c r="P101" s="540">
        <v>288572</v>
      </c>
      <c r="Q101" s="541">
        <v>310709</v>
      </c>
      <c r="R101" s="541">
        <v>324732</v>
      </c>
      <c r="S101" s="541">
        <v>345512</v>
      </c>
      <c r="T101" s="542">
        <v>107155</v>
      </c>
      <c r="U101" s="541">
        <v>105662</v>
      </c>
      <c r="V101" s="541">
        <v>83479</v>
      </c>
      <c r="W101" s="541">
        <v>59929</v>
      </c>
      <c r="X101" s="541">
        <v>82200</v>
      </c>
      <c r="Y101" s="541">
        <v>96407</v>
      </c>
      <c r="Z101" s="541">
        <v>110482</v>
      </c>
      <c r="AA101" s="541">
        <v>111746</v>
      </c>
      <c r="AB101" s="541">
        <v>108404</v>
      </c>
      <c r="AC101" s="541">
        <v>110578</v>
      </c>
      <c r="AD101" s="541">
        <v>102038</v>
      </c>
      <c r="AE101" s="543">
        <v>120571</v>
      </c>
      <c r="AF101" s="540">
        <v>296296</v>
      </c>
      <c r="AG101" s="541">
        <v>238536</v>
      </c>
      <c r="AH101" s="541">
        <v>330632</v>
      </c>
      <c r="AI101" s="544">
        <v>333187</v>
      </c>
      <c r="AJ101" s="542">
        <v>89943</v>
      </c>
      <c r="AK101" s="541">
        <v>78558</v>
      </c>
      <c r="AL101" s="541">
        <v>96633</v>
      </c>
      <c r="AM101" s="541">
        <v>104737</v>
      </c>
      <c r="AN101" s="541">
        <v>122032</v>
      </c>
      <c r="AO101" s="541">
        <v>120693</v>
      </c>
      <c r="AP101" s="541">
        <v>129695</v>
      </c>
      <c r="AQ101" s="541">
        <v>128374</v>
      </c>
      <c r="AR101" s="541" t="s">
        <v>174</v>
      </c>
      <c r="AS101" s="541" t="s">
        <v>174</v>
      </c>
      <c r="AT101" s="541" t="s">
        <v>174</v>
      </c>
      <c r="AU101" s="543" t="s">
        <v>174</v>
      </c>
      <c r="AV101" s="540">
        <v>265134</v>
      </c>
      <c r="AW101" s="541">
        <v>347462</v>
      </c>
      <c r="AX101" s="541" t="s">
        <v>174</v>
      </c>
      <c r="AY101" s="544" t="s">
        <v>174</v>
      </c>
    </row>
    <row r="102" spans="1:51" x14ac:dyDescent="0.3">
      <c r="A102" s="588"/>
      <c r="B102" s="501"/>
      <c r="C102" s="576" t="s">
        <v>45</v>
      </c>
      <c r="D102" s="540"/>
      <c r="E102" s="541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0"/>
      <c r="Q102" s="541"/>
      <c r="R102" s="541"/>
      <c r="S102" s="541"/>
      <c r="T102" s="504">
        <v>0.12557773109243697</v>
      </c>
      <c r="U102" s="503">
        <v>0.1657325684024713</v>
      </c>
      <c r="V102" s="503">
        <v>-0.18740995989565082</v>
      </c>
      <c r="W102" s="503">
        <v>-0.39285967560558016</v>
      </c>
      <c r="X102" s="503">
        <v>-0.23196950302260178</v>
      </c>
      <c r="Y102" s="503">
        <v>-8.1619433198380567E-2</v>
      </c>
      <c r="Z102" s="503">
        <v>-1.1364449853246474E-2</v>
      </c>
      <c r="AA102" s="503">
        <v>2.603042851502603E-2</v>
      </c>
      <c r="AB102" s="503">
        <v>4.1655055780299606E-2</v>
      </c>
      <c r="AC102" s="503">
        <v>2.1364245139241674E-2</v>
      </c>
      <c r="AD102" s="503">
        <v>-6.8418361757294668E-2</v>
      </c>
      <c r="AE102" s="505">
        <v>-5.5937047331950047E-2</v>
      </c>
      <c r="AF102" s="502">
        <v>2.6766283631121521E-2</v>
      </c>
      <c r="AG102" s="503">
        <v>-0.23228487105297882</v>
      </c>
      <c r="AH102" s="503">
        <v>1.8168828449305889E-2</v>
      </c>
      <c r="AI102" s="506">
        <v>-3.5671698812197547E-2</v>
      </c>
      <c r="AJ102" s="504">
        <v>-0.16062712892538847</v>
      </c>
      <c r="AK102" s="503">
        <v>-0.25651606064621152</v>
      </c>
      <c r="AL102" s="503">
        <v>0.15757256315959703</v>
      </c>
      <c r="AM102" s="503">
        <v>0.747684760299688</v>
      </c>
      <c r="AN102" s="503">
        <v>0.48457420924574207</v>
      </c>
      <c r="AO102" s="503">
        <v>0.2519111682761625</v>
      </c>
      <c r="AP102" s="503">
        <v>0.17390163103491971</v>
      </c>
      <c r="AQ102" s="503">
        <v>0.14880174681867808</v>
      </c>
      <c r="AR102" s="503" t="s">
        <v>174</v>
      </c>
      <c r="AS102" s="503" t="s">
        <v>174</v>
      </c>
      <c r="AT102" s="503" t="s">
        <v>174</v>
      </c>
      <c r="AU102" s="505" t="s">
        <v>174</v>
      </c>
      <c r="AV102" s="502">
        <v>-0.10517185517185518</v>
      </c>
      <c r="AW102" s="503">
        <v>0.45664386088473019</v>
      </c>
      <c r="AX102" s="503" t="s">
        <v>174</v>
      </c>
      <c r="AY102" s="506" t="s">
        <v>174</v>
      </c>
    </row>
    <row r="103" spans="1:51" x14ac:dyDescent="0.3">
      <c r="A103" s="532"/>
      <c r="B103" s="501"/>
      <c r="C103" s="576" t="s">
        <v>142</v>
      </c>
      <c r="D103" s="540">
        <v>35.589285714285715</v>
      </c>
      <c r="E103" s="541">
        <v>34.776037069726392</v>
      </c>
      <c r="F103" s="541">
        <v>34.921932796012925</v>
      </c>
      <c r="G103" s="541">
        <v>36.190948970184486</v>
      </c>
      <c r="H103" s="541">
        <v>36.141347510441292</v>
      </c>
      <c r="I103" s="541">
        <v>36.148606811145513</v>
      </c>
      <c r="J103" s="541">
        <v>37.412305820030063</v>
      </c>
      <c r="K103" s="541">
        <v>38.357007097538357</v>
      </c>
      <c r="L103" s="541">
        <v>36.036667979897949</v>
      </c>
      <c r="M103" s="541">
        <v>35.60892255114765</v>
      </c>
      <c r="N103" s="541">
        <v>36.793813680020449</v>
      </c>
      <c r="O103" s="541">
        <v>37.741064088008457</v>
      </c>
      <c r="P103" s="540">
        <v>35.096267136104679</v>
      </c>
      <c r="Q103" s="541">
        <v>36.1595576568429</v>
      </c>
      <c r="R103" s="541">
        <v>37.288286956628852</v>
      </c>
      <c r="S103" s="541">
        <v>36.772673597443791</v>
      </c>
      <c r="T103" s="542">
        <v>35.118286594185989</v>
      </c>
      <c r="U103" s="541">
        <v>34.433381915920577</v>
      </c>
      <c r="V103" s="541">
        <v>37.121910899747242</v>
      </c>
      <c r="W103" s="541">
        <v>39.281483088321181</v>
      </c>
      <c r="X103" s="541">
        <v>37.793187347931877</v>
      </c>
      <c r="Y103" s="541">
        <v>37.44852552200566</v>
      </c>
      <c r="Z103" s="541">
        <v>37.625133505910462</v>
      </c>
      <c r="AA103" s="541">
        <v>37.738263562006694</v>
      </c>
      <c r="AB103" s="541">
        <v>35.992214309435077</v>
      </c>
      <c r="AC103" s="541">
        <v>35.675269945197059</v>
      </c>
      <c r="AD103" s="541">
        <v>37.200846743370114</v>
      </c>
      <c r="AE103" s="543">
        <v>38.896583755629464</v>
      </c>
      <c r="AF103" s="540">
        <v>35.438547938547941</v>
      </c>
      <c r="AG103" s="541">
        <v>38.027802931213735</v>
      </c>
      <c r="AH103" s="541">
        <v>37.127985191995933</v>
      </c>
      <c r="AI103" s="544">
        <v>37.308178290269424</v>
      </c>
      <c r="AJ103" s="542">
        <v>36.695462681920773</v>
      </c>
      <c r="AK103" s="541">
        <v>37.246365742508722</v>
      </c>
      <c r="AL103" s="541">
        <v>36.836277462150619</v>
      </c>
      <c r="AM103" s="541">
        <v>36.672809035966274</v>
      </c>
      <c r="AN103" s="541">
        <v>36.410941392421662</v>
      </c>
      <c r="AO103" s="541">
        <v>36.298708292941598</v>
      </c>
      <c r="AP103" s="541">
        <v>37.056170245576162</v>
      </c>
      <c r="AQ103" s="541">
        <v>37.973421409319641</v>
      </c>
      <c r="AR103" s="541" t="s">
        <v>174</v>
      </c>
      <c r="AS103" s="541" t="s">
        <v>174</v>
      </c>
      <c r="AT103" s="541" t="s">
        <v>174</v>
      </c>
      <c r="AU103" s="543" t="s">
        <v>174</v>
      </c>
      <c r="AV103" s="540">
        <v>36.910015313011534</v>
      </c>
      <c r="AW103" s="541">
        <v>36.450892471694743</v>
      </c>
      <c r="AX103" s="541" t="s">
        <v>174</v>
      </c>
      <c r="AY103" s="544" t="s">
        <v>174</v>
      </c>
    </row>
    <row r="104" spans="1:51" x14ac:dyDescent="0.3">
      <c r="A104" s="532"/>
      <c r="B104" s="501"/>
      <c r="C104" s="576" t="s">
        <v>45</v>
      </c>
      <c r="D104" s="540"/>
      <c r="E104" s="541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0"/>
      <c r="Q104" s="541"/>
      <c r="R104" s="541"/>
      <c r="S104" s="541"/>
      <c r="T104" s="504">
        <v>-1.3234295396680725E-2</v>
      </c>
      <c r="U104" s="503">
        <v>-9.8531972783094009E-3</v>
      </c>
      <c r="V104" s="503">
        <v>6.2997031595728017E-2</v>
      </c>
      <c r="W104" s="503">
        <v>8.539522190155327E-2</v>
      </c>
      <c r="X104" s="503">
        <v>4.5704987535768141E-2</v>
      </c>
      <c r="Y104" s="503">
        <v>3.5960409695771467E-2</v>
      </c>
      <c r="Z104" s="503">
        <v>5.6887080658485738E-3</v>
      </c>
      <c r="AA104" s="503">
        <v>-1.6131173476550336E-2</v>
      </c>
      <c r="AB104" s="503">
        <v>-1.2335677229556568E-3</v>
      </c>
      <c r="AC104" s="503">
        <v>1.8632238578437489E-3</v>
      </c>
      <c r="AD104" s="503">
        <v>1.1062540754526076E-2</v>
      </c>
      <c r="AE104" s="505">
        <v>3.0617039968095464E-2</v>
      </c>
      <c r="AF104" s="502">
        <v>9.7526269992157417E-3</v>
      </c>
      <c r="AG104" s="503">
        <v>5.1666707101359829E-2</v>
      </c>
      <c r="AH104" s="503">
        <v>-4.2989844188704917E-3</v>
      </c>
      <c r="AI104" s="506">
        <v>1.4562571617388675E-2</v>
      </c>
      <c r="AJ104" s="504">
        <v>4.4910394005267161E-2</v>
      </c>
      <c r="AK104" s="503">
        <v>8.169350990433899E-2</v>
      </c>
      <c r="AL104" s="503">
        <v>-7.6944702110840844E-3</v>
      </c>
      <c r="AM104" s="503">
        <v>-6.6409764786363026E-2</v>
      </c>
      <c r="AN104" s="503">
        <v>-3.6573945001911932E-2</v>
      </c>
      <c r="AO104" s="503">
        <v>-3.0703938620718244E-2</v>
      </c>
      <c r="AP104" s="503">
        <v>-1.5121893461053703E-2</v>
      </c>
      <c r="AQ104" s="503">
        <v>6.2312842488517397E-3</v>
      </c>
      <c r="AR104" s="503" t="s">
        <v>174</v>
      </c>
      <c r="AS104" s="503" t="s">
        <v>174</v>
      </c>
      <c r="AT104" s="503" t="s">
        <v>174</v>
      </c>
      <c r="AU104" s="505" t="s">
        <v>174</v>
      </c>
      <c r="AV104" s="502">
        <v>4.1521661017691378E-2</v>
      </c>
      <c r="AW104" s="503">
        <v>-4.1467303866367787E-2</v>
      </c>
      <c r="AX104" s="503" t="s">
        <v>174</v>
      </c>
      <c r="AY104" s="506" t="s">
        <v>174</v>
      </c>
    </row>
    <row r="105" spans="1:51" x14ac:dyDescent="0.3">
      <c r="A105" s="532" t="s">
        <v>144</v>
      </c>
      <c r="B105" s="501"/>
      <c r="C105" s="576" t="s">
        <v>140</v>
      </c>
      <c r="D105" s="540">
        <v>3172.7</v>
      </c>
      <c r="E105" s="541">
        <v>2957</v>
      </c>
      <c r="F105" s="541">
        <v>3358.4</v>
      </c>
      <c r="G105" s="541">
        <v>3332</v>
      </c>
      <c r="H105" s="541">
        <v>3629.3</v>
      </c>
      <c r="I105" s="541">
        <v>3543.9</v>
      </c>
      <c r="J105" s="541">
        <v>3905.1</v>
      </c>
      <c r="K105" s="541">
        <v>3893.9</v>
      </c>
      <c r="L105" s="541">
        <v>3496.3</v>
      </c>
      <c r="M105" s="541">
        <v>3596.1</v>
      </c>
      <c r="N105" s="541">
        <v>3767.6</v>
      </c>
      <c r="O105" s="541">
        <v>4544.1000000000004</v>
      </c>
      <c r="P105" s="540">
        <v>9488.1</v>
      </c>
      <c r="Q105" s="541">
        <v>10505.2</v>
      </c>
      <c r="R105" s="541">
        <v>11295.3</v>
      </c>
      <c r="S105" s="541">
        <v>11907.8</v>
      </c>
      <c r="T105" s="542">
        <v>3501.7</v>
      </c>
      <c r="U105" s="541">
        <v>3392.8</v>
      </c>
      <c r="V105" s="541">
        <v>2922.5</v>
      </c>
      <c r="W105" s="541">
        <v>2200.1</v>
      </c>
      <c r="X105" s="541">
        <v>2922.6</v>
      </c>
      <c r="Y105" s="541">
        <v>3414.2</v>
      </c>
      <c r="Z105" s="541">
        <v>3932.4</v>
      </c>
      <c r="AA105" s="541">
        <v>3989.6</v>
      </c>
      <c r="AB105" s="541">
        <v>3677.3</v>
      </c>
      <c r="AC105" s="541">
        <v>3716.4</v>
      </c>
      <c r="AD105" s="541">
        <v>3545.7</v>
      </c>
      <c r="AE105" s="543">
        <v>4411.3</v>
      </c>
      <c r="AF105" s="540">
        <v>9817</v>
      </c>
      <c r="AG105" s="541">
        <v>8536.9</v>
      </c>
      <c r="AH105" s="541">
        <v>11599.3</v>
      </c>
      <c r="AI105" s="544">
        <v>11673.400000000001</v>
      </c>
      <c r="AJ105" s="542">
        <v>3053.2</v>
      </c>
      <c r="AK105" s="541">
        <v>2667.7</v>
      </c>
      <c r="AL105" s="541">
        <v>3265.3</v>
      </c>
      <c r="AM105" s="541">
        <v>3560.5</v>
      </c>
      <c r="AN105" s="541">
        <v>4132.1000000000004</v>
      </c>
      <c r="AO105" s="541">
        <v>4065.8</v>
      </c>
      <c r="AP105" s="541">
        <v>4458.7</v>
      </c>
      <c r="AQ105" s="541">
        <v>4502.2</v>
      </c>
      <c r="AR105" s="541" t="s">
        <v>174</v>
      </c>
      <c r="AS105" s="541" t="s">
        <v>174</v>
      </c>
      <c r="AT105" s="541" t="s">
        <v>174</v>
      </c>
      <c r="AU105" s="543" t="s">
        <v>174</v>
      </c>
      <c r="AV105" s="540">
        <v>8986.2000000000007</v>
      </c>
      <c r="AW105" s="541">
        <v>11758.400000000001</v>
      </c>
      <c r="AX105" s="541" t="s">
        <v>174</v>
      </c>
      <c r="AY105" s="544" t="s">
        <v>174</v>
      </c>
    </row>
    <row r="106" spans="1:51" x14ac:dyDescent="0.3">
      <c r="A106" s="587"/>
      <c r="B106" s="501"/>
      <c r="C106" s="576" t="s">
        <v>45</v>
      </c>
      <c r="D106" s="540"/>
      <c r="E106" s="541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0"/>
      <c r="Q106" s="541"/>
      <c r="R106" s="541"/>
      <c r="S106" s="541"/>
      <c r="T106" s="504">
        <v>0.10369716645128756</v>
      </c>
      <c r="U106" s="503">
        <v>0.14737910043963481</v>
      </c>
      <c r="V106" s="503">
        <v>-0.12979394949976181</v>
      </c>
      <c r="W106" s="503">
        <v>-0.33970588235294119</v>
      </c>
      <c r="X106" s="503">
        <v>-0.19472074504725437</v>
      </c>
      <c r="Y106" s="503">
        <v>-3.6598098140466793E-2</v>
      </c>
      <c r="Z106" s="503">
        <v>6.990858108627227E-3</v>
      </c>
      <c r="AA106" s="503">
        <v>2.4576902334420458E-2</v>
      </c>
      <c r="AB106" s="503">
        <v>5.1769012956554068E-2</v>
      </c>
      <c r="AC106" s="503">
        <v>3.3452907316259335E-2</v>
      </c>
      <c r="AD106" s="503">
        <v>-5.8896910500053107E-2</v>
      </c>
      <c r="AE106" s="505">
        <v>-2.9224708963271093E-2</v>
      </c>
      <c r="AF106" s="502">
        <v>3.4664474446938758E-2</v>
      </c>
      <c r="AG106" s="503">
        <v>-0.18736435289190123</v>
      </c>
      <c r="AH106" s="503">
        <v>2.6913849123086597E-2</v>
      </c>
      <c r="AI106" s="506">
        <v>-1.9684576496078018E-2</v>
      </c>
      <c r="AJ106" s="504">
        <v>-0.12808064654310763</v>
      </c>
      <c r="AK106" s="503">
        <v>-0.21371728365951437</v>
      </c>
      <c r="AL106" s="503">
        <v>0.11729683490162539</v>
      </c>
      <c r="AM106" s="503">
        <v>0.61833553020317267</v>
      </c>
      <c r="AN106" s="503">
        <v>0.41384383767877936</v>
      </c>
      <c r="AO106" s="503">
        <v>0.19084997949739335</v>
      </c>
      <c r="AP106" s="503">
        <v>0.13383684264062651</v>
      </c>
      <c r="AQ106" s="503">
        <v>0.1284840585522358</v>
      </c>
      <c r="AR106" s="503" t="s">
        <v>174</v>
      </c>
      <c r="AS106" s="503" t="s">
        <v>174</v>
      </c>
      <c r="AT106" s="503" t="s">
        <v>174</v>
      </c>
      <c r="AU106" s="505" t="s">
        <v>174</v>
      </c>
      <c r="AV106" s="502">
        <v>-8.4628705307120231E-2</v>
      </c>
      <c r="AW106" s="503">
        <v>0.37736180580772904</v>
      </c>
      <c r="AX106" s="503" t="s">
        <v>174</v>
      </c>
      <c r="AY106" s="506" t="s">
        <v>174</v>
      </c>
    </row>
    <row r="107" spans="1:51" x14ac:dyDescent="0.3">
      <c r="A107" s="532"/>
      <c r="B107" s="501"/>
      <c r="C107" s="576" t="s">
        <v>141</v>
      </c>
      <c r="D107" s="540">
        <v>90330</v>
      </c>
      <c r="E107" s="541">
        <v>86154</v>
      </c>
      <c r="F107" s="541">
        <v>97616</v>
      </c>
      <c r="G107" s="541">
        <v>93396</v>
      </c>
      <c r="H107" s="541">
        <v>101669</v>
      </c>
      <c r="I107" s="541">
        <v>99479</v>
      </c>
      <c r="J107" s="541">
        <v>105816</v>
      </c>
      <c r="K107" s="541">
        <v>102920</v>
      </c>
      <c r="L107" s="541">
        <v>98203</v>
      </c>
      <c r="M107" s="541">
        <v>102130</v>
      </c>
      <c r="N107" s="541">
        <v>103343</v>
      </c>
      <c r="O107" s="541">
        <v>121225</v>
      </c>
      <c r="P107" s="540">
        <v>274100</v>
      </c>
      <c r="Q107" s="541">
        <v>294544</v>
      </c>
      <c r="R107" s="541">
        <v>306939</v>
      </c>
      <c r="S107" s="541">
        <v>326698</v>
      </c>
      <c r="T107" s="542">
        <v>100987</v>
      </c>
      <c r="U107" s="541">
        <v>99863</v>
      </c>
      <c r="V107" s="541">
        <v>78604</v>
      </c>
      <c r="W107" s="541">
        <v>55378</v>
      </c>
      <c r="X107" s="541">
        <v>77156</v>
      </c>
      <c r="Y107" s="541">
        <v>91271</v>
      </c>
      <c r="Z107" s="541">
        <v>104927</v>
      </c>
      <c r="AA107" s="541">
        <v>105997</v>
      </c>
      <c r="AB107" s="541">
        <v>102264</v>
      </c>
      <c r="AC107" s="541">
        <v>104015</v>
      </c>
      <c r="AD107" s="541">
        <v>95484</v>
      </c>
      <c r="AE107" s="543">
        <v>113322</v>
      </c>
      <c r="AF107" s="540">
        <v>279454</v>
      </c>
      <c r="AG107" s="541">
        <v>223805</v>
      </c>
      <c r="AH107" s="541">
        <v>313188</v>
      </c>
      <c r="AI107" s="544">
        <v>312821</v>
      </c>
      <c r="AJ107" s="542">
        <v>83245</v>
      </c>
      <c r="AK107" s="541">
        <v>71920</v>
      </c>
      <c r="AL107" s="541">
        <v>89027</v>
      </c>
      <c r="AM107" s="541">
        <v>97477</v>
      </c>
      <c r="AN107" s="541">
        <v>114221</v>
      </c>
      <c r="AO107" s="541">
        <v>112659</v>
      </c>
      <c r="AP107" s="541">
        <v>121112</v>
      </c>
      <c r="AQ107" s="541">
        <v>119815</v>
      </c>
      <c r="AR107" s="541" t="s">
        <v>174</v>
      </c>
      <c r="AS107" s="541" t="s">
        <v>174</v>
      </c>
      <c r="AT107" s="541" t="s">
        <v>174</v>
      </c>
      <c r="AU107" s="543" t="s">
        <v>174</v>
      </c>
      <c r="AV107" s="540">
        <v>244192</v>
      </c>
      <c r="AW107" s="541">
        <v>324357</v>
      </c>
      <c r="AX107" s="541" t="s">
        <v>174</v>
      </c>
      <c r="AY107" s="544" t="s">
        <v>174</v>
      </c>
    </row>
    <row r="108" spans="1:51" x14ac:dyDescent="0.3">
      <c r="A108" s="588"/>
      <c r="B108" s="501"/>
      <c r="C108" s="576" t="s">
        <v>45</v>
      </c>
      <c r="D108" s="540"/>
      <c r="E108" s="541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0"/>
      <c r="Q108" s="541"/>
      <c r="R108" s="541"/>
      <c r="S108" s="541"/>
      <c r="T108" s="504">
        <v>0.11797852319273774</v>
      </c>
      <c r="U108" s="503">
        <v>0.15912203728207627</v>
      </c>
      <c r="V108" s="503">
        <v>-0.19476315358138011</v>
      </c>
      <c r="W108" s="503">
        <v>-0.40706240095935586</v>
      </c>
      <c r="X108" s="503">
        <v>-0.24110594183084322</v>
      </c>
      <c r="Y108" s="503">
        <v>-8.2509876456337519E-2</v>
      </c>
      <c r="Z108" s="503">
        <v>-8.4013759733877671E-3</v>
      </c>
      <c r="AA108" s="503">
        <v>2.9897007384376215E-2</v>
      </c>
      <c r="AB108" s="503">
        <v>4.1353115485270306E-2</v>
      </c>
      <c r="AC108" s="503">
        <v>1.8456868696759034E-2</v>
      </c>
      <c r="AD108" s="503">
        <v>-7.604772456770173E-2</v>
      </c>
      <c r="AE108" s="505">
        <v>-6.5192823262528357E-2</v>
      </c>
      <c r="AF108" s="502">
        <v>1.9533017147026634E-2</v>
      </c>
      <c r="AG108" s="503">
        <v>-0.24016445760225977</v>
      </c>
      <c r="AH108" s="503">
        <v>2.0359094152258266E-2</v>
      </c>
      <c r="AI108" s="506">
        <v>-4.2476537964725836E-2</v>
      </c>
      <c r="AJ108" s="504">
        <v>-0.17568597938348501</v>
      </c>
      <c r="AK108" s="503">
        <v>-0.27981334428166588</v>
      </c>
      <c r="AL108" s="503">
        <v>0.13260139433107729</v>
      </c>
      <c r="AM108" s="503">
        <v>0.76021163638990208</v>
      </c>
      <c r="AN108" s="503">
        <v>0.48039037793561096</v>
      </c>
      <c r="AO108" s="503">
        <v>0.23433511191944867</v>
      </c>
      <c r="AP108" s="503">
        <v>0.15425009768696332</v>
      </c>
      <c r="AQ108" s="503">
        <v>0.13036218006169986</v>
      </c>
      <c r="AR108" s="503" t="s">
        <v>174</v>
      </c>
      <c r="AS108" s="503" t="s">
        <v>174</v>
      </c>
      <c r="AT108" s="503" t="s">
        <v>174</v>
      </c>
      <c r="AU108" s="505" t="s">
        <v>174</v>
      </c>
      <c r="AV108" s="502">
        <v>-0.12618176873474704</v>
      </c>
      <c r="AW108" s="503">
        <v>0.44928397488885413</v>
      </c>
      <c r="AX108" s="503" t="s">
        <v>174</v>
      </c>
      <c r="AY108" s="506" t="s">
        <v>174</v>
      </c>
    </row>
    <row r="109" spans="1:51" x14ac:dyDescent="0.3">
      <c r="A109" s="532"/>
      <c r="B109" s="501"/>
      <c r="C109" s="576" t="s">
        <v>142</v>
      </c>
      <c r="D109" s="540">
        <v>35.123436289161958</v>
      </c>
      <c r="E109" s="541">
        <v>34.322260138821179</v>
      </c>
      <c r="F109" s="541">
        <v>34.404196033437138</v>
      </c>
      <c r="G109" s="541">
        <v>35.67604608334404</v>
      </c>
      <c r="H109" s="541">
        <v>35.69721350657526</v>
      </c>
      <c r="I109" s="541">
        <v>35.624604187818534</v>
      </c>
      <c r="J109" s="541">
        <v>36.904626899523699</v>
      </c>
      <c r="K109" s="541">
        <v>37.834240186552663</v>
      </c>
      <c r="L109" s="541">
        <v>35.602781992403493</v>
      </c>
      <c r="M109" s="541">
        <v>35.211005581122102</v>
      </c>
      <c r="N109" s="541">
        <v>36.457234645791203</v>
      </c>
      <c r="O109" s="541">
        <v>37.484842235512474</v>
      </c>
      <c r="P109" s="540">
        <v>34.615468807004746</v>
      </c>
      <c r="Q109" s="541">
        <v>35.665978597425173</v>
      </c>
      <c r="R109" s="541">
        <v>36.799820159706002</v>
      </c>
      <c r="S109" s="541">
        <v>36.44895285554243</v>
      </c>
      <c r="T109" s="542">
        <v>34.674760117638904</v>
      </c>
      <c r="U109" s="541">
        <v>33.974545126823749</v>
      </c>
      <c r="V109" s="541">
        <v>37.180041728156326</v>
      </c>
      <c r="W109" s="541">
        <v>39.728773159016214</v>
      </c>
      <c r="X109" s="541">
        <v>37.879102078905078</v>
      </c>
      <c r="Y109" s="541">
        <v>37.407281611903016</v>
      </c>
      <c r="Z109" s="541">
        <v>37.477484346259779</v>
      </c>
      <c r="AA109" s="541">
        <v>37.638801098144285</v>
      </c>
      <c r="AB109" s="541">
        <v>35.958890714229838</v>
      </c>
      <c r="AC109" s="541">
        <v>35.729462096812959</v>
      </c>
      <c r="AD109" s="541">
        <v>37.133970089229607</v>
      </c>
      <c r="AE109" s="543">
        <v>38.927128006918338</v>
      </c>
      <c r="AF109" s="540">
        <v>35.129216257416246</v>
      </c>
      <c r="AG109" s="541">
        <v>38.144366747838518</v>
      </c>
      <c r="AH109" s="541">
        <v>37.036221055723722</v>
      </c>
      <c r="AI109" s="544">
        <v>37.316548441440958</v>
      </c>
      <c r="AJ109" s="542">
        <v>36.677277914589467</v>
      </c>
      <c r="AK109" s="541">
        <v>37.092602892102335</v>
      </c>
      <c r="AL109" s="541">
        <v>36.677637121322746</v>
      </c>
      <c r="AM109" s="541">
        <v>36.526565241031214</v>
      </c>
      <c r="AN109" s="541">
        <v>36.176359863772866</v>
      </c>
      <c r="AO109" s="541">
        <v>36.089438038683106</v>
      </c>
      <c r="AP109" s="541">
        <v>36.814683928925291</v>
      </c>
      <c r="AQ109" s="541">
        <v>37.576263406084379</v>
      </c>
      <c r="AR109" s="541" t="s">
        <v>174</v>
      </c>
      <c r="AS109" s="541" t="s">
        <v>174</v>
      </c>
      <c r="AT109" s="541" t="s">
        <v>174</v>
      </c>
      <c r="AU109" s="543" t="s">
        <v>174</v>
      </c>
      <c r="AV109" s="540">
        <v>36.799731358930678</v>
      </c>
      <c r="AW109" s="541">
        <v>36.251414336672255</v>
      </c>
      <c r="AX109" s="541" t="s">
        <v>174</v>
      </c>
      <c r="AY109" s="544" t="s">
        <v>174</v>
      </c>
    </row>
    <row r="110" spans="1:51" x14ac:dyDescent="0.3">
      <c r="A110" s="532"/>
      <c r="B110" s="501"/>
      <c r="C110" s="576" t="s">
        <v>45</v>
      </c>
      <c r="D110" s="540"/>
      <c r="E110" s="541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0"/>
      <c r="Q110" s="541"/>
      <c r="R110" s="541"/>
      <c r="S110" s="541"/>
      <c r="T110" s="504">
        <v>-1.2774267524089103E-2</v>
      </c>
      <c r="U110" s="503">
        <v>-1.0130889125338709E-2</v>
      </c>
      <c r="V110" s="503">
        <v>8.0683347229546273E-2</v>
      </c>
      <c r="W110" s="503">
        <v>0.1135979885832768</v>
      </c>
      <c r="X110" s="503">
        <v>6.1122097721378853E-2</v>
      </c>
      <c r="Y110" s="503">
        <v>5.0040624021699329E-2</v>
      </c>
      <c r="Z110" s="503">
        <v>1.5522645664342796E-2</v>
      </c>
      <c r="AA110" s="503">
        <v>-5.1656670636098133E-3</v>
      </c>
      <c r="AB110" s="503">
        <v>1.0002272347771238E-2</v>
      </c>
      <c r="AC110" s="503">
        <v>1.4724274616252964E-2</v>
      </c>
      <c r="AD110" s="503">
        <v>1.8562445835878249E-2</v>
      </c>
      <c r="AE110" s="505">
        <v>3.8476506379409747E-2</v>
      </c>
      <c r="AF110" s="502">
        <v>1.4841556914218049E-2</v>
      </c>
      <c r="AG110" s="503">
        <v>6.9488858791393618E-2</v>
      </c>
      <c r="AH110" s="503">
        <v>6.4239687854933478E-3</v>
      </c>
      <c r="AI110" s="506">
        <v>2.3803031854908306E-2</v>
      </c>
      <c r="AJ110" s="504">
        <v>5.7751453511336363E-2</v>
      </c>
      <c r="AK110" s="503">
        <v>9.1776291739570678E-2</v>
      </c>
      <c r="AL110" s="503">
        <v>-1.3512749945439407E-2</v>
      </c>
      <c r="AM110" s="503">
        <v>-8.0601731776816204E-2</v>
      </c>
      <c r="AN110" s="503">
        <v>-4.4952021607726302E-2</v>
      </c>
      <c r="AO110" s="503">
        <v>-3.5229600132199182E-2</v>
      </c>
      <c r="AP110" s="503">
        <v>-1.7685296355827433E-2</v>
      </c>
      <c r="AQ110" s="503">
        <v>-1.6615218932408699E-3</v>
      </c>
      <c r="AR110" s="503" t="s">
        <v>174</v>
      </c>
      <c r="AS110" s="503" t="s">
        <v>174</v>
      </c>
      <c r="AT110" s="503" t="s">
        <v>174</v>
      </c>
      <c r="AU110" s="505" t="s">
        <v>174</v>
      </c>
      <c r="AV110" s="502">
        <v>4.7553440682348395E-2</v>
      </c>
      <c r="AW110" s="503">
        <v>-4.9626001754860136E-2</v>
      </c>
      <c r="AX110" s="503" t="s">
        <v>174</v>
      </c>
      <c r="AY110" s="506" t="s">
        <v>174</v>
      </c>
    </row>
    <row r="111" spans="1:51" x14ac:dyDescent="0.3">
      <c r="A111" s="532" t="s">
        <v>145</v>
      </c>
      <c r="B111" s="501"/>
      <c r="C111" s="576" t="s">
        <v>140</v>
      </c>
      <c r="D111" s="540">
        <v>215.4</v>
      </c>
      <c r="E111" s="541">
        <v>195.1</v>
      </c>
      <c r="F111" s="541">
        <v>229.2</v>
      </c>
      <c r="G111" s="541">
        <v>240.3</v>
      </c>
      <c r="H111" s="541">
        <v>238.8</v>
      </c>
      <c r="I111" s="541">
        <v>250.8</v>
      </c>
      <c r="J111" s="541">
        <v>275.8</v>
      </c>
      <c r="K111" s="541">
        <v>283.60000000000002</v>
      </c>
      <c r="L111" s="541">
        <v>254</v>
      </c>
      <c r="M111" s="541">
        <v>259.10000000000002</v>
      </c>
      <c r="N111" s="541">
        <v>262.5</v>
      </c>
      <c r="O111" s="541">
        <v>276</v>
      </c>
      <c r="P111" s="540">
        <v>639.70000000000005</v>
      </c>
      <c r="Q111" s="541">
        <v>729.90000000000009</v>
      </c>
      <c r="R111" s="541">
        <v>813.40000000000009</v>
      </c>
      <c r="S111" s="541">
        <v>797.6</v>
      </c>
      <c r="T111" s="542">
        <v>261.39999999999998</v>
      </c>
      <c r="U111" s="541">
        <v>245.5</v>
      </c>
      <c r="V111" s="541">
        <v>176.4</v>
      </c>
      <c r="W111" s="541">
        <v>154</v>
      </c>
      <c r="X111" s="541">
        <v>184</v>
      </c>
      <c r="Y111" s="541">
        <v>196.1</v>
      </c>
      <c r="Z111" s="541">
        <v>224.5</v>
      </c>
      <c r="AA111" s="541">
        <v>227.5</v>
      </c>
      <c r="AB111" s="541">
        <v>224.4</v>
      </c>
      <c r="AC111" s="541">
        <v>228.5</v>
      </c>
      <c r="AD111" s="541">
        <v>250.2</v>
      </c>
      <c r="AE111" s="543">
        <v>278.5</v>
      </c>
      <c r="AF111" s="540">
        <v>683.3</v>
      </c>
      <c r="AG111" s="541">
        <v>534.1</v>
      </c>
      <c r="AH111" s="541">
        <v>676.4</v>
      </c>
      <c r="AI111" s="544">
        <v>757.2</v>
      </c>
      <c r="AJ111" s="542">
        <v>247.3</v>
      </c>
      <c r="AK111" s="541">
        <v>258.3</v>
      </c>
      <c r="AL111" s="541">
        <v>294.3</v>
      </c>
      <c r="AM111" s="541">
        <v>280.5</v>
      </c>
      <c r="AN111" s="541">
        <v>311.2</v>
      </c>
      <c r="AO111" s="541">
        <v>315.2</v>
      </c>
      <c r="AP111" s="541">
        <v>347.3</v>
      </c>
      <c r="AQ111" s="541">
        <v>372.6</v>
      </c>
      <c r="AR111" s="541" t="s">
        <v>174</v>
      </c>
      <c r="AS111" s="541" t="s">
        <v>174</v>
      </c>
      <c r="AT111" s="541" t="s">
        <v>174</v>
      </c>
      <c r="AU111" s="543" t="s">
        <v>174</v>
      </c>
      <c r="AV111" s="540">
        <v>799.90000000000009</v>
      </c>
      <c r="AW111" s="541">
        <v>906.90000000000009</v>
      </c>
      <c r="AX111" s="541" t="s">
        <v>174</v>
      </c>
      <c r="AY111" s="544" t="s">
        <v>174</v>
      </c>
    </row>
    <row r="112" spans="1:51" x14ac:dyDescent="0.3">
      <c r="A112" s="587"/>
      <c r="B112" s="501"/>
      <c r="C112" s="576" t="s">
        <v>45</v>
      </c>
      <c r="D112" s="540"/>
      <c r="E112" s="541"/>
      <c r="F112" s="541"/>
      <c r="G112" s="541"/>
      <c r="H112" s="541"/>
      <c r="I112" s="541"/>
      <c r="J112" s="541"/>
      <c r="K112" s="541"/>
      <c r="L112" s="541"/>
      <c r="M112" s="541"/>
      <c r="N112" s="541"/>
      <c r="O112" s="541"/>
      <c r="P112" s="540"/>
      <c r="Q112" s="541"/>
      <c r="R112" s="541"/>
      <c r="S112" s="541"/>
      <c r="T112" s="504">
        <v>0.21355617455895995</v>
      </c>
      <c r="U112" s="503">
        <v>0.25832906201947725</v>
      </c>
      <c r="V112" s="503">
        <v>-0.2303664921465968</v>
      </c>
      <c r="W112" s="503">
        <v>-0.3591344153141906</v>
      </c>
      <c r="X112" s="503">
        <v>-0.2294807370184255</v>
      </c>
      <c r="Y112" s="503">
        <v>-0.21810207336523132</v>
      </c>
      <c r="Z112" s="503">
        <v>-0.18600435097897031</v>
      </c>
      <c r="AA112" s="503">
        <v>-0.19781382228490837</v>
      </c>
      <c r="AB112" s="503">
        <v>-0.11653543307086613</v>
      </c>
      <c r="AC112" s="503">
        <v>-0.11810111925897344</v>
      </c>
      <c r="AD112" s="503">
        <v>-4.6857142857142903E-2</v>
      </c>
      <c r="AE112" s="505">
        <v>9.057971014492754E-3</v>
      </c>
      <c r="AF112" s="502">
        <v>6.815694856964187E-2</v>
      </c>
      <c r="AG112" s="503">
        <v>-0.26825592546924243</v>
      </c>
      <c r="AH112" s="503">
        <v>-0.16842881731005668</v>
      </c>
      <c r="AI112" s="506">
        <v>-5.065195586760278E-2</v>
      </c>
      <c r="AJ112" s="504">
        <v>-5.3940321346595134E-2</v>
      </c>
      <c r="AK112" s="503">
        <v>5.2138492871690471E-2</v>
      </c>
      <c r="AL112" s="503">
        <v>0.66836734693877553</v>
      </c>
      <c r="AM112" s="503">
        <v>0.8214285714285714</v>
      </c>
      <c r="AN112" s="503">
        <v>0.69130434782608685</v>
      </c>
      <c r="AO112" s="503">
        <v>0.60734319224885258</v>
      </c>
      <c r="AP112" s="503">
        <v>0.54699331848552346</v>
      </c>
      <c r="AQ112" s="503">
        <v>0.63780219780219793</v>
      </c>
      <c r="AR112" s="503" t="s">
        <v>174</v>
      </c>
      <c r="AS112" s="503" t="s">
        <v>174</v>
      </c>
      <c r="AT112" s="503" t="s">
        <v>174</v>
      </c>
      <c r="AU112" s="505" t="s">
        <v>174</v>
      </c>
      <c r="AV112" s="502">
        <v>0.17064247036440824</v>
      </c>
      <c r="AW112" s="503">
        <v>0.69799662984459854</v>
      </c>
      <c r="AX112" s="503" t="s">
        <v>174</v>
      </c>
      <c r="AY112" s="506" t="s">
        <v>174</v>
      </c>
    </row>
    <row r="113" spans="1:51" x14ac:dyDescent="0.3">
      <c r="A113" s="532"/>
      <c r="B113" s="501"/>
      <c r="C113" s="576" t="s">
        <v>141</v>
      </c>
      <c r="D113" s="540">
        <v>4870</v>
      </c>
      <c r="E113" s="541">
        <v>4486</v>
      </c>
      <c r="F113" s="541">
        <v>5116</v>
      </c>
      <c r="G113" s="541">
        <v>5311</v>
      </c>
      <c r="H113" s="541">
        <v>5358</v>
      </c>
      <c r="I113" s="541">
        <v>5496</v>
      </c>
      <c r="J113" s="541">
        <v>5936</v>
      </c>
      <c r="K113" s="541">
        <v>5991</v>
      </c>
      <c r="L113" s="541">
        <v>5866</v>
      </c>
      <c r="M113" s="541">
        <v>6135</v>
      </c>
      <c r="N113" s="541">
        <v>6189</v>
      </c>
      <c r="O113" s="541">
        <v>6490</v>
      </c>
      <c r="P113" s="540">
        <v>14472</v>
      </c>
      <c r="Q113" s="541">
        <v>16165</v>
      </c>
      <c r="R113" s="541">
        <v>17793</v>
      </c>
      <c r="S113" s="541">
        <v>18814</v>
      </c>
      <c r="T113" s="542">
        <v>6168</v>
      </c>
      <c r="U113" s="541">
        <v>5799</v>
      </c>
      <c r="V113" s="541">
        <v>4875</v>
      </c>
      <c r="W113" s="541">
        <v>4551</v>
      </c>
      <c r="X113" s="541">
        <v>5044</v>
      </c>
      <c r="Y113" s="541">
        <v>5136</v>
      </c>
      <c r="Z113" s="541">
        <v>5555</v>
      </c>
      <c r="AA113" s="541">
        <v>5749</v>
      </c>
      <c r="AB113" s="541">
        <v>6140</v>
      </c>
      <c r="AC113" s="541">
        <v>6563</v>
      </c>
      <c r="AD113" s="541">
        <v>6554</v>
      </c>
      <c r="AE113" s="543">
        <v>7249</v>
      </c>
      <c r="AF113" s="540">
        <v>16842</v>
      </c>
      <c r="AG113" s="541">
        <v>14731</v>
      </c>
      <c r="AH113" s="541">
        <v>17444</v>
      </c>
      <c r="AI113" s="544">
        <v>20366</v>
      </c>
      <c r="AJ113" s="542">
        <v>6698</v>
      </c>
      <c r="AK113" s="541">
        <v>6638</v>
      </c>
      <c r="AL113" s="541">
        <v>7606</v>
      </c>
      <c r="AM113" s="541">
        <v>7260</v>
      </c>
      <c r="AN113" s="541">
        <v>7811</v>
      </c>
      <c r="AO113" s="541">
        <v>8034</v>
      </c>
      <c r="AP113" s="541">
        <v>8583</v>
      </c>
      <c r="AQ113" s="541">
        <v>8559</v>
      </c>
      <c r="AR113" s="541" t="s">
        <v>174</v>
      </c>
      <c r="AS113" s="541" t="s">
        <v>174</v>
      </c>
      <c r="AT113" s="541" t="s">
        <v>174</v>
      </c>
      <c r="AU113" s="543" t="s">
        <v>174</v>
      </c>
      <c r="AV113" s="540">
        <v>20942</v>
      </c>
      <c r="AW113" s="541">
        <v>23105</v>
      </c>
      <c r="AX113" s="541" t="s">
        <v>174</v>
      </c>
      <c r="AY113" s="544" t="s">
        <v>174</v>
      </c>
    </row>
    <row r="114" spans="1:51" x14ac:dyDescent="0.3">
      <c r="A114" s="588"/>
      <c r="B114" s="501"/>
      <c r="C114" s="576" t="s">
        <v>45</v>
      </c>
      <c r="D114" s="540"/>
      <c r="E114" s="541"/>
      <c r="F114" s="541"/>
      <c r="G114" s="541"/>
      <c r="H114" s="541"/>
      <c r="I114" s="541"/>
      <c r="J114" s="541"/>
      <c r="K114" s="541"/>
      <c r="L114" s="541"/>
      <c r="M114" s="541"/>
      <c r="N114" s="541"/>
      <c r="O114" s="541"/>
      <c r="P114" s="540"/>
      <c r="Q114" s="541"/>
      <c r="R114" s="541"/>
      <c r="S114" s="541"/>
      <c r="T114" s="504">
        <v>0.26652977412731005</v>
      </c>
      <c r="U114" s="503">
        <v>0.29268836379848417</v>
      </c>
      <c r="V114" s="503">
        <v>-4.7107114933541833E-2</v>
      </c>
      <c r="W114" s="503">
        <v>-0.14309922801732253</v>
      </c>
      <c r="X114" s="503">
        <v>-5.8603956700261292E-2</v>
      </c>
      <c r="Y114" s="503">
        <v>-6.5502183406113537E-2</v>
      </c>
      <c r="Z114" s="503">
        <v>-6.4184636118598384E-2</v>
      </c>
      <c r="AA114" s="503">
        <v>-4.0393924219662827E-2</v>
      </c>
      <c r="AB114" s="503">
        <v>4.6709853392430958E-2</v>
      </c>
      <c r="AC114" s="503">
        <v>6.9763651181744088E-2</v>
      </c>
      <c r="AD114" s="503">
        <v>5.8975601874293099E-2</v>
      </c>
      <c r="AE114" s="505">
        <v>0.11694915254237288</v>
      </c>
      <c r="AF114" s="502">
        <v>0.16376451077943616</v>
      </c>
      <c r="AG114" s="503">
        <v>-8.8710176306835753E-2</v>
      </c>
      <c r="AH114" s="503">
        <v>-1.9614455122801102E-2</v>
      </c>
      <c r="AI114" s="506">
        <v>8.2491761454236201E-2</v>
      </c>
      <c r="AJ114" s="504">
        <v>8.5927367055771725E-2</v>
      </c>
      <c r="AK114" s="503">
        <v>0.14468011726159682</v>
      </c>
      <c r="AL114" s="503">
        <v>0.56020512820512824</v>
      </c>
      <c r="AM114" s="503">
        <v>0.59525379037574155</v>
      </c>
      <c r="AN114" s="503">
        <v>0.54857256145915945</v>
      </c>
      <c r="AO114" s="503">
        <v>0.56425233644859818</v>
      </c>
      <c r="AP114" s="503">
        <v>0.54509450945094506</v>
      </c>
      <c r="AQ114" s="503">
        <v>0.48878065750565314</v>
      </c>
      <c r="AR114" s="503" t="s">
        <v>174</v>
      </c>
      <c r="AS114" s="503" t="s">
        <v>174</v>
      </c>
      <c r="AT114" s="503" t="s">
        <v>174</v>
      </c>
      <c r="AU114" s="505" t="s">
        <v>174</v>
      </c>
      <c r="AV114" s="502">
        <v>0.24343902149388433</v>
      </c>
      <c r="AW114" s="503">
        <v>0.56846106849501055</v>
      </c>
      <c r="AX114" s="503" t="s">
        <v>174</v>
      </c>
      <c r="AY114" s="506" t="s">
        <v>174</v>
      </c>
    </row>
    <row r="115" spans="1:51" x14ac:dyDescent="0.3">
      <c r="A115" s="532"/>
      <c r="B115" s="501"/>
      <c r="C115" s="576" t="s">
        <v>142</v>
      </c>
      <c r="D115" s="540">
        <v>44.229979466119097</v>
      </c>
      <c r="E115" s="541">
        <v>43.490860454748102</v>
      </c>
      <c r="F115" s="541">
        <v>44.800625488663016</v>
      </c>
      <c r="G115" s="541">
        <v>45.245716437582374</v>
      </c>
      <c r="H115" s="541">
        <v>44.568868980963046</v>
      </c>
      <c r="I115" s="541">
        <v>45.633187772925766</v>
      </c>
      <c r="J115" s="541">
        <v>46.462264150943398</v>
      </c>
      <c r="K115" s="541">
        <v>47.337673176431316</v>
      </c>
      <c r="L115" s="541">
        <v>43.300375042618477</v>
      </c>
      <c r="M115" s="541">
        <v>42.233088834555829</v>
      </c>
      <c r="N115" s="541">
        <v>42.413960252060107</v>
      </c>
      <c r="O115" s="541">
        <v>42.526964560862865</v>
      </c>
      <c r="P115" s="540">
        <v>44.202598120508569</v>
      </c>
      <c r="Q115" s="541">
        <v>45.153108567893604</v>
      </c>
      <c r="R115" s="541">
        <v>45.714606867869392</v>
      </c>
      <c r="S115" s="541">
        <v>42.393961943233762</v>
      </c>
      <c r="T115" s="542">
        <v>42.380025940337219</v>
      </c>
      <c r="U115" s="541">
        <v>42.334885325056042</v>
      </c>
      <c r="V115" s="541">
        <v>36.184615384615384</v>
      </c>
      <c r="W115" s="541">
        <v>33.838716765546032</v>
      </c>
      <c r="X115" s="541">
        <v>36.478984932593178</v>
      </c>
      <c r="Y115" s="541">
        <v>38.181464174454831</v>
      </c>
      <c r="Z115" s="541">
        <v>40.414041404140413</v>
      </c>
      <c r="AA115" s="541">
        <v>39.572099495564444</v>
      </c>
      <c r="AB115" s="541">
        <v>36.547231270358303</v>
      </c>
      <c r="AC115" s="541">
        <v>34.816394941337805</v>
      </c>
      <c r="AD115" s="541">
        <v>38.175160207506863</v>
      </c>
      <c r="AE115" s="543">
        <v>38.419092288591528</v>
      </c>
      <c r="AF115" s="540">
        <v>40.571191069944184</v>
      </c>
      <c r="AG115" s="541">
        <v>36.256873260471117</v>
      </c>
      <c r="AH115" s="541">
        <v>38.775510204081634</v>
      </c>
      <c r="AI115" s="544">
        <v>37.17961308062457</v>
      </c>
      <c r="AJ115" s="542">
        <v>36.921469095252313</v>
      </c>
      <c r="AK115" s="541">
        <v>38.912322988852061</v>
      </c>
      <c r="AL115" s="541">
        <v>38.693136997107544</v>
      </c>
      <c r="AM115" s="541">
        <v>38.636363636363633</v>
      </c>
      <c r="AN115" s="541">
        <v>39.841249519907819</v>
      </c>
      <c r="AO115" s="541">
        <v>39.233258650734378</v>
      </c>
      <c r="AP115" s="541">
        <v>40.463707328439938</v>
      </c>
      <c r="AQ115" s="541">
        <v>43.533123028391167</v>
      </c>
      <c r="AR115" s="541" t="s">
        <v>174</v>
      </c>
      <c r="AS115" s="541" t="s">
        <v>174</v>
      </c>
      <c r="AT115" s="541" t="s">
        <v>174</v>
      </c>
      <c r="AU115" s="543" t="s">
        <v>174</v>
      </c>
      <c r="AV115" s="540">
        <v>38.195969821411524</v>
      </c>
      <c r="AW115" s="541">
        <v>39.251244319411391</v>
      </c>
      <c r="AX115" s="541" t="s">
        <v>174</v>
      </c>
      <c r="AY115" s="544" t="s">
        <v>174</v>
      </c>
    </row>
    <row r="116" spans="1:51" x14ac:dyDescent="0.3">
      <c r="A116" s="532"/>
      <c r="B116" s="501"/>
      <c r="C116" s="576" t="s">
        <v>45</v>
      </c>
      <c r="D116" s="540"/>
      <c r="E116" s="541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0"/>
      <c r="Q116" s="541"/>
      <c r="R116" s="541"/>
      <c r="S116" s="541"/>
      <c r="T116" s="504">
        <v>-4.1825783057371148E-2</v>
      </c>
      <c r="U116" s="503">
        <v>-2.657972543207883E-2</v>
      </c>
      <c r="V116" s="503">
        <v>-0.19231896898912604</v>
      </c>
      <c r="W116" s="503">
        <v>-0.25211225658836878</v>
      </c>
      <c r="X116" s="503">
        <v>-0.18151423254257015</v>
      </c>
      <c r="Y116" s="503">
        <v>-0.16329614392821473</v>
      </c>
      <c r="Z116" s="503">
        <v>-0.13017494642865307</v>
      </c>
      <c r="AA116" s="503">
        <v>-0.16404637490152832</v>
      </c>
      <c r="AB116" s="503">
        <v>-0.15596039908692197</v>
      </c>
      <c r="AC116" s="503">
        <v>-0.17561334247353369</v>
      </c>
      <c r="AD116" s="503">
        <v>-9.9938794193295336E-2</v>
      </c>
      <c r="AE116" s="505">
        <v>-9.6594532779133963E-2</v>
      </c>
      <c r="AF116" s="502">
        <v>-8.215370147845516E-2</v>
      </c>
      <c r="AG116" s="503">
        <v>-0.19702376180913067</v>
      </c>
      <c r="AH116" s="503">
        <v>-0.15179167314823649</v>
      </c>
      <c r="AI116" s="506">
        <v>-0.12299744170151623</v>
      </c>
      <c r="AJ116" s="504">
        <v>-0.12880022425586729</v>
      </c>
      <c r="AK116" s="503">
        <v>-8.0844965326463902E-2</v>
      </c>
      <c r="AL116" s="503">
        <v>6.9325639801016331E-2</v>
      </c>
      <c r="AM116" s="503">
        <v>0.1417798110979929</v>
      </c>
      <c r="AN116" s="503">
        <v>9.21699053174731E-2</v>
      </c>
      <c r="AO116" s="503">
        <v>2.7547253595980373E-2</v>
      </c>
      <c r="AP116" s="503">
        <v>1.2289274364537253E-3</v>
      </c>
      <c r="AQ116" s="503">
        <v>0.10009637050646518</v>
      </c>
      <c r="AR116" s="503" t="s">
        <v>174</v>
      </c>
      <c r="AS116" s="503" t="s">
        <v>174</v>
      </c>
      <c r="AT116" s="503" t="s">
        <v>174</v>
      </c>
      <c r="AU116" s="505" t="s">
        <v>174</v>
      </c>
      <c r="AV116" s="502">
        <v>-5.8544528417660002E-2</v>
      </c>
      <c r="AW116" s="503">
        <v>8.2587680339354388E-2</v>
      </c>
      <c r="AX116" s="503" t="s">
        <v>174</v>
      </c>
      <c r="AY116" s="506" t="s">
        <v>174</v>
      </c>
    </row>
    <row r="117" spans="1:51" x14ac:dyDescent="0.3">
      <c r="A117" s="532" t="s">
        <v>233</v>
      </c>
      <c r="B117" s="501"/>
      <c r="C117" s="576" t="s">
        <v>140</v>
      </c>
      <c r="D117" s="540">
        <v>242.5</v>
      </c>
      <c r="E117" s="541">
        <v>231.5</v>
      </c>
      <c r="F117" s="541">
        <v>307.10000000000002</v>
      </c>
      <c r="G117" s="541">
        <v>409</v>
      </c>
      <c r="H117" s="541">
        <v>454.3</v>
      </c>
      <c r="I117" s="541">
        <v>479.8</v>
      </c>
      <c r="J117" s="541">
        <v>655.8</v>
      </c>
      <c r="K117" s="541">
        <v>820.3</v>
      </c>
      <c r="L117" s="541">
        <v>515.79999999999995</v>
      </c>
      <c r="M117" s="541">
        <v>450.7</v>
      </c>
      <c r="N117" s="541">
        <v>307.5</v>
      </c>
      <c r="O117" s="541">
        <v>313.10000000000002</v>
      </c>
      <c r="P117" s="540">
        <v>781.1</v>
      </c>
      <c r="Q117" s="541">
        <v>1343.1</v>
      </c>
      <c r="R117" s="541">
        <v>1991.8999999999999</v>
      </c>
      <c r="S117" s="541">
        <v>1071.3000000000002</v>
      </c>
      <c r="T117" s="542">
        <v>271.2</v>
      </c>
      <c r="U117" s="541">
        <v>273</v>
      </c>
      <c r="V117" s="541">
        <v>170.4</v>
      </c>
      <c r="W117" s="541">
        <v>53.2</v>
      </c>
      <c r="X117" s="541">
        <v>69.2</v>
      </c>
      <c r="Y117" s="541">
        <v>102.8</v>
      </c>
      <c r="Z117" s="541">
        <v>262.7</v>
      </c>
      <c r="AA117" s="541">
        <v>467.1</v>
      </c>
      <c r="AB117" s="541">
        <v>278.39999999999998</v>
      </c>
      <c r="AC117" s="541">
        <v>218.1</v>
      </c>
      <c r="AD117" s="541">
        <v>136.4</v>
      </c>
      <c r="AE117" s="543">
        <v>170.6</v>
      </c>
      <c r="AF117" s="540">
        <v>714.6</v>
      </c>
      <c r="AG117" s="541">
        <v>225.2</v>
      </c>
      <c r="AH117" s="541">
        <v>1008.1999999999999</v>
      </c>
      <c r="AI117" s="544">
        <v>525.1</v>
      </c>
      <c r="AJ117" s="542">
        <v>104.9</v>
      </c>
      <c r="AK117" s="541">
        <v>64.599999999999994</v>
      </c>
      <c r="AL117" s="541">
        <v>79.8</v>
      </c>
      <c r="AM117" s="541">
        <v>114.7</v>
      </c>
      <c r="AN117" s="541">
        <v>221.1</v>
      </c>
      <c r="AO117" s="541">
        <v>297.39999999999998</v>
      </c>
      <c r="AP117" s="541">
        <v>434.8</v>
      </c>
      <c r="AQ117" s="541">
        <v>762.4</v>
      </c>
      <c r="AR117" s="541" t="s">
        <v>174</v>
      </c>
      <c r="AS117" s="541" t="s">
        <v>174</v>
      </c>
      <c r="AT117" s="541" t="s">
        <v>174</v>
      </c>
      <c r="AU117" s="543" t="s">
        <v>174</v>
      </c>
      <c r="AV117" s="540">
        <v>249.3</v>
      </c>
      <c r="AW117" s="541">
        <v>633.20000000000005</v>
      </c>
      <c r="AX117" s="541" t="s">
        <v>174</v>
      </c>
      <c r="AY117" s="544" t="s">
        <v>174</v>
      </c>
    </row>
    <row r="118" spans="1:51" x14ac:dyDescent="0.3">
      <c r="A118" s="587"/>
      <c r="B118" s="501"/>
      <c r="C118" s="576" t="s">
        <v>45</v>
      </c>
      <c r="D118" s="540"/>
      <c r="E118" s="541"/>
      <c r="F118" s="541"/>
      <c r="G118" s="541"/>
      <c r="H118" s="541"/>
      <c r="I118" s="541"/>
      <c r="J118" s="541"/>
      <c r="K118" s="541"/>
      <c r="L118" s="541"/>
      <c r="M118" s="541"/>
      <c r="N118" s="541"/>
      <c r="O118" s="541"/>
      <c r="P118" s="540"/>
      <c r="Q118" s="541"/>
      <c r="R118" s="541"/>
      <c r="S118" s="541"/>
      <c r="T118" s="504">
        <v>0.11835051546391748</v>
      </c>
      <c r="U118" s="503">
        <v>0.17926565874730022</v>
      </c>
      <c r="V118" s="503">
        <v>-0.44513187886681865</v>
      </c>
      <c r="W118" s="503">
        <v>-0.86992665036674821</v>
      </c>
      <c r="X118" s="503">
        <v>-0.84767774598283074</v>
      </c>
      <c r="Y118" s="503">
        <v>-0.7857440600250104</v>
      </c>
      <c r="Z118" s="503">
        <v>-0.59942055504727054</v>
      </c>
      <c r="AA118" s="503">
        <v>-0.4305741801779836</v>
      </c>
      <c r="AB118" s="503">
        <v>-0.46025591314462971</v>
      </c>
      <c r="AC118" s="503">
        <v>-0.51608608830707792</v>
      </c>
      <c r="AD118" s="503">
        <v>-0.55642276422764225</v>
      </c>
      <c r="AE118" s="505">
        <v>-0.45512615777706811</v>
      </c>
      <c r="AF118" s="502">
        <v>-8.5136346178466257E-2</v>
      </c>
      <c r="AG118" s="503">
        <v>-0.83232819596455954</v>
      </c>
      <c r="AH118" s="503">
        <v>-0.49385009287614839</v>
      </c>
      <c r="AI118" s="506">
        <v>-0.50984784840847575</v>
      </c>
      <c r="AJ118" s="504">
        <v>-0.61320058997050142</v>
      </c>
      <c r="AK118" s="503">
        <v>-0.76336996336996343</v>
      </c>
      <c r="AL118" s="503">
        <v>-0.53169014084507049</v>
      </c>
      <c r="AM118" s="503">
        <v>1.1560150375939848</v>
      </c>
      <c r="AN118" s="503">
        <v>2.1950867052023115</v>
      </c>
      <c r="AO118" s="503">
        <v>1.8929961089494161</v>
      </c>
      <c r="AP118" s="503">
        <v>0.65511990864103553</v>
      </c>
      <c r="AQ118" s="503">
        <v>0.6321986726611003</v>
      </c>
      <c r="AR118" s="503" t="s">
        <v>174</v>
      </c>
      <c r="AS118" s="503" t="s">
        <v>174</v>
      </c>
      <c r="AT118" s="503" t="s">
        <v>174</v>
      </c>
      <c r="AU118" s="505" t="s">
        <v>174</v>
      </c>
      <c r="AV118" s="502">
        <v>-0.6511335012594458</v>
      </c>
      <c r="AW118" s="503">
        <v>1.8117229129662527</v>
      </c>
      <c r="AX118" s="503" t="s">
        <v>174</v>
      </c>
      <c r="AY118" s="506" t="s">
        <v>174</v>
      </c>
    </row>
    <row r="119" spans="1:51" x14ac:dyDescent="0.3">
      <c r="A119" s="532"/>
      <c r="B119" s="501"/>
      <c r="C119" s="576" t="s">
        <v>141</v>
      </c>
      <c r="D119" s="540">
        <v>4217</v>
      </c>
      <c r="E119" s="541">
        <v>4161</v>
      </c>
      <c r="F119" s="541">
        <v>5476</v>
      </c>
      <c r="G119" s="541">
        <v>7037</v>
      </c>
      <c r="H119" s="541">
        <v>7766</v>
      </c>
      <c r="I119" s="541">
        <v>8241</v>
      </c>
      <c r="J119" s="541">
        <v>11183</v>
      </c>
      <c r="K119" s="541">
        <v>14413</v>
      </c>
      <c r="L119" s="541">
        <v>9304</v>
      </c>
      <c r="M119" s="541">
        <v>8134</v>
      </c>
      <c r="N119" s="541">
        <v>6012</v>
      </c>
      <c r="O119" s="541">
        <v>5819</v>
      </c>
      <c r="P119" s="540">
        <v>13854</v>
      </c>
      <c r="Q119" s="541">
        <v>23044</v>
      </c>
      <c r="R119" s="541">
        <v>34900</v>
      </c>
      <c r="S119" s="541">
        <v>19965</v>
      </c>
      <c r="T119" s="542">
        <v>5154</v>
      </c>
      <c r="U119" s="541">
        <v>5480</v>
      </c>
      <c r="V119" s="541">
        <v>3415</v>
      </c>
      <c r="W119" s="541">
        <v>945</v>
      </c>
      <c r="X119" s="541">
        <v>1267</v>
      </c>
      <c r="Y119" s="541">
        <v>1874</v>
      </c>
      <c r="Z119" s="541">
        <v>4835</v>
      </c>
      <c r="AA119" s="541">
        <v>8710</v>
      </c>
      <c r="AB119" s="541">
        <v>5690</v>
      </c>
      <c r="AC119" s="541">
        <v>4541</v>
      </c>
      <c r="AD119" s="541">
        <v>2747</v>
      </c>
      <c r="AE119" s="543">
        <v>3126</v>
      </c>
      <c r="AF119" s="540">
        <v>14049</v>
      </c>
      <c r="AG119" s="541">
        <v>4086</v>
      </c>
      <c r="AH119" s="541">
        <v>19235</v>
      </c>
      <c r="AI119" s="544">
        <v>10414</v>
      </c>
      <c r="AJ119" s="542">
        <v>2065</v>
      </c>
      <c r="AK119" s="541">
        <v>1276</v>
      </c>
      <c r="AL119" s="541">
        <v>1598</v>
      </c>
      <c r="AM119" s="541">
        <v>2217</v>
      </c>
      <c r="AN119" s="541">
        <v>4083</v>
      </c>
      <c r="AO119" s="541">
        <v>5755</v>
      </c>
      <c r="AP119" s="541">
        <v>8204</v>
      </c>
      <c r="AQ119" s="541">
        <v>14247</v>
      </c>
      <c r="AR119" s="541" t="s">
        <v>174</v>
      </c>
      <c r="AS119" s="541" t="s">
        <v>174</v>
      </c>
      <c r="AT119" s="541" t="s">
        <v>174</v>
      </c>
      <c r="AU119" s="543" t="s">
        <v>174</v>
      </c>
      <c r="AV119" s="540">
        <v>4939</v>
      </c>
      <c r="AW119" s="541">
        <v>12055</v>
      </c>
      <c r="AX119" s="541" t="s">
        <v>174</v>
      </c>
      <c r="AY119" s="544" t="s">
        <v>174</v>
      </c>
    </row>
    <row r="120" spans="1:51" x14ac:dyDescent="0.3">
      <c r="A120" s="588"/>
      <c r="B120" s="501"/>
      <c r="C120" s="576" t="s">
        <v>45</v>
      </c>
      <c r="D120" s="540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0"/>
      <c r="Q120" s="541"/>
      <c r="R120" s="541"/>
      <c r="S120" s="541"/>
      <c r="T120" s="504">
        <v>0.22219587384396491</v>
      </c>
      <c r="U120" s="503">
        <v>0.31699110790675317</v>
      </c>
      <c r="V120" s="503">
        <v>-0.37636961285609932</v>
      </c>
      <c r="W120" s="503">
        <v>-0.86570981952536596</v>
      </c>
      <c r="X120" s="503">
        <v>-0.83685294875096572</v>
      </c>
      <c r="Y120" s="503">
        <v>-0.77260041257128986</v>
      </c>
      <c r="Z120" s="503">
        <v>-0.56764732182777433</v>
      </c>
      <c r="AA120" s="503">
        <v>-0.39568445153680704</v>
      </c>
      <c r="AB120" s="503">
        <v>-0.38843508168529667</v>
      </c>
      <c r="AC120" s="503">
        <v>-0.44172608802557167</v>
      </c>
      <c r="AD120" s="503">
        <v>-0.54308050565535593</v>
      </c>
      <c r="AE120" s="505">
        <v>-0.46279429455232857</v>
      </c>
      <c r="AF120" s="502">
        <v>1.4075357297531399E-2</v>
      </c>
      <c r="AG120" s="503">
        <v>-0.82268703350112826</v>
      </c>
      <c r="AH120" s="503">
        <v>-0.44885386819484241</v>
      </c>
      <c r="AI120" s="506">
        <v>-0.47838717756073129</v>
      </c>
      <c r="AJ120" s="504">
        <v>-0.59934031819945677</v>
      </c>
      <c r="AK120" s="503">
        <v>-0.76715328467153288</v>
      </c>
      <c r="AL120" s="503">
        <v>-0.53206442166910684</v>
      </c>
      <c r="AM120" s="503">
        <v>1.3460317460317461</v>
      </c>
      <c r="AN120" s="503">
        <v>2.222573007103394</v>
      </c>
      <c r="AO120" s="503">
        <v>2.0709711846318037</v>
      </c>
      <c r="AP120" s="503">
        <v>0.69679420889348498</v>
      </c>
      <c r="AQ120" s="503">
        <v>0.63570608495981629</v>
      </c>
      <c r="AR120" s="503" t="s">
        <v>174</v>
      </c>
      <c r="AS120" s="503" t="s">
        <v>174</v>
      </c>
      <c r="AT120" s="503" t="s">
        <v>174</v>
      </c>
      <c r="AU120" s="505" t="s">
        <v>174</v>
      </c>
      <c r="AV120" s="502">
        <v>-0.64844472916221796</v>
      </c>
      <c r="AW120" s="503">
        <v>1.9503181595692609</v>
      </c>
      <c r="AX120" s="503" t="s">
        <v>174</v>
      </c>
      <c r="AY120" s="506" t="s">
        <v>174</v>
      </c>
    </row>
    <row r="121" spans="1:51" x14ac:dyDescent="0.3">
      <c r="A121" s="532"/>
      <c r="B121" s="501"/>
      <c r="C121" s="576" t="s">
        <v>142</v>
      </c>
      <c r="D121" s="540">
        <v>57.505335546597109</v>
      </c>
      <c r="E121" s="541">
        <v>55.635664503725067</v>
      </c>
      <c r="F121" s="541">
        <v>56.081081081081081</v>
      </c>
      <c r="G121" s="541">
        <v>58.121358533465965</v>
      </c>
      <c r="H121" s="541">
        <v>58.498583569405099</v>
      </c>
      <c r="I121" s="541">
        <v>58.2210896735833</v>
      </c>
      <c r="J121" s="541">
        <v>58.642582491281409</v>
      </c>
      <c r="K121" s="541">
        <v>56.913897176160411</v>
      </c>
      <c r="L121" s="541">
        <v>55.438521066208075</v>
      </c>
      <c r="M121" s="541">
        <v>55.409392672731741</v>
      </c>
      <c r="N121" s="541">
        <v>51.147704590818364</v>
      </c>
      <c r="O121" s="541">
        <v>53.806495961505412</v>
      </c>
      <c r="P121" s="540">
        <v>56.380828641547566</v>
      </c>
      <c r="Q121" s="541">
        <v>58.284152056934559</v>
      </c>
      <c r="R121" s="541">
        <v>57.07449856733524</v>
      </c>
      <c r="S121" s="541">
        <v>53.658903080390694</v>
      </c>
      <c r="T121" s="542">
        <v>52.619324796274739</v>
      </c>
      <c r="U121" s="541">
        <v>49.817518248175183</v>
      </c>
      <c r="V121" s="541">
        <v>49.897510980966324</v>
      </c>
      <c r="W121" s="541">
        <v>56.296296296296298</v>
      </c>
      <c r="X121" s="541">
        <v>54.617205998421468</v>
      </c>
      <c r="Y121" s="541">
        <v>54.85592315901814</v>
      </c>
      <c r="Z121" s="541">
        <v>54.332988624612206</v>
      </c>
      <c r="AA121" s="541">
        <v>53.628013777267512</v>
      </c>
      <c r="AB121" s="541">
        <v>48.927943760984185</v>
      </c>
      <c r="AC121" s="541">
        <v>48.029068487117378</v>
      </c>
      <c r="AD121" s="541">
        <v>49.654168183472876</v>
      </c>
      <c r="AE121" s="543">
        <v>54.5745361484325</v>
      </c>
      <c r="AF121" s="540">
        <v>50.864830237027547</v>
      </c>
      <c r="AG121" s="541">
        <v>55.115026921194321</v>
      </c>
      <c r="AH121" s="541">
        <v>52.41486872887964</v>
      </c>
      <c r="AI121" s="544">
        <v>50.422508162089493</v>
      </c>
      <c r="AJ121" s="542">
        <v>50.799031476997577</v>
      </c>
      <c r="AK121" s="541">
        <v>50.626959247648898</v>
      </c>
      <c r="AL121" s="541">
        <v>49.93742177722153</v>
      </c>
      <c r="AM121" s="541">
        <v>51.736580965268381</v>
      </c>
      <c r="AN121" s="541">
        <v>54.151359294636293</v>
      </c>
      <c r="AO121" s="541">
        <v>51.676802780191139</v>
      </c>
      <c r="AP121" s="541">
        <v>52.998537298878595</v>
      </c>
      <c r="AQ121" s="541">
        <v>53.513020284972278</v>
      </c>
      <c r="AR121" s="541" t="s">
        <v>174</v>
      </c>
      <c r="AS121" s="541" t="s">
        <v>174</v>
      </c>
      <c r="AT121" s="541" t="s">
        <v>174</v>
      </c>
      <c r="AU121" s="543" t="s">
        <v>174</v>
      </c>
      <c r="AV121" s="540">
        <v>50.475804818789229</v>
      </c>
      <c r="AW121" s="541">
        <v>52.525922853587723</v>
      </c>
      <c r="AX121" s="541" t="s">
        <v>174</v>
      </c>
      <c r="AY121" s="544" t="s">
        <v>174</v>
      </c>
    </row>
    <row r="122" spans="1:51" x14ac:dyDescent="0.3">
      <c r="A122" s="532"/>
      <c r="B122" s="501"/>
      <c r="C122" s="576" t="s">
        <v>45</v>
      </c>
      <c r="D122" s="540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0"/>
      <c r="Q122" s="541"/>
      <c r="R122" s="541"/>
      <c r="S122" s="541"/>
      <c r="T122" s="504">
        <v>-8.4966215810760554E-2</v>
      </c>
      <c r="U122" s="503">
        <v>-0.10457583831249705</v>
      </c>
      <c r="V122" s="503">
        <v>-0.11026124997794988</v>
      </c>
      <c r="W122" s="503">
        <v>-3.140088744000722E-2</v>
      </c>
      <c r="X122" s="503">
        <v>-6.6349941043933255E-2</v>
      </c>
      <c r="Y122" s="503">
        <v>-5.7799785841041035E-2</v>
      </c>
      <c r="Z122" s="503">
        <v>-7.3489155551939161E-2</v>
      </c>
      <c r="AA122" s="503">
        <v>-5.7734289196932048E-2</v>
      </c>
      <c r="AB122" s="503">
        <v>-0.11743778838271245</v>
      </c>
      <c r="AC122" s="503">
        <v>-0.13319626564408082</v>
      </c>
      <c r="AD122" s="503">
        <v>-2.9200458149466903E-2</v>
      </c>
      <c r="AE122" s="505">
        <v>1.4274116409226208E-2</v>
      </c>
      <c r="AF122" s="502">
        <v>-9.7834645879170845E-2</v>
      </c>
      <c r="AG122" s="503">
        <v>-5.4373702351275442E-2</v>
      </c>
      <c r="AH122" s="503">
        <v>-8.1641187490386305E-2</v>
      </c>
      <c r="AI122" s="506">
        <v>-6.031422061409826E-2</v>
      </c>
      <c r="AJ122" s="504">
        <v>-3.4593627461484124E-2</v>
      </c>
      <c r="AK122" s="503">
        <v>1.6248119696395447E-2</v>
      </c>
      <c r="AL122" s="503">
        <v>7.9985545311930968E-4</v>
      </c>
      <c r="AM122" s="503">
        <v>-8.0994943380101159E-2</v>
      </c>
      <c r="AN122" s="503">
        <v>-8.5293030880898377E-3</v>
      </c>
      <c r="AO122" s="503">
        <v>-5.7954003793013624E-2</v>
      </c>
      <c r="AP122" s="503">
        <v>-2.4560609668526859E-2</v>
      </c>
      <c r="AQ122" s="503">
        <v>-2.1442802780806858E-3</v>
      </c>
      <c r="AR122" s="503" t="s">
        <v>174</v>
      </c>
      <c r="AS122" s="503" t="s">
        <v>174</v>
      </c>
      <c r="AT122" s="503" t="s">
        <v>174</v>
      </c>
      <c r="AU122" s="505" t="s">
        <v>174</v>
      </c>
      <c r="AV122" s="502">
        <v>-7.6482201243075025E-3</v>
      </c>
      <c r="AW122" s="503">
        <v>-4.697637309165436E-2</v>
      </c>
      <c r="AX122" s="503" t="s">
        <v>174</v>
      </c>
      <c r="AY122" s="506" t="s">
        <v>174</v>
      </c>
    </row>
    <row r="123" spans="1:51" ht="24.6" x14ac:dyDescent="0.3">
      <c r="A123" s="591" t="s">
        <v>146</v>
      </c>
      <c r="B123" s="493" t="s">
        <v>139</v>
      </c>
      <c r="C123" s="546"/>
      <c r="D123" s="583"/>
      <c r="E123" s="546"/>
      <c r="F123" s="546"/>
      <c r="G123" s="546"/>
      <c r="H123" s="546"/>
      <c r="I123" s="546"/>
      <c r="J123" s="546"/>
      <c r="K123" s="546"/>
      <c r="L123" s="546"/>
      <c r="M123" s="546"/>
      <c r="N123" s="546"/>
      <c r="O123" s="546"/>
      <c r="P123" s="583"/>
      <c r="Q123" s="546"/>
      <c r="R123" s="546"/>
      <c r="S123" s="546"/>
      <c r="T123" s="584"/>
      <c r="U123" s="546"/>
      <c r="V123" s="546"/>
      <c r="W123" s="546"/>
      <c r="X123" s="546"/>
      <c r="Y123" s="546"/>
      <c r="Z123" s="546"/>
      <c r="AA123" s="546"/>
      <c r="AB123" s="546"/>
      <c r="AC123" s="546"/>
      <c r="AD123" s="546"/>
      <c r="AE123" s="585"/>
      <c r="AF123" s="583"/>
      <c r="AG123" s="546"/>
      <c r="AH123" s="546"/>
      <c r="AI123" s="586"/>
      <c r="AJ123" s="584"/>
      <c r="AK123" s="546"/>
      <c r="AL123" s="546"/>
      <c r="AM123" s="546"/>
      <c r="AN123" s="546"/>
      <c r="AO123" s="546"/>
      <c r="AP123" s="546"/>
      <c r="AQ123" s="546"/>
      <c r="AR123" s="546"/>
      <c r="AS123" s="546"/>
      <c r="AT123" s="546"/>
      <c r="AU123" s="585"/>
      <c r="AV123" s="583"/>
      <c r="AW123" s="546"/>
      <c r="AX123" s="546"/>
      <c r="AY123" s="586"/>
    </row>
    <row r="124" spans="1:51" x14ac:dyDescent="0.3">
      <c r="A124" s="532" t="s">
        <v>29</v>
      </c>
      <c r="B124" s="501"/>
      <c r="C124" s="576" t="s">
        <v>140</v>
      </c>
      <c r="D124" s="540">
        <v>2290.9</v>
      </c>
      <c r="E124" s="541">
        <v>2230.3999999999996</v>
      </c>
      <c r="F124" s="541">
        <v>2496.1</v>
      </c>
      <c r="G124" s="541">
        <v>2440.5</v>
      </c>
      <c r="H124" s="541">
        <v>2649.9</v>
      </c>
      <c r="I124" s="541">
        <v>2583.4</v>
      </c>
      <c r="J124" s="541">
        <v>2858.8999999999996</v>
      </c>
      <c r="K124" s="541">
        <v>2901</v>
      </c>
      <c r="L124" s="541">
        <v>2517.1</v>
      </c>
      <c r="M124" s="541">
        <v>2588.7999999999997</v>
      </c>
      <c r="N124" s="541">
        <v>2514.9000000000005</v>
      </c>
      <c r="O124" s="541">
        <v>2945.8</v>
      </c>
      <c r="P124" s="540">
        <v>7017.4</v>
      </c>
      <c r="Q124" s="541">
        <v>7673.7999999999993</v>
      </c>
      <c r="R124" s="541">
        <v>8277</v>
      </c>
      <c r="S124" s="541">
        <v>8049.5000000000009</v>
      </c>
      <c r="T124" s="542">
        <v>2375.7000000000003</v>
      </c>
      <c r="U124" s="541">
        <v>2366.5999999999995</v>
      </c>
      <c r="V124" s="541">
        <v>1986.1</v>
      </c>
      <c r="W124" s="541">
        <v>1457.6999999999998</v>
      </c>
      <c r="X124" s="541">
        <v>1914.4</v>
      </c>
      <c r="Y124" s="541">
        <v>2129.7000000000003</v>
      </c>
      <c r="Z124" s="541">
        <v>2512.1</v>
      </c>
      <c r="AA124" s="541">
        <v>2488.8000000000002</v>
      </c>
      <c r="AB124" s="541">
        <v>2280.6</v>
      </c>
      <c r="AC124" s="541">
        <v>2317.4</v>
      </c>
      <c r="AD124" s="541">
        <v>2180.8999999999996</v>
      </c>
      <c r="AE124" s="543">
        <v>2667.7999999999997</v>
      </c>
      <c r="AF124" s="540">
        <v>6728.4</v>
      </c>
      <c r="AG124" s="541">
        <v>5501.8</v>
      </c>
      <c r="AH124" s="541">
        <v>7281.5</v>
      </c>
      <c r="AI124" s="544">
        <v>7166.0999999999985</v>
      </c>
      <c r="AJ124" s="542">
        <v>1863.3</v>
      </c>
      <c r="AK124" s="541">
        <v>1720</v>
      </c>
      <c r="AL124" s="541">
        <v>2103.3999999999996</v>
      </c>
      <c r="AM124" s="541">
        <v>2182</v>
      </c>
      <c r="AN124" s="541">
        <v>2414.3000000000002</v>
      </c>
      <c r="AO124" s="541">
        <v>2378.7999999999997</v>
      </c>
      <c r="AP124" s="541">
        <v>2699</v>
      </c>
      <c r="AQ124" s="541">
        <v>2653.5000000000005</v>
      </c>
      <c r="AR124" s="541" t="s">
        <v>174</v>
      </c>
      <c r="AS124" s="541" t="s">
        <v>174</v>
      </c>
      <c r="AT124" s="541" t="s">
        <v>174</v>
      </c>
      <c r="AU124" s="543" t="s">
        <v>174</v>
      </c>
      <c r="AV124" s="540">
        <v>5686.7</v>
      </c>
      <c r="AW124" s="541">
        <v>6975.1</v>
      </c>
      <c r="AX124" s="541" t="s">
        <v>174</v>
      </c>
      <c r="AY124" s="544" t="s">
        <v>174</v>
      </c>
    </row>
    <row r="125" spans="1:51" x14ac:dyDescent="0.3">
      <c r="A125" s="587"/>
      <c r="B125" s="501"/>
      <c r="C125" s="576" t="s">
        <v>45</v>
      </c>
      <c r="D125" s="540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0"/>
      <c r="Q125" s="541"/>
      <c r="R125" s="541"/>
      <c r="S125" s="541"/>
      <c r="T125" s="504">
        <v>3.701601990484097E-2</v>
      </c>
      <c r="U125" s="503">
        <v>6.1065279770444694E-2</v>
      </c>
      <c r="V125" s="503">
        <v>-0.20431873723007893</v>
      </c>
      <c r="W125" s="503">
        <v>-0.40270436385986486</v>
      </c>
      <c r="X125" s="503">
        <v>-0.27755764368466734</v>
      </c>
      <c r="Y125" s="503">
        <v>-0.17562127428969568</v>
      </c>
      <c r="Z125" s="503">
        <v>-0.12130539718073377</v>
      </c>
      <c r="AA125" s="503">
        <v>-0.14208893485005164</v>
      </c>
      <c r="AB125" s="503">
        <v>-9.3957331850145015E-2</v>
      </c>
      <c r="AC125" s="503">
        <v>-0.10483621755253386</v>
      </c>
      <c r="AD125" s="503">
        <v>-0.1328084615690488</v>
      </c>
      <c r="AE125" s="505">
        <v>-9.4371647769706177E-2</v>
      </c>
      <c r="AF125" s="502">
        <v>-4.1183344258557304E-2</v>
      </c>
      <c r="AG125" s="503">
        <v>-0.28304099663791071</v>
      </c>
      <c r="AH125" s="503">
        <v>-0.12027304578953728</v>
      </c>
      <c r="AI125" s="506">
        <v>-0.10974594695322719</v>
      </c>
      <c r="AJ125" s="504">
        <v>-0.21568379845940155</v>
      </c>
      <c r="AK125" s="503">
        <v>-0.27321896391447631</v>
      </c>
      <c r="AL125" s="503">
        <v>5.9060470268365001E-2</v>
      </c>
      <c r="AM125" s="503">
        <v>0.49687864443987123</v>
      </c>
      <c r="AN125" s="503">
        <v>0.26112620142081072</v>
      </c>
      <c r="AO125" s="503">
        <v>0.11696483072733221</v>
      </c>
      <c r="AP125" s="503">
        <v>7.4399904462402008E-2</v>
      </c>
      <c r="AQ125" s="503">
        <v>6.6176470588235392E-2</v>
      </c>
      <c r="AR125" s="503" t="s">
        <v>174</v>
      </c>
      <c r="AS125" s="503" t="s">
        <v>174</v>
      </c>
      <c r="AT125" s="503" t="s">
        <v>174</v>
      </c>
      <c r="AU125" s="505" t="s">
        <v>174</v>
      </c>
      <c r="AV125" s="502">
        <v>-0.15482135425955648</v>
      </c>
      <c r="AW125" s="503">
        <v>0.26778508851648553</v>
      </c>
      <c r="AX125" s="503" t="s">
        <v>174</v>
      </c>
      <c r="AY125" s="506" t="s">
        <v>174</v>
      </c>
    </row>
    <row r="126" spans="1:51" x14ac:dyDescent="0.3">
      <c r="A126" s="532"/>
      <c r="B126" s="501"/>
      <c r="C126" s="576" t="s">
        <v>141</v>
      </c>
      <c r="D126" s="540">
        <v>34040</v>
      </c>
      <c r="E126" s="541">
        <v>33733</v>
      </c>
      <c r="F126" s="541">
        <v>37851</v>
      </c>
      <c r="G126" s="541">
        <v>35654</v>
      </c>
      <c r="H126" s="541">
        <v>39340</v>
      </c>
      <c r="I126" s="541">
        <v>37680</v>
      </c>
      <c r="J126" s="541">
        <v>40108</v>
      </c>
      <c r="K126" s="541">
        <v>39628</v>
      </c>
      <c r="L126" s="541">
        <v>36785</v>
      </c>
      <c r="M126" s="541">
        <v>38024</v>
      </c>
      <c r="N126" s="541">
        <v>36150</v>
      </c>
      <c r="O126" s="541">
        <v>39233</v>
      </c>
      <c r="P126" s="540">
        <v>105624</v>
      </c>
      <c r="Q126" s="541">
        <v>112674</v>
      </c>
      <c r="R126" s="541">
        <v>116521</v>
      </c>
      <c r="S126" s="541">
        <v>113407</v>
      </c>
      <c r="T126" s="542">
        <v>34531</v>
      </c>
      <c r="U126" s="541">
        <v>34990</v>
      </c>
      <c r="V126" s="541">
        <v>25913</v>
      </c>
      <c r="W126" s="541">
        <v>17161</v>
      </c>
      <c r="X126" s="541">
        <v>24386</v>
      </c>
      <c r="Y126" s="541">
        <v>28197</v>
      </c>
      <c r="Z126" s="541">
        <v>32416</v>
      </c>
      <c r="AA126" s="541">
        <v>32202</v>
      </c>
      <c r="AB126" s="541">
        <v>30740</v>
      </c>
      <c r="AC126" s="541">
        <v>31141</v>
      </c>
      <c r="AD126" s="541">
        <v>28544</v>
      </c>
      <c r="AE126" s="543">
        <v>31993</v>
      </c>
      <c r="AF126" s="540">
        <v>95434</v>
      </c>
      <c r="AG126" s="541">
        <v>69744</v>
      </c>
      <c r="AH126" s="541">
        <v>95358</v>
      </c>
      <c r="AI126" s="544">
        <v>91678</v>
      </c>
      <c r="AJ126" s="542">
        <v>23184</v>
      </c>
      <c r="AK126" s="541">
        <v>20909</v>
      </c>
      <c r="AL126" s="541">
        <v>26231</v>
      </c>
      <c r="AM126" s="541">
        <v>27933</v>
      </c>
      <c r="AN126" s="541">
        <v>31901</v>
      </c>
      <c r="AO126" s="541">
        <v>31219</v>
      </c>
      <c r="AP126" s="541">
        <v>33655</v>
      </c>
      <c r="AQ126" s="541">
        <v>32974</v>
      </c>
      <c r="AR126" s="541" t="s">
        <v>174</v>
      </c>
      <c r="AS126" s="541" t="s">
        <v>174</v>
      </c>
      <c r="AT126" s="541" t="s">
        <v>174</v>
      </c>
      <c r="AU126" s="543" t="s">
        <v>174</v>
      </c>
      <c r="AV126" s="540">
        <v>70324</v>
      </c>
      <c r="AW126" s="541">
        <v>91053</v>
      </c>
      <c r="AX126" s="541" t="s">
        <v>174</v>
      </c>
      <c r="AY126" s="544" t="s">
        <v>174</v>
      </c>
    </row>
    <row r="127" spans="1:51" x14ac:dyDescent="0.3">
      <c r="A127" s="588"/>
      <c r="B127" s="501"/>
      <c r="C127" s="576" t="s">
        <v>45</v>
      </c>
      <c r="D127" s="540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0"/>
      <c r="Q127" s="541"/>
      <c r="R127" s="541"/>
      <c r="S127" s="541"/>
      <c r="T127" s="504">
        <v>1.4424206815511164E-2</v>
      </c>
      <c r="U127" s="503">
        <v>3.7263214063380075E-2</v>
      </c>
      <c r="V127" s="503">
        <v>-0.31539457345908961</v>
      </c>
      <c r="W127" s="503">
        <v>-0.51867953104840969</v>
      </c>
      <c r="X127" s="503">
        <v>-0.38012201321809863</v>
      </c>
      <c r="Y127" s="503">
        <v>-0.25167197452229301</v>
      </c>
      <c r="Z127" s="503">
        <v>-0.1917821880921512</v>
      </c>
      <c r="AA127" s="503">
        <v>-0.18739275259917229</v>
      </c>
      <c r="AB127" s="503">
        <v>-0.16433328802501018</v>
      </c>
      <c r="AC127" s="503">
        <v>-0.18101725226172943</v>
      </c>
      <c r="AD127" s="503">
        <v>-0.21040110650069158</v>
      </c>
      <c r="AE127" s="505">
        <v>-0.18453852624066475</v>
      </c>
      <c r="AF127" s="502">
        <v>-9.6474286147087779E-2</v>
      </c>
      <c r="AG127" s="503">
        <v>-0.38101070344533788</v>
      </c>
      <c r="AH127" s="503">
        <v>-0.18162391328601712</v>
      </c>
      <c r="AI127" s="506">
        <v>-0.19160192933416809</v>
      </c>
      <c r="AJ127" s="504">
        <v>-0.32860328400567607</v>
      </c>
      <c r="AK127" s="503">
        <v>-0.40242926550442981</v>
      </c>
      <c r="AL127" s="503">
        <v>1.2271832670860187E-2</v>
      </c>
      <c r="AM127" s="503">
        <v>0.62770234834799832</v>
      </c>
      <c r="AN127" s="503">
        <v>0.30816862134011319</v>
      </c>
      <c r="AO127" s="503">
        <v>0.10717452211228144</v>
      </c>
      <c r="AP127" s="503">
        <v>3.8221865745310959E-2</v>
      </c>
      <c r="AQ127" s="503">
        <v>2.3973666231911061E-2</v>
      </c>
      <c r="AR127" s="503" t="s">
        <v>174</v>
      </c>
      <c r="AS127" s="503" t="s">
        <v>174</v>
      </c>
      <c r="AT127" s="503" t="s">
        <v>174</v>
      </c>
      <c r="AU127" s="505" t="s">
        <v>174</v>
      </c>
      <c r="AV127" s="502">
        <v>-0.26311377496489718</v>
      </c>
      <c r="AW127" s="503">
        <v>0.30553165863730214</v>
      </c>
      <c r="AX127" s="503" t="s">
        <v>174</v>
      </c>
      <c r="AY127" s="506" t="s">
        <v>174</v>
      </c>
    </row>
    <row r="128" spans="1:51" x14ac:dyDescent="0.3">
      <c r="A128" s="532"/>
      <c r="B128" s="501"/>
      <c r="C128" s="576" t="s">
        <v>142</v>
      </c>
      <c r="D128" s="540">
        <v>67.300235017626321</v>
      </c>
      <c r="E128" s="541">
        <v>66.119230427178124</v>
      </c>
      <c r="F128" s="541">
        <v>65.945417558320784</v>
      </c>
      <c r="G128" s="541">
        <v>68.449542828294156</v>
      </c>
      <c r="H128" s="541">
        <v>67.358922216573461</v>
      </c>
      <c r="I128" s="541">
        <v>68.561571125265388</v>
      </c>
      <c r="J128" s="541">
        <v>71.280043881519887</v>
      </c>
      <c r="K128" s="541">
        <v>73.205814070858992</v>
      </c>
      <c r="L128" s="541">
        <v>68.427348103846683</v>
      </c>
      <c r="M128" s="541">
        <v>68.083315800547012</v>
      </c>
      <c r="N128" s="541">
        <v>69.568464730290472</v>
      </c>
      <c r="O128" s="541">
        <v>75.084750082838426</v>
      </c>
      <c r="P128" s="540">
        <v>66.437552071498899</v>
      </c>
      <c r="Q128" s="541">
        <v>68.106217938477371</v>
      </c>
      <c r="R128" s="541">
        <v>71.034405815260769</v>
      </c>
      <c r="S128" s="541">
        <v>70.978863738569942</v>
      </c>
      <c r="T128" s="542">
        <v>68.799050128869723</v>
      </c>
      <c r="U128" s="541">
        <v>67.636467562160604</v>
      </c>
      <c r="V128" s="541">
        <v>76.644927256589355</v>
      </c>
      <c r="W128" s="541">
        <v>84.942602412446817</v>
      </c>
      <c r="X128" s="541">
        <v>78.504059706388915</v>
      </c>
      <c r="Y128" s="541">
        <v>75.529311628896707</v>
      </c>
      <c r="Z128" s="541">
        <v>77.495681145113522</v>
      </c>
      <c r="AA128" s="541">
        <v>77.287125023290486</v>
      </c>
      <c r="AB128" s="541">
        <v>74.189980481457383</v>
      </c>
      <c r="AC128" s="541">
        <v>74.416364278603766</v>
      </c>
      <c r="AD128" s="541">
        <v>76.404848654708502</v>
      </c>
      <c r="AE128" s="543">
        <v>83.386990904260287</v>
      </c>
      <c r="AF128" s="540">
        <v>70.50317496908859</v>
      </c>
      <c r="AG128" s="541">
        <v>78.885638908006428</v>
      </c>
      <c r="AH128" s="541">
        <v>76.359613246922123</v>
      </c>
      <c r="AI128" s="544">
        <v>78.165972207072556</v>
      </c>
      <c r="AJ128" s="542">
        <v>80.370082815734989</v>
      </c>
      <c r="AK128" s="541">
        <v>82.261227222727058</v>
      </c>
      <c r="AL128" s="541">
        <v>80.187564332278583</v>
      </c>
      <c r="AM128" s="541">
        <v>78.115490638313105</v>
      </c>
      <c r="AN128" s="541">
        <v>75.6810131343845</v>
      </c>
      <c r="AO128" s="541">
        <v>76.197187610109211</v>
      </c>
      <c r="AP128" s="541">
        <v>80.196107562026441</v>
      </c>
      <c r="AQ128" s="541">
        <v>80.472493479711304</v>
      </c>
      <c r="AR128" s="541" t="s">
        <v>174</v>
      </c>
      <c r="AS128" s="541" t="s">
        <v>174</v>
      </c>
      <c r="AT128" s="541" t="s">
        <v>174</v>
      </c>
      <c r="AU128" s="543" t="s">
        <v>174</v>
      </c>
      <c r="AV128" s="540">
        <v>80.864285308002962</v>
      </c>
      <c r="AW128" s="541">
        <v>76.604834546912244</v>
      </c>
      <c r="AX128" s="541" t="s">
        <v>174</v>
      </c>
      <c r="AY128" s="544" t="s">
        <v>174</v>
      </c>
    </row>
    <row r="129" spans="1:51" x14ac:dyDescent="0.3">
      <c r="A129" s="532"/>
      <c r="B129" s="501"/>
      <c r="C129" s="576" t="s">
        <v>45</v>
      </c>
      <c r="D129" s="540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0"/>
      <c r="Q129" s="541"/>
      <c r="R129" s="541"/>
      <c r="S129" s="541"/>
      <c r="T129" s="504">
        <v>2.227057767110106E-2</v>
      </c>
      <c r="U129" s="503">
        <v>2.2946987210529055E-2</v>
      </c>
      <c r="V129" s="503">
        <v>0.16224796345866099</v>
      </c>
      <c r="W129" s="503">
        <v>0.24095207802228191</v>
      </c>
      <c r="X129" s="503">
        <v>0.1654589640549983</v>
      </c>
      <c r="Y129" s="503">
        <v>0.10162749174608195</v>
      </c>
      <c r="Z129" s="503">
        <v>8.720024462842825E-2</v>
      </c>
      <c r="AA129" s="503">
        <v>5.5751185943797049E-2</v>
      </c>
      <c r="AB129" s="503">
        <v>8.4215339879388812E-2</v>
      </c>
      <c r="AC129" s="503">
        <v>9.3019095847353989E-2</v>
      </c>
      <c r="AD129" s="503">
        <v>9.8268431694187336E-2</v>
      </c>
      <c r="AE129" s="505">
        <v>0.11057159825746619</v>
      </c>
      <c r="AF129" s="502">
        <v>6.1194652283611241E-2</v>
      </c>
      <c r="AG129" s="503">
        <v>0.15827366862841316</v>
      </c>
      <c r="AH129" s="503">
        <v>7.4966593590022071E-2</v>
      </c>
      <c r="AI129" s="506">
        <v>0.10125702342847083</v>
      </c>
      <c r="AJ129" s="504">
        <v>0.16818593665452053</v>
      </c>
      <c r="AK129" s="503">
        <v>0.21622595306482731</v>
      </c>
      <c r="AL129" s="503">
        <v>4.6221416113153904E-2</v>
      </c>
      <c r="AM129" s="503">
        <v>-8.0373235340542401E-2</v>
      </c>
      <c r="AN129" s="503">
        <v>-3.5960516979157787E-2</v>
      </c>
      <c r="AO129" s="503">
        <v>8.8426064902328797E-3</v>
      </c>
      <c r="AP129" s="503">
        <v>3.4846153708311442E-2</v>
      </c>
      <c r="AQ129" s="503">
        <v>4.1214736030883631E-2</v>
      </c>
      <c r="AR129" s="503" t="s">
        <v>174</v>
      </c>
      <c r="AS129" s="503" t="s">
        <v>174</v>
      </c>
      <c r="AT129" s="503" t="s">
        <v>174</v>
      </c>
      <c r="AU129" s="505" t="s">
        <v>174</v>
      </c>
      <c r="AV129" s="502">
        <v>0.14695948577432288</v>
      </c>
      <c r="AW129" s="503">
        <v>-2.8912795695981812E-2</v>
      </c>
      <c r="AX129" s="503" t="s">
        <v>174</v>
      </c>
      <c r="AY129" s="506" t="s">
        <v>174</v>
      </c>
    </row>
    <row r="130" spans="1:51" x14ac:dyDescent="0.3">
      <c r="A130" s="532" t="s">
        <v>143</v>
      </c>
      <c r="B130" s="501"/>
      <c r="C130" s="576" t="s">
        <v>140</v>
      </c>
      <c r="D130" s="540">
        <v>2175.7000000000003</v>
      </c>
      <c r="E130" s="541">
        <v>2133.6999999999998</v>
      </c>
      <c r="F130" s="541">
        <v>2381.4</v>
      </c>
      <c r="G130" s="541">
        <v>2310.5</v>
      </c>
      <c r="H130" s="541">
        <v>2509.5</v>
      </c>
      <c r="I130" s="541">
        <v>2441.8000000000002</v>
      </c>
      <c r="J130" s="541">
        <v>2656.2</v>
      </c>
      <c r="K130" s="541">
        <v>2562.4</v>
      </c>
      <c r="L130" s="541">
        <v>2347.1</v>
      </c>
      <c r="M130" s="541">
        <v>2445.8999999999996</v>
      </c>
      <c r="N130" s="541">
        <v>2406.6000000000004</v>
      </c>
      <c r="O130" s="541">
        <v>2816.9</v>
      </c>
      <c r="P130" s="540">
        <v>6690.7999999999993</v>
      </c>
      <c r="Q130" s="541">
        <v>7261.8</v>
      </c>
      <c r="R130" s="541">
        <v>7565.7000000000007</v>
      </c>
      <c r="S130" s="541">
        <v>7669.4</v>
      </c>
      <c r="T130" s="542">
        <v>2264.8000000000002</v>
      </c>
      <c r="U130" s="541">
        <v>2265.3999999999996</v>
      </c>
      <c r="V130" s="541">
        <v>1904.8</v>
      </c>
      <c r="W130" s="541">
        <v>1408.6</v>
      </c>
      <c r="X130" s="541">
        <v>1852.1000000000001</v>
      </c>
      <c r="Y130" s="541">
        <v>2058.9</v>
      </c>
      <c r="Z130" s="541">
        <v>2398</v>
      </c>
      <c r="AA130" s="541">
        <v>2293.3000000000002</v>
      </c>
      <c r="AB130" s="541">
        <v>2171</v>
      </c>
      <c r="AC130" s="541">
        <v>2225</v>
      </c>
      <c r="AD130" s="541">
        <v>2106.1999999999998</v>
      </c>
      <c r="AE130" s="543">
        <v>2572.1999999999998</v>
      </c>
      <c r="AF130" s="540">
        <v>6435</v>
      </c>
      <c r="AG130" s="541">
        <v>5319.6</v>
      </c>
      <c r="AH130" s="541">
        <v>6862.3</v>
      </c>
      <c r="AI130" s="544">
        <v>6903.4</v>
      </c>
      <c r="AJ130" s="542">
        <v>1793.5</v>
      </c>
      <c r="AK130" s="541">
        <v>1668.6</v>
      </c>
      <c r="AL130" s="541">
        <v>2040.8999999999999</v>
      </c>
      <c r="AM130" s="541">
        <v>2111</v>
      </c>
      <c r="AN130" s="541">
        <v>2324.8000000000002</v>
      </c>
      <c r="AO130" s="541">
        <v>2284.2999999999997</v>
      </c>
      <c r="AP130" s="541">
        <v>2564.5</v>
      </c>
      <c r="AQ130" s="541">
        <v>2401.2000000000003</v>
      </c>
      <c r="AR130" s="541" t="s">
        <v>174</v>
      </c>
      <c r="AS130" s="541" t="s">
        <v>174</v>
      </c>
      <c r="AT130" s="541" t="s">
        <v>174</v>
      </c>
      <c r="AU130" s="543" t="s">
        <v>174</v>
      </c>
      <c r="AV130" s="540">
        <v>5503</v>
      </c>
      <c r="AW130" s="541">
        <v>6720.1</v>
      </c>
      <c r="AX130" s="541" t="s">
        <v>174</v>
      </c>
      <c r="AY130" s="544" t="s">
        <v>174</v>
      </c>
    </row>
    <row r="131" spans="1:51" x14ac:dyDescent="0.3">
      <c r="A131" s="587"/>
      <c r="B131" s="501"/>
      <c r="C131" s="576" t="s">
        <v>45</v>
      </c>
      <c r="D131" s="540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0"/>
      <c r="Q131" s="541"/>
      <c r="R131" s="541"/>
      <c r="S131" s="541"/>
      <c r="T131" s="504">
        <v>4.0952337178838949E-2</v>
      </c>
      <c r="U131" s="503">
        <v>6.1723766227679534E-2</v>
      </c>
      <c r="V131" s="503">
        <v>-0.20013437473754939</v>
      </c>
      <c r="W131" s="503">
        <v>-0.39034840943518723</v>
      </c>
      <c r="X131" s="503">
        <v>-0.26196453476788201</v>
      </c>
      <c r="Y131" s="503">
        <v>-0.15681054959456142</v>
      </c>
      <c r="Z131" s="503">
        <v>-9.7206535652435755E-2</v>
      </c>
      <c r="AA131" s="503">
        <v>-0.10501873243833902</v>
      </c>
      <c r="AB131" s="503">
        <v>-7.5028758893954203E-2</v>
      </c>
      <c r="AC131" s="503">
        <v>-9.0314403695980899E-2</v>
      </c>
      <c r="AD131" s="503">
        <v>-0.12482340231031351</v>
      </c>
      <c r="AE131" s="505">
        <v>-8.6868543434271805E-2</v>
      </c>
      <c r="AF131" s="502">
        <v>-3.8231601602199933E-2</v>
      </c>
      <c r="AG131" s="503">
        <v>-0.26745435016111707</v>
      </c>
      <c r="AH131" s="503">
        <v>-9.2972229932458392E-2</v>
      </c>
      <c r="AI131" s="506">
        <v>-9.987743500143427E-2</v>
      </c>
      <c r="AJ131" s="504">
        <v>-0.20809784528435188</v>
      </c>
      <c r="AK131" s="503">
        <v>-0.26344133486360016</v>
      </c>
      <c r="AL131" s="503">
        <v>7.1451070978580389E-2</v>
      </c>
      <c r="AM131" s="503">
        <v>0.49865114297884433</v>
      </c>
      <c r="AN131" s="503">
        <v>0.25522380001079858</v>
      </c>
      <c r="AO131" s="503">
        <v>0.10947593375103193</v>
      </c>
      <c r="AP131" s="503">
        <v>6.9432860717264386E-2</v>
      </c>
      <c r="AQ131" s="503">
        <v>4.705010247241969E-2</v>
      </c>
      <c r="AR131" s="503" t="s">
        <v>174</v>
      </c>
      <c r="AS131" s="503" t="s">
        <v>174</v>
      </c>
      <c r="AT131" s="503" t="s">
        <v>174</v>
      </c>
      <c r="AU131" s="505" t="s">
        <v>174</v>
      </c>
      <c r="AV131" s="502">
        <v>-0.14483294483294484</v>
      </c>
      <c r="AW131" s="503">
        <v>0.26327167456199713</v>
      </c>
      <c r="AX131" s="503" t="s">
        <v>174</v>
      </c>
      <c r="AY131" s="506" t="s">
        <v>174</v>
      </c>
    </row>
    <row r="132" spans="1:51" x14ac:dyDescent="0.3">
      <c r="A132" s="532"/>
      <c r="B132" s="501"/>
      <c r="C132" s="576" t="s">
        <v>141</v>
      </c>
      <c r="D132" s="540">
        <v>33060</v>
      </c>
      <c r="E132" s="541">
        <v>32890</v>
      </c>
      <c r="F132" s="541">
        <v>36847</v>
      </c>
      <c r="G132" s="541">
        <v>34546</v>
      </c>
      <c r="H132" s="541">
        <v>38137</v>
      </c>
      <c r="I132" s="541">
        <v>36465</v>
      </c>
      <c r="J132" s="541">
        <v>38420</v>
      </c>
      <c r="K132" s="541">
        <v>36849</v>
      </c>
      <c r="L132" s="541">
        <v>35351</v>
      </c>
      <c r="M132" s="541">
        <v>36814</v>
      </c>
      <c r="N132" s="541">
        <v>35203</v>
      </c>
      <c r="O132" s="541">
        <v>38143</v>
      </c>
      <c r="P132" s="540">
        <v>102797</v>
      </c>
      <c r="Q132" s="541">
        <v>109148</v>
      </c>
      <c r="R132" s="541">
        <v>110620</v>
      </c>
      <c r="S132" s="541">
        <v>110160</v>
      </c>
      <c r="T132" s="542">
        <v>33589</v>
      </c>
      <c r="U132" s="541">
        <v>34109</v>
      </c>
      <c r="V132" s="541">
        <v>25256</v>
      </c>
      <c r="W132" s="541">
        <v>16796</v>
      </c>
      <c r="X132" s="541">
        <v>23904</v>
      </c>
      <c r="Y132" s="541">
        <v>27625</v>
      </c>
      <c r="Z132" s="541">
        <v>31493</v>
      </c>
      <c r="AA132" s="541">
        <v>30631</v>
      </c>
      <c r="AB132" s="541">
        <v>29832</v>
      </c>
      <c r="AC132" s="541">
        <v>30377</v>
      </c>
      <c r="AD132" s="541">
        <v>27932</v>
      </c>
      <c r="AE132" s="543">
        <v>31237</v>
      </c>
      <c r="AF132" s="540">
        <v>92954</v>
      </c>
      <c r="AG132" s="541">
        <v>68325</v>
      </c>
      <c r="AH132" s="541">
        <v>91956</v>
      </c>
      <c r="AI132" s="544">
        <v>89546</v>
      </c>
      <c r="AJ132" s="542">
        <v>22640</v>
      </c>
      <c r="AK132" s="541">
        <v>20518</v>
      </c>
      <c r="AL132" s="541">
        <v>25752</v>
      </c>
      <c r="AM132" s="541">
        <v>27375</v>
      </c>
      <c r="AN132" s="541">
        <v>31181</v>
      </c>
      <c r="AO132" s="541">
        <v>30440</v>
      </c>
      <c r="AP132" s="541">
        <v>32576</v>
      </c>
      <c r="AQ132" s="541">
        <v>30992</v>
      </c>
      <c r="AR132" s="541" t="s">
        <v>174</v>
      </c>
      <c r="AS132" s="541" t="s">
        <v>174</v>
      </c>
      <c r="AT132" s="541" t="s">
        <v>174</v>
      </c>
      <c r="AU132" s="543" t="s">
        <v>174</v>
      </c>
      <c r="AV132" s="540">
        <v>68910</v>
      </c>
      <c r="AW132" s="541">
        <v>88996</v>
      </c>
      <c r="AX132" s="541" t="s">
        <v>174</v>
      </c>
      <c r="AY132" s="544" t="s">
        <v>174</v>
      </c>
    </row>
    <row r="133" spans="1:51" x14ac:dyDescent="0.3">
      <c r="A133" s="588"/>
      <c r="B133" s="501"/>
      <c r="C133" s="576" t="s">
        <v>45</v>
      </c>
      <c r="D133" s="540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0"/>
      <c r="Q133" s="541"/>
      <c r="R133" s="541"/>
      <c r="S133" s="541"/>
      <c r="T133" s="504">
        <v>1.6001209921355113E-2</v>
      </c>
      <c r="U133" s="503">
        <v>3.7062937062937062E-2</v>
      </c>
      <c r="V133" s="503">
        <v>-0.31457106413005131</v>
      </c>
      <c r="W133" s="503">
        <v>-0.51380767672089389</v>
      </c>
      <c r="X133" s="503">
        <v>-0.3732071216928442</v>
      </c>
      <c r="Y133" s="503">
        <v>-0.24242424242424243</v>
      </c>
      <c r="Z133" s="503">
        <v>-0.18029672045809475</v>
      </c>
      <c r="AA133" s="503">
        <v>-0.16874270672202774</v>
      </c>
      <c r="AB133" s="503">
        <v>-0.1561200531809567</v>
      </c>
      <c r="AC133" s="503">
        <v>-0.17485195849405116</v>
      </c>
      <c r="AD133" s="503">
        <v>-0.20654489674175497</v>
      </c>
      <c r="AE133" s="505">
        <v>-0.18105550166478776</v>
      </c>
      <c r="AF133" s="502">
        <v>-9.575182155121259E-2</v>
      </c>
      <c r="AG133" s="503">
        <v>-0.37401509876497968</v>
      </c>
      <c r="AH133" s="503">
        <v>-0.16872175013559934</v>
      </c>
      <c r="AI133" s="506">
        <v>-0.18712781408859841</v>
      </c>
      <c r="AJ133" s="504">
        <v>-0.32596981154544641</v>
      </c>
      <c r="AK133" s="503">
        <v>-0.39845788501568502</v>
      </c>
      <c r="AL133" s="503">
        <v>1.9638897687678177E-2</v>
      </c>
      <c r="AM133" s="503">
        <v>0.6298523457966182</v>
      </c>
      <c r="AN133" s="503">
        <v>0.30442603748326641</v>
      </c>
      <c r="AO133" s="503">
        <v>0.10190045248868779</v>
      </c>
      <c r="AP133" s="503">
        <v>3.4388594290794779E-2</v>
      </c>
      <c r="AQ133" s="503">
        <v>1.1785446116679182E-2</v>
      </c>
      <c r="AR133" s="503" t="s">
        <v>174</v>
      </c>
      <c r="AS133" s="503" t="s">
        <v>174</v>
      </c>
      <c r="AT133" s="503" t="s">
        <v>174</v>
      </c>
      <c r="AU133" s="505" t="s">
        <v>174</v>
      </c>
      <c r="AV133" s="502">
        <v>-0.2586655765217204</v>
      </c>
      <c r="AW133" s="503">
        <v>0.30253933406512989</v>
      </c>
      <c r="AX133" s="503" t="s">
        <v>174</v>
      </c>
      <c r="AY133" s="506" t="s">
        <v>174</v>
      </c>
    </row>
    <row r="134" spans="1:51" x14ac:dyDescent="0.3">
      <c r="A134" s="532"/>
      <c r="B134" s="501"/>
      <c r="C134" s="576" t="s">
        <v>142</v>
      </c>
      <c r="D134" s="540">
        <v>65.810647307924995</v>
      </c>
      <c r="E134" s="541">
        <v>64.873821830343573</v>
      </c>
      <c r="F134" s="541">
        <v>64.629413520775103</v>
      </c>
      <c r="G134" s="541">
        <v>66.881838707809877</v>
      </c>
      <c r="H134" s="541">
        <v>65.802239295172669</v>
      </c>
      <c r="I134" s="541">
        <v>66.962841080488133</v>
      </c>
      <c r="J134" s="541">
        <v>69.135866736074959</v>
      </c>
      <c r="K134" s="541">
        <v>69.537843632120271</v>
      </c>
      <c r="L134" s="541">
        <v>66.394161409861113</v>
      </c>
      <c r="M134" s="541">
        <v>66.439398055087722</v>
      </c>
      <c r="N134" s="541">
        <v>68.363491747862412</v>
      </c>
      <c r="O134" s="541">
        <v>73.851034265789266</v>
      </c>
      <c r="P134" s="540">
        <v>65.087502553576456</v>
      </c>
      <c r="Q134" s="541">
        <v>66.531681753215821</v>
      </c>
      <c r="R134" s="541">
        <v>68.393599710721404</v>
      </c>
      <c r="S134" s="541">
        <v>69.620551924473489</v>
      </c>
      <c r="T134" s="542">
        <v>67.426836166602158</v>
      </c>
      <c r="U134" s="541">
        <v>66.416488316866506</v>
      </c>
      <c r="V134" s="541">
        <v>75.419702248970538</v>
      </c>
      <c r="W134" s="541">
        <v>83.865206001428916</v>
      </c>
      <c r="X134" s="541">
        <v>77.480756358768417</v>
      </c>
      <c r="Y134" s="541">
        <v>74.530316742081453</v>
      </c>
      <c r="Z134" s="541">
        <v>76.143904994760746</v>
      </c>
      <c r="AA134" s="541">
        <v>74.8685971727988</v>
      </c>
      <c r="AB134" s="541">
        <v>72.774202198980959</v>
      </c>
      <c r="AC134" s="541">
        <v>73.246206011126844</v>
      </c>
      <c r="AD134" s="541">
        <v>75.404553916654734</v>
      </c>
      <c r="AE134" s="543">
        <v>82.34465537663668</v>
      </c>
      <c r="AF134" s="540">
        <v>69.227790089721793</v>
      </c>
      <c r="AG134" s="541">
        <v>77.857299670691546</v>
      </c>
      <c r="AH134" s="541">
        <v>74.625908042977073</v>
      </c>
      <c r="AI134" s="544">
        <v>77.093337502512682</v>
      </c>
      <c r="AJ134" s="542">
        <v>79.218197879858664</v>
      </c>
      <c r="AK134" s="541">
        <v>81.32371576177016</v>
      </c>
      <c r="AL134" s="541">
        <v>79.25209692451071</v>
      </c>
      <c r="AM134" s="541">
        <v>77.114155251141554</v>
      </c>
      <c r="AN134" s="541">
        <v>74.558224559828105</v>
      </c>
      <c r="AO134" s="541">
        <v>75.042706964520349</v>
      </c>
      <c r="AP134" s="541">
        <v>78.72360019646365</v>
      </c>
      <c r="AQ134" s="541">
        <v>77.478058853897792</v>
      </c>
      <c r="AR134" s="541" t="s">
        <v>174</v>
      </c>
      <c r="AS134" s="541" t="s">
        <v>174</v>
      </c>
      <c r="AT134" s="541" t="s">
        <v>174</v>
      </c>
      <c r="AU134" s="543" t="s">
        <v>174</v>
      </c>
      <c r="AV134" s="540">
        <v>79.857785517341455</v>
      </c>
      <c r="AW134" s="541">
        <v>75.510135286979192</v>
      </c>
      <c r="AX134" s="541" t="s">
        <v>174</v>
      </c>
      <c r="AY134" s="544" t="s">
        <v>174</v>
      </c>
    </row>
    <row r="135" spans="1:51" x14ac:dyDescent="0.3">
      <c r="A135" s="532"/>
      <c r="B135" s="501"/>
      <c r="C135" s="576" t="s">
        <v>45</v>
      </c>
      <c r="D135" s="540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0"/>
      <c r="Q135" s="541"/>
      <c r="R135" s="541"/>
      <c r="S135" s="541"/>
      <c r="T135" s="504">
        <v>2.4558166874048343E-2</v>
      </c>
      <c r="U135" s="503">
        <v>2.3779491372610609E-2</v>
      </c>
      <c r="V135" s="503">
        <v>0.16695631509524531</v>
      </c>
      <c r="W135" s="503">
        <v>0.25393092686663638</v>
      </c>
      <c r="X135" s="503">
        <v>0.17747902181882888</v>
      </c>
      <c r="Y135" s="503">
        <v>0.11301007453517915</v>
      </c>
      <c r="Z135" s="503">
        <v>0.10136617344277837</v>
      </c>
      <c r="AA135" s="503">
        <v>7.6659747588379304E-2</v>
      </c>
      <c r="AB135" s="503">
        <v>9.609340119133214E-2</v>
      </c>
      <c r="AC135" s="503">
        <v>0.10245137908075731</v>
      </c>
      <c r="AD135" s="503">
        <v>0.10299447832128152</v>
      </c>
      <c r="AE135" s="505">
        <v>0.11501018496611627</v>
      </c>
      <c r="AF135" s="502">
        <v>6.3611098501394792E-2</v>
      </c>
      <c r="AG135" s="503">
        <v>0.17022894385092407</v>
      </c>
      <c r="AH135" s="503">
        <v>9.1124145513848301E-2</v>
      </c>
      <c r="AI135" s="506">
        <v>0.10733591405804856</v>
      </c>
      <c r="AJ135" s="504">
        <v>0.17487639022720453</v>
      </c>
      <c r="AK135" s="503">
        <v>0.22445070226812872</v>
      </c>
      <c r="AL135" s="503">
        <v>5.0814237676103838E-2</v>
      </c>
      <c r="AM135" s="503">
        <v>-8.0498827489582939E-2</v>
      </c>
      <c r="AN135" s="503">
        <v>-3.7719453659019068E-2</v>
      </c>
      <c r="AO135" s="503">
        <v>6.8749234517822581E-3</v>
      </c>
      <c r="AP135" s="503">
        <v>3.3879208084749604E-2</v>
      </c>
      <c r="AQ135" s="503">
        <v>3.485388773982611E-2</v>
      </c>
      <c r="AR135" s="503" t="s">
        <v>174</v>
      </c>
      <c r="AS135" s="503" t="s">
        <v>174</v>
      </c>
      <c r="AT135" s="503" t="s">
        <v>174</v>
      </c>
      <c r="AU135" s="505" t="s">
        <v>174</v>
      </c>
      <c r="AV135" s="502">
        <v>0.1535509860107161</v>
      </c>
      <c r="AW135" s="503">
        <v>-3.0147004759219973E-2</v>
      </c>
      <c r="AX135" s="503" t="s">
        <v>174</v>
      </c>
      <c r="AY135" s="506" t="s">
        <v>174</v>
      </c>
    </row>
    <row r="136" spans="1:51" ht="24.6" x14ac:dyDescent="0.3">
      <c r="A136" s="592" t="s">
        <v>147</v>
      </c>
      <c r="B136" s="501"/>
      <c r="C136" s="576" t="s">
        <v>140</v>
      </c>
      <c r="D136" s="540">
        <v>2144.4</v>
      </c>
      <c r="E136" s="541">
        <v>2102</v>
      </c>
      <c r="F136" s="541">
        <v>2344.3000000000002</v>
      </c>
      <c r="G136" s="541">
        <v>2273</v>
      </c>
      <c r="H136" s="541">
        <v>2471.8000000000002</v>
      </c>
      <c r="I136" s="541">
        <v>2403.8000000000002</v>
      </c>
      <c r="J136" s="541">
        <v>2617.1999999999998</v>
      </c>
      <c r="K136" s="541">
        <v>2524.6</v>
      </c>
      <c r="L136" s="541">
        <v>2311.5</v>
      </c>
      <c r="M136" s="541">
        <v>2410.1999999999998</v>
      </c>
      <c r="N136" s="541">
        <v>2372.3000000000002</v>
      </c>
      <c r="O136" s="541">
        <v>2782.4</v>
      </c>
      <c r="P136" s="540">
        <v>6590.7</v>
      </c>
      <c r="Q136" s="541">
        <v>7148.6</v>
      </c>
      <c r="R136" s="541">
        <v>7453.2999999999993</v>
      </c>
      <c r="S136" s="541">
        <v>7564.9</v>
      </c>
      <c r="T136" s="542">
        <v>2235.5</v>
      </c>
      <c r="U136" s="541">
        <v>2235.6999999999998</v>
      </c>
      <c r="V136" s="541">
        <v>1881.2</v>
      </c>
      <c r="W136" s="541">
        <v>1395.6</v>
      </c>
      <c r="X136" s="541">
        <v>1835.9</v>
      </c>
      <c r="Y136" s="541">
        <v>2038.9</v>
      </c>
      <c r="Z136" s="541">
        <v>2373.6</v>
      </c>
      <c r="AA136" s="541">
        <v>2270.9</v>
      </c>
      <c r="AB136" s="541">
        <v>2147.4</v>
      </c>
      <c r="AC136" s="541">
        <v>2200.6999999999998</v>
      </c>
      <c r="AD136" s="541">
        <v>2084.6999999999998</v>
      </c>
      <c r="AE136" s="543">
        <v>2549.6999999999998</v>
      </c>
      <c r="AF136" s="540">
        <v>6352.4</v>
      </c>
      <c r="AG136" s="541">
        <v>5270.4</v>
      </c>
      <c r="AH136" s="541">
        <v>6791.9</v>
      </c>
      <c r="AI136" s="544">
        <v>6835.0999999999995</v>
      </c>
      <c r="AJ136" s="542">
        <v>1775.6</v>
      </c>
      <c r="AK136" s="541">
        <v>1649.1</v>
      </c>
      <c r="AL136" s="541">
        <v>2017.8</v>
      </c>
      <c r="AM136" s="541">
        <v>2089.4</v>
      </c>
      <c r="AN136" s="541">
        <v>2301.4</v>
      </c>
      <c r="AO136" s="541">
        <v>2257.6999999999998</v>
      </c>
      <c r="AP136" s="541">
        <v>2535.9</v>
      </c>
      <c r="AQ136" s="541">
        <v>2373.8000000000002</v>
      </c>
      <c r="AR136" s="541" t="s">
        <v>174</v>
      </c>
      <c r="AS136" s="541" t="s">
        <v>174</v>
      </c>
      <c r="AT136" s="541" t="s">
        <v>174</v>
      </c>
      <c r="AU136" s="543" t="s">
        <v>174</v>
      </c>
      <c r="AV136" s="540">
        <v>5442.5</v>
      </c>
      <c r="AW136" s="541">
        <v>6648.5</v>
      </c>
      <c r="AX136" s="541" t="s">
        <v>174</v>
      </c>
      <c r="AY136" s="544" t="s">
        <v>174</v>
      </c>
    </row>
    <row r="137" spans="1:51" x14ac:dyDescent="0.3">
      <c r="A137" s="587"/>
      <c r="B137" s="501"/>
      <c r="C137" s="576" t="s">
        <v>45</v>
      </c>
      <c r="D137" s="540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0"/>
      <c r="Q137" s="541"/>
      <c r="R137" s="541"/>
      <c r="S137" s="541"/>
      <c r="T137" s="504">
        <v>4.248274575638869E-2</v>
      </c>
      <c r="U137" s="503">
        <v>6.360608943862979E-2</v>
      </c>
      <c r="V137" s="503">
        <v>-0.19754297658149558</v>
      </c>
      <c r="W137" s="503">
        <v>-0.38600967883853943</v>
      </c>
      <c r="X137" s="503">
        <v>-0.25726191439436852</v>
      </c>
      <c r="Y137" s="503">
        <v>-0.15180131458524007</v>
      </c>
      <c r="Z137" s="503">
        <v>-9.3076570380559345E-2</v>
      </c>
      <c r="AA137" s="503">
        <v>-0.10049116691753142</v>
      </c>
      <c r="AB137" s="503">
        <v>-7.0992861778066157E-2</v>
      </c>
      <c r="AC137" s="503">
        <v>-8.692224711642188E-2</v>
      </c>
      <c r="AD137" s="503">
        <v>-0.12123255911984165</v>
      </c>
      <c r="AE137" s="505">
        <v>-8.3632834962622291E-2</v>
      </c>
      <c r="AF137" s="502">
        <v>-3.6157009118910011E-2</v>
      </c>
      <c r="AG137" s="503">
        <v>-0.26273675964524529</v>
      </c>
      <c r="AH137" s="503">
        <v>-8.8739216186118866E-2</v>
      </c>
      <c r="AI137" s="506">
        <v>-9.6471863474732009E-2</v>
      </c>
      <c r="AJ137" s="504">
        <v>-0.20572578841422504</v>
      </c>
      <c r="AK137" s="503">
        <v>-0.26237867334615556</v>
      </c>
      <c r="AL137" s="503">
        <v>7.261322560068037E-2</v>
      </c>
      <c r="AM137" s="503">
        <v>0.49713384924047022</v>
      </c>
      <c r="AN137" s="503">
        <v>0.25355411514788384</v>
      </c>
      <c r="AO137" s="503">
        <v>0.10731276668791982</v>
      </c>
      <c r="AP137" s="503">
        <v>6.8377148634984911E-2</v>
      </c>
      <c r="AQ137" s="503">
        <v>4.5312431194680564E-2</v>
      </c>
      <c r="AR137" s="503" t="s">
        <v>174</v>
      </c>
      <c r="AS137" s="503" t="s">
        <v>174</v>
      </c>
      <c r="AT137" s="503" t="s">
        <v>174</v>
      </c>
      <c r="AU137" s="505" t="s">
        <v>174</v>
      </c>
      <c r="AV137" s="502">
        <v>-0.14323720168755111</v>
      </c>
      <c r="AW137" s="503">
        <v>0.26147920461445062</v>
      </c>
      <c r="AX137" s="503" t="s">
        <v>174</v>
      </c>
      <c r="AY137" s="506" t="s">
        <v>174</v>
      </c>
    </row>
    <row r="138" spans="1:51" x14ac:dyDescent="0.3">
      <c r="A138" s="532"/>
      <c r="B138" s="501"/>
      <c r="C138" s="576" t="s">
        <v>141</v>
      </c>
      <c r="D138" s="540">
        <v>32797</v>
      </c>
      <c r="E138" s="541">
        <v>32613</v>
      </c>
      <c r="F138" s="541">
        <v>36536</v>
      </c>
      <c r="G138" s="541">
        <v>34228</v>
      </c>
      <c r="H138" s="541">
        <v>37821</v>
      </c>
      <c r="I138" s="541">
        <v>36131</v>
      </c>
      <c r="J138" s="541">
        <v>38078</v>
      </c>
      <c r="K138" s="541">
        <v>36515</v>
      </c>
      <c r="L138" s="541">
        <v>35029</v>
      </c>
      <c r="M138" s="541">
        <v>36500</v>
      </c>
      <c r="N138" s="541">
        <v>34912</v>
      </c>
      <c r="O138" s="541">
        <v>37873</v>
      </c>
      <c r="P138" s="540">
        <v>101946</v>
      </c>
      <c r="Q138" s="541">
        <v>108180</v>
      </c>
      <c r="R138" s="541">
        <v>109622</v>
      </c>
      <c r="S138" s="541">
        <v>109285</v>
      </c>
      <c r="T138" s="542">
        <v>33348</v>
      </c>
      <c r="U138" s="541">
        <v>33848</v>
      </c>
      <c r="V138" s="541">
        <v>25073</v>
      </c>
      <c r="W138" s="541">
        <v>16710</v>
      </c>
      <c r="X138" s="541">
        <v>23784</v>
      </c>
      <c r="Y138" s="541">
        <v>27468</v>
      </c>
      <c r="Z138" s="541">
        <v>31304</v>
      </c>
      <c r="AA138" s="541">
        <v>30450</v>
      </c>
      <c r="AB138" s="541">
        <v>29639</v>
      </c>
      <c r="AC138" s="541">
        <v>30185</v>
      </c>
      <c r="AD138" s="541">
        <v>27768</v>
      </c>
      <c r="AE138" s="543">
        <v>31081</v>
      </c>
      <c r="AF138" s="540">
        <v>92269</v>
      </c>
      <c r="AG138" s="541">
        <v>67962</v>
      </c>
      <c r="AH138" s="541">
        <v>91393</v>
      </c>
      <c r="AI138" s="544">
        <v>89034</v>
      </c>
      <c r="AJ138" s="542">
        <v>22506</v>
      </c>
      <c r="AK138" s="541">
        <v>20368</v>
      </c>
      <c r="AL138" s="541">
        <v>25576</v>
      </c>
      <c r="AM138" s="541">
        <v>27216</v>
      </c>
      <c r="AN138" s="541">
        <v>30999</v>
      </c>
      <c r="AO138" s="541">
        <v>30231</v>
      </c>
      <c r="AP138" s="541">
        <v>32359</v>
      </c>
      <c r="AQ138" s="541">
        <v>30777</v>
      </c>
      <c r="AR138" s="541" t="s">
        <v>174</v>
      </c>
      <c r="AS138" s="541" t="s">
        <v>174</v>
      </c>
      <c r="AT138" s="541" t="s">
        <v>174</v>
      </c>
      <c r="AU138" s="543" t="s">
        <v>174</v>
      </c>
      <c r="AV138" s="540">
        <v>68450</v>
      </c>
      <c r="AW138" s="541">
        <v>88446</v>
      </c>
      <c r="AX138" s="541" t="s">
        <v>174</v>
      </c>
      <c r="AY138" s="544" t="s">
        <v>174</v>
      </c>
    </row>
    <row r="139" spans="1:51" x14ac:dyDescent="0.3">
      <c r="A139" s="588"/>
      <c r="B139" s="501"/>
      <c r="C139" s="576" t="s">
        <v>45</v>
      </c>
      <c r="D139" s="540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0"/>
      <c r="Q139" s="541"/>
      <c r="R139" s="541"/>
      <c r="S139" s="541"/>
      <c r="T139" s="504">
        <v>1.680031710217398E-2</v>
      </c>
      <c r="U139" s="503">
        <v>3.7868334713151194E-2</v>
      </c>
      <c r="V139" s="503">
        <v>-0.31374534705495949</v>
      </c>
      <c r="W139" s="503">
        <v>-0.51180320205679564</v>
      </c>
      <c r="X139" s="503">
        <v>-0.3711430157848814</v>
      </c>
      <c r="Y139" s="503">
        <v>-0.23976640557969611</v>
      </c>
      <c r="Z139" s="503">
        <v>-0.17789799884447713</v>
      </c>
      <c r="AA139" s="503">
        <v>-0.16609612488018621</v>
      </c>
      <c r="AB139" s="503">
        <v>-0.1538725056381855</v>
      </c>
      <c r="AC139" s="503">
        <v>-0.17301369863013699</v>
      </c>
      <c r="AD139" s="503">
        <v>-0.20462878093492209</v>
      </c>
      <c r="AE139" s="505">
        <v>-0.17933620257175295</v>
      </c>
      <c r="AF139" s="502">
        <v>-9.4922802267867298E-2</v>
      </c>
      <c r="AG139" s="503">
        <v>-0.37176927343316696</v>
      </c>
      <c r="AH139" s="503">
        <v>-0.16628961339877033</v>
      </c>
      <c r="AI139" s="506">
        <v>-0.18530447911424258</v>
      </c>
      <c r="AJ139" s="504">
        <v>-0.32511694854264123</v>
      </c>
      <c r="AK139" s="503">
        <v>-0.39825100449066414</v>
      </c>
      <c r="AL139" s="503">
        <v>2.0061420651697043E-2</v>
      </c>
      <c r="AM139" s="503">
        <v>0.62872531418312383</v>
      </c>
      <c r="AN139" s="503">
        <v>0.30335519677093847</v>
      </c>
      <c r="AO139" s="503">
        <v>0.10058977719528178</v>
      </c>
      <c r="AP139" s="503">
        <v>3.3701763352926142E-2</v>
      </c>
      <c r="AQ139" s="503">
        <v>1.0738916256157636E-2</v>
      </c>
      <c r="AR139" s="503" t="s">
        <v>174</v>
      </c>
      <c r="AS139" s="503" t="s">
        <v>174</v>
      </c>
      <c r="AT139" s="503" t="s">
        <v>174</v>
      </c>
      <c r="AU139" s="505" t="s">
        <v>174</v>
      </c>
      <c r="AV139" s="502">
        <v>-0.25814737344070054</v>
      </c>
      <c r="AW139" s="503">
        <v>0.30140372561137108</v>
      </c>
      <c r="AX139" s="503" t="s">
        <v>174</v>
      </c>
      <c r="AY139" s="506" t="s">
        <v>174</v>
      </c>
    </row>
    <row r="140" spans="1:51" x14ac:dyDescent="0.3">
      <c r="A140" s="532"/>
      <c r="B140" s="501"/>
      <c r="C140" s="576" t="s">
        <v>142</v>
      </c>
      <c r="D140" s="540">
        <v>65.384029027045159</v>
      </c>
      <c r="E140" s="541">
        <v>64.452825560359372</v>
      </c>
      <c r="F140" s="541">
        <v>64.16411210860521</v>
      </c>
      <c r="G140" s="541">
        <v>66.407619492812898</v>
      </c>
      <c r="H140" s="541">
        <v>65.355225932682899</v>
      </c>
      <c r="I140" s="541">
        <v>66.53012648418256</v>
      </c>
      <c r="J140" s="541">
        <v>68.732601502179733</v>
      </c>
      <c r="K140" s="541">
        <v>69.138710119129129</v>
      </c>
      <c r="L140" s="541">
        <v>65.988181221273805</v>
      </c>
      <c r="M140" s="541">
        <v>66.032876712328772</v>
      </c>
      <c r="N140" s="541">
        <v>67.950847846012834</v>
      </c>
      <c r="O140" s="541">
        <v>73.466585694294082</v>
      </c>
      <c r="P140" s="540">
        <v>64.648931787416871</v>
      </c>
      <c r="Q140" s="541">
        <v>66.080606396746163</v>
      </c>
      <c r="R140" s="541">
        <v>67.990914232544554</v>
      </c>
      <c r="S140" s="541">
        <v>69.221759619343914</v>
      </c>
      <c r="T140" s="542">
        <v>67.035504378073654</v>
      </c>
      <c r="U140" s="541">
        <v>66.051169936185303</v>
      </c>
      <c r="V140" s="541">
        <v>75.028915566545692</v>
      </c>
      <c r="W140" s="541">
        <v>83.518850987432671</v>
      </c>
      <c r="X140" s="541">
        <v>77.190548267743026</v>
      </c>
      <c r="Y140" s="541">
        <v>74.228192806174462</v>
      </c>
      <c r="Z140" s="541">
        <v>75.824175824175825</v>
      </c>
      <c r="AA140" s="541">
        <v>74.577996715927753</v>
      </c>
      <c r="AB140" s="541">
        <v>72.451837106515072</v>
      </c>
      <c r="AC140" s="541">
        <v>72.907073049527909</v>
      </c>
      <c r="AD140" s="541">
        <v>75.075626620570432</v>
      </c>
      <c r="AE140" s="543">
        <v>82.034040088800225</v>
      </c>
      <c r="AF140" s="540">
        <v>68.846524834993332</v>
      </c>
      <c r="AG140" s="541">
        <v>77.549218681027639</v>
      </c>
      <c r="AH140" s="541">
        <v>74.315319554013982</v>
      </c>
      <c r="AI140" s="544">
        <v>76.769548711728092</v>
      </c>
      <c r="AJ140" s="542">
        <v>78.89451701768418</v>
      </c>
      <c r="AK140" s="541">
        <v>80.965239591516109</v>
      </c>
      <c r="AL140" s="541">
        <v>78.894275883640915</v>
      </c>
      <c r="AM140" s="541">
        <v>76.771017048794832</v>
      </c>
      <c r="AN140" s="541">
        <v>74.241104551759733</v>
      </c>
      <c r="AO140" s="541">
        <v>74.681618206476799</v>
      </c>
      <c r="AP140" s="541">
        <v>78.367687505794365</v>
      </c>
      <c r="AQ140" s="541">
        <v>77.129024921207389</v>
      </c>
      <c r="AR140" s="541" t="s">
        <v>174</v>
      </c>
      <c r="AS140" s="541" t="s">
        <v>174</v>
      </c>
      <c r="AT140" s="541" t="s">
        <v>174</v>
      </c>
      <c r="AU140" s="543" t="s">
        <v>174</v>
      </c>
      <c r="AV140" s="540">
        <v>79.510591672753833</v>
      </c>
      <c r="AW140" s="541">
        <v>75.170160323813406</v>
      </c>
      <c r="AX140" s="541" t="s">
        <v>174</v>
      </c>
      <c r="AY140" s="544" t="s">
        <v>174</v>
      </c>
    </row>
    <row r="141" spans="1:51" x14ac:dyDescent="0.3">
      <c r="A141" s="532"/>
      <c r="B141" s="501"/>
      <c r="C141" s="576" t="s">
        <v>45</v>
      </c>
      <c r="D141" s="540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0"/>
      <c r="Q141" s="541"/>
      <c r="R141" s="541"/>
      <c r="S141" s="541"/>
      <c r="T141" s="504">
        <v>2.5258084819847763E-2</v>
      </c>
      <c r="U141" s="503">
        <v>2.479867037526693E-2</v>
      </c>
      <c r="V141" s="503">
        <v>0.16932835351248282</v>
      </c>
      <c r="W141" s="503">
        <v>0.25766970153886742</v>
      </c>
      <c r="X141" s="503">
        <v>0.18109221054871311</v>
      </c>
      <c r="Y141" s="503">
        <v>0.11570797665358575</v>
      </c>
      <c r="Z141" s="503">
        <v>0.10317628268109705</v>
      </c>
      <c r="AA141" s="503">
        <v>7.8672086699715496E-2</v>
      </c>
      <c r="AB141" s="503">
        <v>9.7951720529576597E-2</v>
      </c>
      <c r="AC141" s="503">
        <v>0.10410263310421064</v>
      </c>
      <c r="AD141" s="503">
        <v>0.1048519481420372</v>
      </c>
      <c r="AE141" s="505">
        <v>0.11661702137835364</v>
      </c>
      <c r="AF141" s="502">
        <v>6.4929039529675131E-2</v>
      </c>
      <c r="AG141" s="503">
        <v>0.17355488863743532</v>
      </c>
      <c r="AH141" s="503">
        <v>9.3018389190039533E-2</v>
      </c>
      <c r="AI141" s="506">
        <v>0.10903781027656743</v>
      </c>
      <c r="AJ141" s="504">
        <v>0.17690644308017525</v>
      </c>
      <c r="AK141" s="503">
        <v>0.2257956924872018</v>
      </c>
      <c r="AL141" s="503">
        <v>5.1518275159753636E-2</v>
      </c>
      <c r="AM141" s="503">
        <v>-8.0794142386527878E-2</v>
      </c>
      <c r="AN141" s="503">
        <v>-3.8209907588074854E-2</v>
      </c>
      <c r="AO141" s="503">
        <v>6.1085334717271931E-3</v>
      </c>
      <c r="AP141" s="503">
        <v>3.3544864206853209E-2</v>
      </c>
      <c r="AQ141" s="503">
        <v>3.4206177661176139E-2</v>
      </c>
      <c r="AR141" s="503" t="s">
        <v>174</v>
      </c>
      <c r="AS141" s="503" t="s">
        <v>174</v>
      </c>
      <c r="AT141" s="503" t="s">
        <v>174</v>
      </c>
      <c r="AU141" s="505" t="s">
        <v>174</v>
      </c>
      <c r="AV141" s="502">
        <v>0.15489622552945717</v>
      </c>
      <c r="AW141" s="503">
        <v>-3.0678044185070155E-2</v>
      </c>
      <c r="AX141" s="503" t="s">
        <v>174</v>
      </c>
      <c r="AY141" s="506" t="s">
        <v>174</v>
      </c>
    </row>
    <row r="142" spans="1:51" ht="24.6" x14ac:dyDescent="0.3">
      <c r="A142" s="592" t="s">
        <v>148</v>
      </c>
      <c r="B142" s="501"/>
      <c r="C142" s="576" t="s">
        <v>140</v>
      </c>
      <c r="D142" s="540">
        <v>31.3</v>
      </c>
      <c r="E142" s="541">
        <v>31.7</v>
      </c>
      <c r="F142" s="541">
        <v>37.1</v>
      </c>
      <c r="G142" s="541">
        <v>37.5</v>
      </c>
      <c r="H142" s="541">
        <v>37.700000000000003</v>
      </c>
      <c r="I142" s="541">
        <v>38</v>
      </c>
      <c r="J142" s="541">
        <v>39</v>
      </c>
      <c r="K142" s="541">
        <v>37.799999999999997</v>
      </c>
      <c r="L142" s="541">
        <v>35.6</v>
      </c>
      <c r="M142" s="541">
        <v>35.700000000000003</v>
      </c>
      <c r="N142" s="541">
        <v>34.299999999999997</v>
      </c>
      <c r="O142" s="541">
        <v>34.5</v>
      </c>
      <c r="P142" s="540">
        <v>100.1</v>
      </c>
      <c r="Q142" s="541">
        <v>113.2</v>
      </c>
      <c r="R142" s="541">
        <v>112.4</v>
      </c>
      <c r="S142" s="541">
        <v>104.5</v>
      </c>
      <c r="T142" s="542">
        <v>29.3</v>
      </c>
      <c r="U142" s="541">
        <v>29.7</v>
      </c>
      <c r="V142" s="541">
        <v>23.6</v>
      </c>
      <c r="W142" s="541">
        <v>13</v>
      </c>
      <c r="X142" s="541">
        <v>16.2</v>
      </c>
      <c r="Y142" s="541">
        <v>20</v>
      </c>
      <c r="Z142" s="541">
        <v>24.4</v>
      </c>
      <c r="AA142" s="541">
        <v>22.4</v>
      </c>
      <c r="AB142" s="541">
        <v>23.6</v>
      </c>
      <c r="AC142" s="541">
        <v>24.3</v>
      </c>
      <c r="AD142" s="541">
        <v>21.5</v>
      </c>
      <c r="AE142" s="543">
        <v>22.5</v>
      </c>
      <c r="AF142" s="540">
        <v>82.6</v>
      </c>
      <c r="AG142" s="541">
        <v>49.2</v>
      </c>
      <c r="AH142" s="541">
        <v>70.400000000000006</v>
      </c>
      <c r="AI142" s="544">
        <v>68.3</v>
      </c>
      <c r="AJ142" s="542">
        <v>17.899999999999999</v>
      </c>
      <c r="AK142" s="541">
        <v>19.5</v>
      </c>
      <c r="AL142" s="541">
        <v>23.1</v>
      </c>
      <c r="AM142" s="541">
        <v>21.6</v>
      </c>
      <c r="AN142" s="541">
        <v>23.4</v>
      </c>
      <c r="AO142" s="541">
        <v>26.6</v>
      </c>
      <c r="AP142" s="541">
        <v>28.6</v>
      </c>
      <c r="AQ142" s="541">
        <v>27.4</v>
      </c>
      <c r="AR142" s="541" t="s">
        <v>174</v>
      </c>
      <c r="AS142" s="541" t="s">
        <v>174</v>
      </c>
      <c r="AT142" s="541" t="s">
        <v>174</v>
      </c>
      <c r="AU142" s="543" t="s">
        <v>174</v>
      </c>
      <c r="AV142" s="540">
        <v>60.5</v>
      </c>
      <c r="AW142" s="541">
        <v>71.599999999999994</v>
      </c>
      <c r="AX142" s="541" t="s">
        <v>174</v>
      </c>
      <c r="AY142" s="544" t="s">
        <v>174</v>
      </c>
    </row>
    <row r="143" spans="1:51" x14ac:dyDescent="0.3">
      <c r="A143" s="587"/>
      <c r="B143" s="501"/>
      <c r="C143" s="576" t="s">
        <v>45</v>
      </c>
      <c r="D143" s="540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0"/>
      <c r="Q143" s="541"/>
      <c r="R143" s="541"/>
      <c r="S143" s="541"/>
      <c r="T143" s="504">
        <v>-6.3897763578274758E-2</v>
      </c>
      <c r="U143" s="503">
        <v>-6.3091482649842268E-2</v>
      </c>
      <c r="V143" s="503">
        <v>-0.36388140161725063</v>
      </c>
      <c r="W143" s="503">
        <v>-0.65333333333333332</v>
      </c>
      <c r="X143" s="503">
        <v>-0.57029177718832902</v>
      </c>
      <c r="Y143" s="503">
        <v>-0.47368421052631576</v>
      </c>
      <c r="Z143" s="503">
        <v>-0.37435897435897442</v>
      </c>
      <c r="AA143" s="503">
        <v>-0.40740740740740738</v>
      </c>
      <c r="AB143" s="503">
        <v>-0.33707865168539325</v>
      </c>
      <c r="AC143" s="503">
        <v>-0.31932773109243701</v>
      </c>
      <c r="AD143" s="503">
        <v>-0.37317784256559761</v>
      </c>
      <c r="AE143" s="505">
        <v>-0.34782608695652173</v>
      </c>
      <c r="AF143" s="502">
        <v>-0.17482517482517484</v>
      </c>
      <c r="AG143" s="503">
        <v>-0.56537102473498235</v>
      </c>
      <c r="AH143" s="503">
        <v>-0.37366548042704623</v>
      </c>
      <c r="AI143" s="506">
        <v>-0.34641148325358856</v>
      </c>
      <c r="AJ143" s="504">
        <v>-0.38907849829351543</v>
      </c>
      <c r="AK143" s="503">
        <v>-0.34343434343434343</v>
      </c>
      <c r="AL143" s="503">
        <v>-2.1186440677966101E-2</v>
      </c>
      <c r="AM143" s="503">
        <v>0.66153846153846163</v>
      </c>
      <c r="AN143" s="503">
        <v>0.44444444444444442</v>
      </c>
      <c r="AO143" s="503">
        <v>0.33000000000000007</v>
      </c>
      <c r="AP143" s="503">
        <v>0.17213114754098374</v>
      </c>
      <c r="AQ143" s="503">
        <v>0.22321428571428573</v>
      </c>
      <c r="AR143" s="503" t="s">
        <v>174</v>
      </c>
      <c r="AS143" s="503" t="s">
        <v>174</v>
      </c>
      <c r="AT143" s="503" t="s">
        <v>174</v>
      </c>
      <c r="AU143" s="505" t="s">
        <v>174</v>
      </c>
      <c r="AV143" s="502">
        <v>-0.26755447941888616</v>
      </c>
      <c r="AW143" s="503">
        <v>0.45528455284552827</v>
      </c>
      <c r="AX143" s="503" t="s">
        <v>174</v>
      </c>
      <c r="AY143" s="506" t="s">
        <v>174</v>
      </c>
    </row>
    <row r="144" spans="1:51" x14ac:dyDescent="0.3">
      <c r="A144" s="532"/>
      <c r="B144" s="501"/>
      <c r="C144" s="576" t="s">
        <v>141</v>
      </c>
      <c r="D144" s="540">
        <v>263</v>
      </c>
      <c r="E144" s="541">
        <v>277</v>
      </c>
      <c r="F144" s="541">
        <v>311</v>
      </c>
      <c r="G144" s="541">
        <v>318</v>
      </c>
      <c r="H144" s="541">
        <v>316</v>
      </c>
      <c r="I144" s="541">
        <v>334</v>
      </c>
      <c r="J144" s="541">
        <v>342</v>
      </c>
      <c r="K144" s="541">
        <v>334</v>
      </c>
      <c r="L144" s="541">
        <v>322</v>
      </c>
      <c r="M144" s="541">
        <v>314</v>
      </c>
      <c r="N144" s="541">
        <v>291</v>
      </c>
      <c r="O144" s="541">
        <v>270</v>
      </c>
      <c r="P144" s="540">
        <v>851</v>
      </c>
      <c r="Q144" s="541">
        <v>968</v>
      </c>
      <c r="R144" s="541">
        <v>998</v>
      </c>
      <c r="S144" s="541">
        <v>875</v>
      </c>
      <c r="T144" s="542">
        <v>241</v>
      </c>
      <c r="U144" s="541">
        <v>261</v>
      </c>
      <c r="V144" s="541">
        <v>183</v>
      </c>
      <c r="W144" s="541">
        <v>86</v>
      </c>
      <c r="X144" s="541">
        <v>120</v>
      </c>
      <c r="Y144" s="541">
        <v>157</v>
      </c>
      <c r="Z144" s="541">
        <v>189</v>
      </c>
      <c r="AA144" s="541">
        <v>181</v>
      </c>
      <c r="AB144" s="541">
        <v>193</v>
      </c>
      <c r="AC144" s="541">
        <v>192</v>
      </c>
      <c r="AD144" s="541">
        <v>164</v>
      </c>
      <c r="AE144" s="543">
        <v>156</v>
      </c>
      <c r="AF144" s="540">
        <v>685</v>
      </c>
      <c r="AG144" s="541">
        <v>363</v>
      </c>
      <c r="AH144" s="541">
        <v>563</v>
      </c>
      <c r="AI144" s="544">
        <v>512</v>
      </c>
      <c r="AJ144" s="542">
        <v>134</v>
      </c>
      <c r="AK144" s="541">
        <v>150</v>
      </c>
      <c r="AL144" s="541">
        <v>176</v>
      </c>
      <c r="AM144" s="541">
        <v>159</v>
      </c>
      <c r="AN144" s="541">
        <v>182</v>
      </c>
      <c r="AO144" s="541">
        <v>209</v>
      </c>
      <c r="AP144" s="541">
        <v>217</v>
      </c>
      <c r="AQ144" s="541">
        <v>215</v>
      </c>
      <c r="AR144" s="541" t="s">
        <v>174</v>
      </c>
      <c r="AS144" s="541" t="s">
        <v>174</v>
      </c>
      <c r="AT144" s="541" t="s">
        <v>174</v>
      </c>
      <c r="AU144" s="543" t="s">
        <v>174</v>
      </c>
      <c r="AV144" s="540">
        <v>460</v>
      </c>
      <c r="AW144" s="541">
        <v>550</v>
      </c>
      <c r="AX144" s="541" t="s">
        <v>174</v>
      </c>
      <c r="AY144" s="544" t="s">
        <v>174</v>
      </c>
    </row>
    <row r="145" spans="1:51" x14ac:dyDescent="0.3">
      <c r="A145" s="588"/>
      <c r="B145" s="501"/>
      <c r="C145" s="576" t="s">
        <v>45</v>
      </c>
      <c r="D145" s="540"/>
      <c r="E145" s="541"/>
      <c r="F145" s="541"/>
      <c r="G145" s="541"/>
      <c r="H145" s="541"/>
      <c r="I145" s="541"/>
      <c r="J145" s="541"/>
      <c r="K145" s="541"/>
      <c r="L145" s="541"/>
      <c r="M145" s="541"/>
      <c r="N145" s="541"/>
      <c r="O145" s="541"/>
      <c r="P145" s="540"/>
      <c r="Q145" s="541"/>
      <c r="R145" s="541"/>
      <c r="S145" s="541"/>
      <c r="T145" s="504">
        <v>-8.3650190114068435E-2</v>
      </c>
      <c r="U145" s="503">
        <v>-5.7761732851985562E-2</v>
      </c>
      <c r="V145" s="503">
        <v>-0.41157556270096463</v>
      </c>
      <c r="W145" s="503">
        <v>-0.72955974842767291</v>
      </c>
      <c r="X145" s="503">
        <v>-0.620253164556962</v>
      </c>
      <c r="Y145" s="503">
        <v>-0.52994011976047906</v>
      </c>
      <c r="Z145" s="503">
        <v>-0.44736842105263158</v>
      </c>
      <c r="AA145" s="503">
        <v>-0.45808383233532934</v>
      </c>
      <c r="AB145" s="503">
        <v>-0.40062111801242234</v>
      </c>
      <c r="AC145" s="503">
        <v>-0.38853503184713378</v>
      </c>
      <c r="AD145" s="503">
        <v>-0.43642611683848798</v>
      </c>
      <c r="AE145" s="505">
        <v>-0.42222222222222222</v>
      </c>
      <c r="AF145" s="502">
        <v>-0.19506462984723855</v>
      </c>
      <c r="AG145" s="503">
        <v>-0.625</v>
      </c>
      <c r="AH145" s="503">
        <v>-0.43587174348697394</v>
      </c>
      <c r="AI145" s="506">
        <v>-0.41485714285714287</v>
      </c>
      <c r="AJ145" s="504">
        <v>-0.44398340248962653</v>
      </c>
      <c r="AK145" s="503">
        <v>-0.42528735632183906</v>
      </c>
      <c r="AL145" s="503">
        <v>-3.825136612021858E-2</v>
      </c>
      <c r="AM145" s="503">
        <v>0.84883720930232553</v>
      </c>
      <c r="AN145" s="503">
        <v>0.51666666666666672</v>
      </c>
      <c r="AO145" s="503">
        <v>0.33121019108280253</v>
      </c>
      <c r="AP145" s="503">
        <v>0.14814814814814814</v>
      </c>
      <c r="AQ145" s="503">
        <v>0.18784530386740331</v>
      </c>
      <c r="AR145" s="503" t="s">
        <v>174</v>
      </c>
      <c r="AS145" s="503" t="s">
        <v>174</v>
      </c>
      <c r="AT145" s="503" t="s">
        <v>174</v>
      </c>
      <c r="AU145" s="505" t="s">
        <v>174</v>
      </c>
      <c r="AV145" s="502">
        <v>-0.32846715328467152</v>
      </c>
      <c r="AW145" s="503">
        <v>0.51515151515151514</v>
      </c>
      <c r="AX145" s="503" t="s">
        <v>174</v>
      </c>
      <c r="AY145" s="506" t="s">
        <v>174</v>
      </c>
    </row>
    <row r="146" spans="1:51" x14ac:dyDescent="0.3">
      <c r="A146" s="532"/>
      <c r="B146" s="501"/>
      <c r="C146" s="576" t="s">
        <v>142</v>
      </c>
      <c r="D146" s="540">
        <v>119.01140684410646</v>
      </c>
      <c r="E146" s="541">
        <v>114.4404332129964</v>
      </c>
      <c r="F146" s="541">
        <v>119.29260450160771</v>
      </c>
      <c r="G146" s="541">
        <v>117.9245283018868</v>
      </c>
      <c r="H146" s="541">
        <v>119.30379746835443</v>
      </c>
      <c r="I146" s="541">
        <v>113.77245508982035</v>
      </c>
      <c r="J146" s="541">
        <v>114.03508771929825</v>
      </c>
      <c r="K146" s="541">
        <v>113.17365269461078</v>
      </c>
      <c r="L146" s="541">
        <v>110.55900621118012</v>
      </c>
      <c r="M146" s="541">
        <v>113.69426751592357</v>
      </c>
      <c r="N146" s="541">
        <v>117.86941580756013</v>
      </c>
      <c r="O146" s="541">
        <v>127.77777777777777</v>
      </c>
      <c r="P146" s="540">
        <v>117.62632197414806</v>
      </c>
      <c r="Q146" s="541">
        <v>116.94214876033058</v>
      </c>
      <c r="R146" s="541">
        <v>112.625250501002</v>
      </c>
      <c r="S146" s="541">
        <v>119.42857142857143</v>
      </c>
      <c r="T146" s="542">
        <v>121.57676348547717</v>
      </c>
      <c r="U146" s="541">
        <v>113.79310344827586</v>
      </c>
      <c r="V146" s="541">
        <v>128.96174863387978</v>
      </c>
      <c r="W146" s="541">
        <v>151.16279069767441</v>
      </c>
      <c r="X146" s="541">
        <v>135</v>
      </c>
      <c r="Y146" s="541">
        <v>127.38853503184713</v>
      </c>
      <c r="Z146" s="541">
        <v>129.10052910052909</v>
      </c>
      <c r="AA146" s="541">
        <v>123.75690607734806</v>
      </c>
      <c r="AB146" s="541">
        <v>122.27979274611398</v>
      </c>
      <c r="AC146" s="541">
        <v>126.5625</v>
      </c>
      <c r="AD146" s="541">
        <v>131.09756097560975</v>
      </c>
      <c r="AE146" s="543">
        <v>144.23076923076923</v>
      </c>
      <c r="AF146" s="540">
        <v>120.58394160583941</v>
      </c>
      <c r="AG146" s="541">
        <v>135.53719008264463</v>
      </c>
      <c r="AH146" s="541">
        <v>125.04440497335702</v>
      </c>
      <c r="AI146" s="544">
        <v>133.3984375</v>
      </c>
      <c r="AJ146" s="542">
        <v>133.58208955223881</v>
      </c>
      <c r="AK146" s="541">
        <v>130</v>
      </c>
      <c r="AL146" s="541">
        <v>131.25</v>
      </c>
      <c r="AM146" s="541">
        <v>135.84905660377359</v>
      </c>
      <c r="AN146" s="541">
        <v>128.57142857142858</v>
      </c>
      <c r="AO146" s="541">
        <v>127.27272727272727</v>
      </c>
      <c r="AP146" s="541">
        <v>131.79723502304148</v>
      </c>
      <c r="AQ146" s="541">
        <v>127.44186046511628</v>
      </c>
      <c r="AR146" s="541" t="s">
        <v>174</v>
      </c>
      <c r="AS146" s="541" t="s">
        <v>174</v>
      </c>
      <c r="AT146" s="541" t="s">
        <v>174</v>
      </c>
      <c r="AU146" s="543" t="s">
        <v>174</v>
      </c>
      <c r="AV146" s="540">
        <v>131.52173913043478</v>
      </c>
      <c r="AW146" s="541">
        <v>130.18181818181819</v>
      </c>
      <c r="AX146" s="541" t="s">
        <v>174</v>
      </c>
      <c r="AY146" s="544" t="s">
        <v>174</v>
      </c>
    </row>
    <row r="147" spans="1:51" x14ac:dyDescent="0.3">
      <c r="A147" s="532"/>
      <c r="B147" s="501"/>
      <c r="C147" s="576" t="s">
        <v>45</v>
      </c>
      <c r="D147" s="540"/>
      <c r="E147" s="541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0"/>
      <c r="Q147" s="541"/>
      <c r="R147" s="541"/>
      <c r="S147" s="541"/>
      <c r="T147" s="504">
        <v>2.1555552609600556E-2</v>
      </c>
      <c r="U147" s="503">
        <v>-5.6564777548135381E-3</v>
      </c>
      <c r="V147" s="503">
        <v>8.1054011459207889E-2</v>
      </c>
      <c r="W147" s="503">
        <v>0.28186046511627899</v>
      </c>
      <c r="X147" s="503">
        <v>0.13156498673740052</v>
      </c>
      <c r="Y147" s="503">
        <v>0.11967817633255111</v>
      </c>
      <c r="Z147" s="503">
        <v>0.13211233211233198</v>
      </c>
      <c r="AA147" s="503">
        <v>9.351340290566805E-2</v>
      </c>
      <c r="AB147" s="503">
        <v>0.10601385573732316</v>
      </c>
      <c r="AC147" s="503">
        <v>0.11318277310924366</v>
      </c>
      <c r="AD147" s="503">
        <v>0.11222712081348223</v>
      </c>
      <c r="AE147" s="505">
        <v>0.12876254180602009</v>
      </c>
      <c r="AF147" s="502">
        <v>2.5144198866826631E-2</v>
      </c>
      <c r="AG147" s="503">
        <v>0.15901060070671375</v>
      </c>
      <c r="AH147" s="503">
        <v>0.11026971675631947</v>
      </c>
      <c r="AI147" s="506">
        <v>0.11697256279904304</v>
      </c>
      <c r="AJ147" s="504">
        <v>9.874687993479711E-2</v>
      </c>
      <c r="AK147" s="503">
        <v>0.14242424242424248</v>
      </c>
      <c r="AL147" s="503">
        <v>1.7743644067796629E-2</v>
      </c>
      <c r="AM147" s="503">
        <v>-0.10130624092888235</v>
      </c>
      <c r="AN147" s="503">
        <v>-4.7619047619047526E-2</v>
      </c>
      <c r="AO147" s="503">
        <v>-9.0909090909090519E-4</v>
      </c>
      <c r="AP147" s="503">
        <v>2.0888418826018131E-2</v>
      </c>
      <c r="AQ147" s="503">
        <v>2.9775747508305667E-2</v>
      </c>
      <c r="AR147" s="503" t="s">
        <v>174</v>
      </c>
      <c r="AS147" s="503" t="s">
        <v>174</v>
      </c>
      <c r="AT147" s="503" t="s">
        <v>174</v>
      </c>
      <c r="AU147" s="505" t="s">
        <v>174</v>
      </c>
      <c r="AV147" s="502">
        <v>9.0706916517528172E-2</v>
      </c>
      <c r="AW147" s="503">
        <v>-3.9512195121951178E-2</v>
      </c>
      <c r="AX147" s="503" t="s">
        <v>174</v>
      </c>
      <c r="AY147" s="506" t="s">
        <v>174</v>
      </c>
    </row>
    <row r="148" spans="1:51" ht="24.6" x14ac:dyDescent="0.3">
      <c r="A148" s="592" t="s">
        <v>189</v>
      </c>
      <c r="B148" s="501"/>
      <c r="C148" s="576" t="s">
        <v>140</v>
      </c>
      <c r="D148" s="540">
        <v>115.2</v>
      </c>
      <c r="E148" s="541">
        <v>96.7</v>
      </c>
      <c r="F148" s="541">
        <v>114.7</v>
      </c>
      <c r="G148" s="541">
        <v>130</v>
      </c>
      <c r="H148" s="541">
        <v>140.4</v>
      </c>
      <c r="I148" s="541">
        <v>141.6</v>
      </c>
      <c r="J148" s="541">
        <v>202.7</v>
      </c>
      <c r="K148" s="541">
        <v>338.6</v>
      </c>
      <c r="L148" s="541">
        <v>170</v>
      </c>
      <c r="M148" s="541">
        <v>142.9</v>
      </c>
      <c r="N148" s="541">
        <v>108.3</v>
      </c>
      <c r="O148" s="541">
        <v>128.9</v>
      </c>
      <c r="P148" s="540">
        <v>326.60000000000002</v>
      </c>
      <c r="Q148" s="541">
        <v>412</v>
      </c>
      <c r="R148" s="541">
        <v>711.3</v>
      </c>
      <c r="S148" s="541">
        <v>380.1</v>
      </c>
      <c r="T148" s="542">
        <v>110.9</v>
      </c>
      <c r="U148" s="541">
        <v>101.2</v>
      </c>
      <c r="V148" s="541">
        <v>81.3</v>
      </c>
      <c r="W148" s="541">
        <v>49.1</v>
      </c>
      <c r="X148" s="541">
        <v>62.3</v>
      </c>
      <c r="Y148" s="541">
        <v>70.8</v>
      </c>
      <c r="Z148" s="541">
        <v>114.1</v>
      </c>
      <c r="AA148" s="541">
        <v>195.5</v>
      </c>
      <c r="AB148" s="541">
        <v>109.6</v>
      </c>
      <c r="AC148" s="541">
        <v>92.4</v>
      </c>
      <c r="AD148" s="541">
        <v>74.7</v>
      </c>
      <c r="AE148" s="543">
        <v>95.6</v>
      </c>
      <c r="AF148" s="540">
        <v>293.40000000000003</v>
      </c>
      <c r="AG148" s="541">
        <v>182.2</v>
      </c>
      <c r="AH148" s="541">
        <v>419.20000000000005</v>
      </c>
      <c r="AI148" s="544">
        <v>262.70000000000005</v>
      </c>
      <c r="AJ148" s="542">
        <v>69.8</v>
      </c>
      <c r="AK148" s="541">
        <v>51.4</v>
      </c>
      <c r="AL148" s="541">
        <v>62.5</v>
      </c>
      <c r="AM148" s="541">
        <v>71</v>
      </c>
      <c r="AN148" s="541">
        <v>89.5</v>
      </c>
      <c r="AO148" s="541">
        <v>94.5</v>
      </c>
      <c r="AP148" s="541">
        <v>134.5</v>
      </c>
      <c r="AQ148" s="541">
        <v>252.3</v>
      </c>
      <c r="AR148" s="541" t="s">
        <v>174</v>
      </c>
      <c r="AS148" s="541" t="s">
        <v>174</v>
      </c>
      <c r="AT148" s="541" t="s">
        <v>174</v>
      </c>
      <c r="AU148" s="543" t="s">
        <v>174</v>
      </c>
      <c r="AV148" s="540">
        <v>183.7</v>
      </c>
      <c r="AW148" s="541">
        <v>255</v>
      </c>
      <c r="AX148" s="541" t="s">
        <v>174</v>
      </c>
      <c r="AY148" s="544" t="s">
        <v>174</v>
      </c>
    </row>
    <row r="149" spans="1:51" x14ac:dyDescent="0.3">
      <c r="A149" s="587"/>
      <c r="B149" s="501"/>
      <c r="C149" s="576" t="s">
        <v>45</v>
      </c>
      <c r="D149" s="540"/>
      <c r="E149" s="541"/>
      <c r="F149" s="541"/>
      <c r="G149" s="541"/>
      <c r="H149" s="541"/>
      <c r="I149" s="541"/>
      <c r="J149" s="541"/>
      <c r="K149" s="541"/>
      <c r="L149" s="541"/>
      <c r="M149" s="541"/>
      <c r="N149" s="541"/>
      <c r="O149" s="541"/>
      <c r="P149" s="540"/>
      <c r="Q149" s="541"/>
      <c r="R149" s="541"/>
      <c r="S149" s="541"/>
      <c r="T149" s="504">
        <v>-3.732638888888886E-2</v>
      </c>
      <c r="U149" s="503">
        <v>4.6535677352637021E-2</v>
      </c>
      <c r="V149" s="503">
        <v>-0.29119442022667835</v>
      </c>
      <c r="W149" s="503">
        <v>-0.62230769230769234</v>
      </c>
      <c r="X149" s="503">
        <v>-0.55626780626780625</v>
      </c>
      <c r="Y149" s="503">
        <v>-0.5</v>
      </c>
      <c r="Z149" s="503">
        <v>-0.43709916132215093</v>
      </c>
      <c r="AA149" s="503">
        <v>-0.42262256349675137</v>
      </c>
      <c r="AB149" s="503">
        <v>-0.35529411764705887</v>
      </c>
      <c r="AC149" s="503">
        <v>-0.35339398180545833</v>
      </c>
      <c r="AD149" s="503">
        <v>-0.31024930747922436</v>
      </c>
      <c r="AE149" s="505">
        <v>-0.25833979829325066</v>
      </c>
      <c r="AF149" s="502">
        <v>-0.10165339865278625</v>
      </c>
      <c r="AG149" s="503">
        <v>-0.5577669902912622</v>
      </c>
      <c r="AH149" s="503">
        <v>-0.4106565443554055</v>
      </c>
      <c r="AI149" s="506">
        <v>-0.30886608787161268</v>
      </c>
      <c r="AJ149" s="504">
        <v>-0.3706041478809739</v>
      </c>
      <c r="AK149" s="503">
        <v>-0.4920948616600791</v>
      </c>
      <c r="AL149" s="503">
        <v>-0.23124231242312421</v>
      </c>
      <c r="AM149" s="503">
        <v>0.44602851323828918</v>
      </c>
      <c r="AN149" s="503">
        <v>0.43659711075441421</v>
      </c>
      <c r="AO149" s="503">
        <v>0.33474576271186446</v>
      </c>
      <c r="AP149" s="503">
        <v>0.17879053461875555</v>
      </c>
      <c r="AQ149" s="503">
        <v>0.29053708439897702</v>
      </c>
      <c r="AR149" s="503" t="s">
        <v>174</v>
      </c>
      <c r="AS149" s="503" t="s">
        <v>174</v>
      </c>
      <c r="AT149" s="503" t="s">
        <v>174</v>
      </c>
      <c r="AU149" s="505" t="s">
        <v>174</v>
      </c>
      <c r="AV149" s="502">
        <v>-0.37389229720518075</v>
      </c>
      <c r="AW149" s="503">
        <v>0.39956092206366639</v>
      </c>
      <c r="AX149" s="503" t="s">
        <v>174</v>
      </c>
      <c r="AY149" s="506" t="s">
        <v>174</v>
      </c>
    </row>
    <row r="150" spans="1:51" x14ac:dyDescent="0.3">
      <c r="A150" s="532"/>
      <c r="B150" s="501"/>
      <c r="C150" s="576" t="s">
        <v>141</v>
      </c>
      <c r="D150" s="540">
        <v>980</v>
      </c>
      <c r="E150" s="541">
        <v>843</v>
      </c>
      <c r="F150" s="541">
        <v>1004</v>
      </c>
      <c r="G150" s="541">
        <v>1108</v>
      </c>
      <c r="H150" s="541">
        <v>1203</v>
      </c>
      <c r="I150" s="541">
        <v>1215</v>
      </c>
      <c r="J150" s="541">
        <v>1688</v>
      </c>
      <c r="K150" s="541">
        <v>2779</v>
      </c>
      <c r="L150" s="541">
        <v>1434</v>
      </c>
      <c r="M150" s="541">
        <v>1210</v>
      </c>
      <c r="N150" s="541">
        <v>947</v>
      </c>
      <c r="O150" s="541">
        <v>1090</v>
      </c>
      <c r="P150" s="540">
        <v>2827</v>
      </c>
      <c r="Q150" s="541">
        <v>3526</v>
      </c>
      <c r="R150" s="541">
        <v>5901</v>
      </c>
      <c r="S150" s="541">
        <v>3247</v>
      </c>
      <c r="T150" s="542">
        <v>942</v>
      </c>
      <c r="U150" s="541">
        <v>881</v>
      </c>
      <c r="V150" s="541">
        <v>657</v>
      </c>
      <c r="W150" s="541">
        <v>365</v>
      </c>
      <c r="X150" s="541">
        <v>482</v>
      </c>
      <c r="Y150" s="541">
        <v>572</v>
      </c>
      <c r="Z150" s="541">
        <v>923</v>
      </c>
      <c r="AA150" s="541">
        <v>1571</v>
      </c>
      <c r="AB150" s="541">
        <v>908</v>
      </c>
      <c r="AC150" s="541">
        <v>764</v>
      </c>
      <c r="AD150" s="541">
        <v>612</v>
      </c>
      <c r="AE150" s="543">
        <v>756</v>
      </c>
      <c r="AF150" s="540">
        <v>2480</v>
      </c>
      <c r="AG150" s="541">
        <v>1419</v>
      </c>
      <c r="AH150" s="541">
        <v>3402</v>
      </c>
      <c r="AI150" s="544">
        <v>2132</v>
      </c>
      <c r="AJ150" s="542">
        <v>544</v>
      </c>
      <c r="AK150" s="541">
        <v>391</v>
      </c>
      <c r="AL150" s="541">
        <v>479</v>
      </c>
      <c r="AM150" s="541">
        <v>558</v>
      </c>
      <c r="AN150" s="541">
        <v>720</v>
      </c>
      <c r="AO150" s="541">
        <v>779</v>
      </c>
      <c r="AP150" s="541">
        <v>1079</v>
      </c>
      <c r="AQ150" s="541">
        <v>1982</v>
      </c>
      <c r="AR150" s="541" t="s">
        <v>174</v>
      </c>
      <c r="AS150" s="541" t="s">
        <v>174</v>
      </c>
      <c r="AT150" s="541" t="s">
        <v>174</v>
      </c>
      <c r="AU150" s="543" t="s">
        <v>174</v>
      </c>
      <c r="AV150" s="540">
        <v>1414</v>
      </c>
      <c r="AW150" s="541">
        <v>2057</v>
      </c>
      <c r="AX150" s="541" t="s">
        <v>174</v>
      </c>
      <c r="AY150" s="544" t="s">
        <v>174</v>
      </c>
    </row>
    <row r="151" spans="1:51" x14ac:dyDescent="0.3">
      <c r="A151" s="588"/>
      <c r="B151" s="501"/>
      <c r="C151" s="576" t="s">
        <v>45</v>
      </c>
      <c r="D151" s="540"/>
      <c r="E151" s="541"/>
      <c r="F151" s="541"/>
      <c r="G151" s="541"/>
      <c r="H151" s="541"/>
      <c r="I151" s="541"/>
      <c r="J151" s="541"/>
      <c r="K151" s="541"/>
      <c r="L151" s="541"/>
      <c r="M151" s="541"/>
      <c r="N151" s="541"/>
      <c r="O151" s="541"/>
      <c r="P151" s="540"/>
      <c r="Q151" s="541"/>
      <c r="R151" s="541"/>
      <c r="S151" s="541"/>
      <c r="T151" s="504">
        <v>-3.8775510204081633E-2</v>
      </c>
      <c r="U151" s="503">
        <v>4.5077105575326216E-2</v>
      </c>
      <c r="V151" s="503">
        <v>-0.34561752988047811</v>
      </c>
      <c r="W151" s="503">
        <v>-0.67057761732851984</v>
      </c>
      <c r="X151" s="503">
        <v>-0.59933499584372407</v>
      </c>
      <c r="Y151" s="503">
        <v>-0.52921810699588478</v>
      </c>
      <c r="Z151" s="503">
        <v>-0.4531990521327014</v>
      </c>
      <c r="AA151" s="503">
        <v>-0.43468873695573945</v>
      </c>
      <c r="AB151" s="503">
        <v>-0.36680613668061368</v>
      </c>
      <c r="AC151" s="503">
        <v>-0.36859504132231408</v>
      </c>
      <c r="AD151" s="503">
        <v>-0.35374868004223864</v>
      </c>
      <c r="AE151" s="505">
        <v>-0.30642201834862387</v>
      </c>
      <c r="AF151" s="502">
        <v>-0.1227449593208348</v>
      </c>
      <c r="AG151" s="503">
        <v>-0.59756097560975607</v>
      </c>
      <c r="AH151" s="503">
        <v>-0.42348754448398579</v>
      </c>
      <c r="AI151" s="506">
        <v>-0.34339390206344317</v>
      </c>
      <c r="AJ151" s="504">
        <v>-0.42250530785562634</v>
      </c>
      <c r="AK151" s="503">
        <v>-0.55618615209988653</v>
      </c>
      <c r="AL151" s="503">
        <v>-0.27092846270928461</v>
      </c>
      <c r="AM151" s="503">
        <v>0.52876712328767128</v>
      </c>
      <c r="AN151" s="503">
        <v>0.49377593360995853</v>
      </c>
      <c r="AO151" s="503">
        <v>0.36188811188811187</v>
      </c>
      <c r="AP151" s="503">
        <v>0.16901408450704225</v>
      </c>
      <c r="AQ151" s="503">
        <v>0.26161680458306813</v>
      </c>
      <c r="AR151" s="503" t="s">
        <v>174</v>
      </c>
      <c r="AS151" s="503" t="s">
        <v>174</v>
      </c>
      <c r="AT151" s="503" t="s">
        <v>174</v>
      </c>
      <c r="AU151" s="505" t="s">
        <v>174</v>
      </c>
      <c r="AV151" s="502">
        <v>-0.42983870967741933</v>
      </c>
      <c r="AW151" s="503">
        <v>0.44961240310077522</v>
      </c>
      <c r="AX151" s="503" t="s">
        <v>174</v>
      </c>
      <c r="AY151" s="506" t="s">
        <v>174</v>
      </c>
    </row>
    <row r="152" spans="1:51" x14ac:dyDescent="0.3">
      <c r="A152" s="532"/>
      <c r="B152" s="501"/>
      <c r="C152" s="576" t="s">
        <v>142</v>
      </c>
      <c r="D152" s="540">
        <v>117.55102040816327</v>
      </c>
      <c r="E152" s="541">
        <v>114.70937129300118</v>
      </c>
      <c r="F152" s="541">
        <v>114.24302788844622</v>
      </c>
      <c r="G152" s="541">
        <v>117.32851985559567</v>
      </c>
      <c r="H152" s="541">
        <v>116.70822942643392</v>
      </c>
      <c r="I152" s="541">
        <v>116.54320987654322</v>
      </c>
      <c r="J152" s="541">
        <v>120.08293838862559</v>
      </c>
      <c r="K152" s="541">
        <v>121.84238934868658</v>
      </c>
      <c r="L152" s="541">
        <v>118.54951185495119</v>
      </c>
      <c r="M152" s="541">
        <v>118.09917355371901</v>
      </c>
      <c r="N152" s="541">
        <v>114.3611404435058</v>
      </c>
      <c r="O152" s="541">
        <v>118.25688073394495</v>
      </c>
      <c r="P152" s="540">
        <v>115.52882914750619</v>
      </c>
      <c r="Q152" s="541">
        <v>116.84628474191719</v>
      </c>
      <c r="R152" s="541">
        <v>120.53889171326894</v>
      </c>
      <c r="S152" s="541">
        <v>117.06190329534955</v>
      </c>
      <c r="T152" s="542">
        <v>117.72823779193206</v>
      </c>
      <c r="U152" s="541">
        <v>114.8694665153235</v>
      </c>
      <c r="V152" s="541">
        <v>123.74429223744292</v>
      </c>
      <c r="W152" s="541">
        <v>134.52054794520549</v>
      </c>
      <c r="X152" s="541">
        <v>129.25311203319501</v>
      </c>
      <c r="Y152" s="541">
        <v>123.77622377622377</v>
      </c>
      <c r="Z152" s="541">
        <v>123.61863488624051</v>
      </c>
      <c r="AA152" s="541">
        <v>124.44302991725016</v>
      </c>
      <c r="AB152" s="541">
        <v>120.70484581497797</v>
      </c>
      <c r="AC152" s="541">
        <v>120.94240837696336</v>
      </c>
      <c r="AD152" s="541">
        <v>122.05882352941177</v>
      </c>
      <c r="AE152" s="543">
        <v>126.45502645502646</v>
      </c>
      <c r="AF152" s="540">
        <v>118.30645161290325</v>
      </c>
      <c r="AG152" s="541">
        <v>128.40028188865398</v>
      </c>
      <c r="AH152" s="541">
        <v>123.22163433274547</v>
      </c>
      <c r="AI152" s="544">
        <v>123.2176360225141</v>
      </c>
      <c r="AJ152" s="542">
        <v>128.30882352941177</v>
      </c>
      <c r="AK152" s="541">
        <v>131.45780051150896</v>
      </c>
      <c r="AL152" s="541">
        <v>130.48016701461378</v>
      </c>
      <c r="AM152" s="541">
        <v>127.24014336917563</v>
      </c>
      <c r="AN152" s="541">
        <v>124.30555555555556</v>
      </c>
      <c r="AO152" s="541">
        <v>121.30937098844673</v>
      </c>
      <c r="AP152" s="541">
        <v>124.65245597775719</v>
      </c>
      <c r="AQ152" s="541">
        <v>127.29566094853683</v>
      </c>
      <c r="AR152" s="541" t="s">
        <v>174</v>
      </c>
      <c r="AS152" s="541" t="s">
        <v>174</v>
      </c>
      <c r="AT152" s="541" t="s">
        <v>174</v>
      </c>
      <c r="AU152" s="543" t="s">
        <v>174</v>
      </c>
      <c r="AV152" s="540">
        <v>129.91513437057992</v>
      </c>
      <c r="AW152" s="541">
        <v>123.96694214876032</v>
      </c>
      <c r="AX152" s="541" t="s">
        <v>174</v>
      </c>
      <c r="AY152" s="544" t="s">
        <v>174</v>
      </c>
    </row>
    <row r="153" spans="1:51" x14ac:dyDescent="0.3">
      <c r="A153" s="532"/>
      <c r="B153" s="501"/>
      <c r="C153" s="576" t="s">
        <v>45</v>
      </c>
      <c r="D153" s="540"/>
      <c r="E153" s="541"/>
      <c r="F153" s="541"/>
      <c r="G153" s="541"/>
      <c r="H153" s="541"/>
      <c r="I153" s="541"/>
      <c r="J153" s="541"/>
      <c r="K153" s="541"/>
      <c r="L153" s="541"/>
      <c r="M153" s="541"/>
      <c r="N153" s="541"/>
      <c r="O153" s="541"/>
      <c r="P153" s="593"/>
      <c r="Q153" s="594"/>
      <c r="R153" s="541"/>
      <c r="S153" s="541"/>
      <c r="T153" s="517">
        <v>1.5075784383109007E-3</v>
      </c>
      <c r="U153" s="503">
        <v>1.3956594872565546E-3</v>
      </c>
      <c r="V153" s="503">
        <v>8.3167126472473277E-2</v>
      </c>
      <c r="W153" s="503">
        <v>0.1465289778714437</v>
      </c>
      <c r="X153" s="503">
        <v>0.10748927190835893</v>
      </c>
      <c r="Y153" s="503">
        <v>6.2062937062936981E-2</v>
      </c>
      <c r="Z153" s="503">
        <v>2.9443787311169152E-2</v>
      </c>
      <c r="AA153" s="503">
        <v>2.1344300472646724E-2</v>
      </c>
      <c r="AB153" s="503">
        <v>1.8180875874578842E-2</v>
      </c>
      <c r="AC153" s="503">
        <v>2.4074976459941614E-2</v>
      </c>
      <c r="AD153" s="503">
        <v>6.7310303622834244E-2</v>
      </c>
      <c r="AE153" s="518">
        <v>6.9324893995181047E-2</v>
      </c>
      <c r="AF153" s="515">
        <v>2.4042678229263578E-2</v>
      </c>
      <c r="AG153" s="516">
        <v>9.8882024124742535E-2</v>
      </c>
      <c r="AH153" s="516">
        <v>2.2256240963771955E-2</v>
      </c>
      <c r="AI153" s="519">
        <v>5.2585277992905251E-2</v>
      </c>
      <c r="AJ153" s="517">
        <v>8.9872964514931333E-2</v>
      </c>
      <c r="AK153" s="503">
        <v>0.14441029891936163</v>
      </c>
      <c r="AL153" s="503">
        <v>5.4433822000015467E-2</v>
      </c>
      <c r="AM153" s="503">
        <v>-5.4121133813663971E-2</v>
      </c>
      <c r="AN153" s="503">
        <v>-3.8278045300517115E-2</v>
      </c>
      <c r="AO153" s="503">
        <v>-1.9929940601814529E-2</v>
      </c>
      <c r="AP153" s="503">
        <v>8.3629874449595749E-3</v>
      </c>
      <c r="AQ153" s="503">
        <v>2.2923188491822861E-2</v>
      </c>
      <c r="AR153" s="503" t="s">
        <v>174</v>
      </c>
      <c r="AS153" s="503" t="s">
        <v>174</v>
      </c>
      <c r="AT153" s="503" t="s">
        <v>174</v>
      </c>
      <c r="AU153" s="518" t="s">
        <v>174</v>
      </c>
      <c r="AV153" s="502">
        <v>9.8123835170545834E-2</v>
      </c>
      <c r="AW153" s="516">
        <v>-3.4527492266240918E-2</v>
      </c>
      <c r="AX153" s="516" t="s">
        <v>174</v>
      </c>
      <c r="AY153" s="519" t="s">
        <v>174</v>
      </c>
    </row>
    <row r="154" spans="1:51" ht="14.25" customHeight="1" x14ac:dyDescent="0.3">
      <c r="A154" s="595" t="s">
        <v>25</v>
      </c>
      <c r="B154" s="595"/>
      <c r="C154" s="595"/>
      <c r="D154" s="595"/>
      <c r="E154" s="595"/>
      <c r="F154" s="595"/>
      <c r="G154" s="595"/>
      <c r="H154" s="595"/>
      <c r="I154" s="595"/>
      <c r="J154" s="595"/>
      <c r="K154" s="595"/>
      <c r="L154" s="595"/>
      <c r="M154" s="595"/>
      <c r="N154" s="595"/>
      <c r="O154" s="595"/>
      <c r="P154" s="595"/>
      <c r="Q154" s="595"/>
      <c r="R154" s="595"/>
      <c r="S154" s="595"/>
      <c r="T154" s="595"/>
      <c r="U154" s="595"/>
      <c r="V154" s="595"/>
      <c r="W154" s="595"/>
      <c r="X154" s="595"/>
      <c r="Y154" s="595"/>
      <c r="Z154" s="595"/>
      <c r="AA154" s="595"/>
      <c r="AB154" s="595"/>
      <c r="AC154" s="595"/>
      <c r="AD154" s="595"/>
      <c r="AE154" s="595"/>
      <c r="AF154" s="595"/>
      <c r="AG154" s="595"/>
      <c r="AH154" s="596"/>
      <c r="AI154" s="596"/>
      <c r="AJ154" s="595"/>
      <c r="AK154" s="595"/>
      <c r="AL154" s="595"/>
      <c r="AM154" s="595"/>
      <c r="AN154" s="595"/>
      <c r="AO154" s="595"/>
      <c r="AP154" s="595"/>
      <c r="AQ154" s="595"/>
      <c r="AR154" s="595"/>
      <c r="AS154" s="595"/>
      <c r="AT154" s="595"/>
      <c r="AU154" s="595"/>
      <c r="AV154" s="595"/>
      <c r="AW154" s="595"/>
      <c r="AX154" s="596"/>
      <c r="AY154" s="596"/>
    </row>
    <row r="155" spans="1:51" x14ac:dyDescent="0.3">
      <c r="A155" s="597" t="s">
        <v>77</v>
      </c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1"/>
      <c r="U155" s="491"/>
      <c r="V155" s="491"/>
      <c r="W155" s="491"/>
      <c r="X155" s="491"/>
      <c r="Y155" s="491"/>
      <c r="Z155" s="491"/>
      <c r="AA155" s="491"/>
      <c r="AB155" s="491"/>
      <c r="AC155" s="491"/>
      <c r="AD155" s="491"/>
      <c r="AE155" s="491"/>
      <c r="AF155" s="491"/>
      <c r="AG155" s="491"/>
      <c r="AH155" s="491"/>
      <c r="AI155" s="491"/>
      <c r="AJ155" s="491"/>
      <c r="AK155" s="491"/>
      <c r="AL155" s="491"/>
      <c r="AM155" s="491"/>
      <c r="AN155" s="491"/>
      <c r="AO155" s="491"/>
      <c r="AP155" s="491"/>
      <c r="AQ155" s="491"/>
      <c r="AR155" s="491"/>
      <c r="AS155" s="491"/>
      <c r="AT155" s="491"/>
      <c r="AU155" s="491"/>
      <c r="AV155" s="491"/>
      <c r="AW155" s="491"/>
      <c r="AX155" s="491"/>
      <c r="AY155" s="491"/>
    </row>
    <row r="156" spans="1:51" ht="15" customHeight="1" x14ac:dyDescent="0.3">
      <c r="A156" s="597" t="s">
        <v>78</v>
      </c>
      <c r="B156" s="598"/>
      <c r="C156" s="598"/>
      <c r="D156" s="598"/>
      <c r="E156" s="598"/>
      <c r="F156" s="598"/>
      <c r="G156" s="598"/>
      <c r="H156" s="598"/>
      <c r="I156" s="598"/>
      <c r="J156" s="598"/>
      <c r="K156" s="598"/>
      <c r="L156" s="598"/>
      <c r="M156" s="598"/>
      <c r="N156" s="598"/>
      <c r="O156" s="598"/>
      <c r="P156" s="598"/>
      <c r="Q156" s="598"/>
      <c r="R156" s="598"/>
      <c r="S156" s="598"/>
      <c r="T156" s="598"/>
      <c r="U156" s="598"/>
      <c r="V156" s="598"/>
      <c r="W156" s="598"/>
      <c r="X156" s="598"/>
      <c r="Y156" s="598"/>
      <c r="Z156" s="598"/>
      <c r="AA156" s="598"/>
      <c r="AB156" s="598"/>
      <c r="AC156" s="598"/>
      <c r="AD156" s="598"/>
      <c r="AE156" s="598"/>
      <c r="AF156" s="598"/>
      <c r="AG156" s="598"/>
      <c r="AH156" s="598"/>
      <c r="AI156" s="598"/>
      <c r="AJ156" s="598"/>
      <c r="AK156" s="598"/>
      <c r="AL156" s="598"/>
      <c r="AM156" s="598"/>
      <c r="AN156" s="598"/>
      <c r="AO156" s="598"/>
      <c r="AP156" s="598"/>
      <c r="AQ156" s="598"/>
      <c r="AR156" s="598"/>
      <c r="AS156" s="598"/>
      <c r="AT156" s="598"/>
      <c r="AU156" s="598"/>
      <c r="AV156" s="598"/>
      <c r="AW156" s="598"/>
      <c r="AX156" s="598"/>
      <c r="AY156" s="598"/>
    </row>
    <row r="157" spans="1:51" ht="15" customHeight="1" x14ac:dyDescent="0.3">
      <c r="A157" s="597" t="s">
        <v>79</v>
      </c>
      <c r="B157" s="598"/>
      <c r="C157" s="598"/>
      <c r="D157" s="598"/>
      <c r="E157" s="598"/>
      <c r="F157" s="598"/>
      <c r="G157" s="598"/>
      <c r="H157" s="598"/>
      <c r="I157" s="598"/>
      <c r="J157" s="598"/>
      <c r="K157" s="598"/>
      <c r="L157" s="598"/>
      <c r="M157" s="598"/>
      <c r="N157" s="598"/>
      <c r="O157" s="598"/>
      <c r="P157" s="598"/>
      <c r="Q157" s="598"/>
      <c r="R157" s="598"/>
      <c r="S157" s="598"/>
      <c r="T157" s="598"/>
      <c r="U157" s="598"/>
      <c r="V157" s="598"/>
      <c r="W157" s="598"/>
      <c r="X157" s="598"/>
      <c r="Y157" s="598"/>
      <c r="Z157" s="598"/>
      <c r="AA157" s="598"/>
      <c r="AB157" s="598"/>
      <c r="AC157" s="598"/>
      <c r="AD157" s="598"/>
      <c r="AE157" s="598"/>
      <c r="AF157" s="598"/>
      <c r="AG157" s="598"/>
      <c r="AH157" s="598"/>
      <c r="AI157" s="598"/>
      <c r="AJ157" s="598"/>
      <c r="AK157" s="598"/>
      <c r="AL157" s="598"/>
      <c r="AM157" s="598"/>
      <c r="AN157" s="598"/>
      <c r="AO157" s="598"/>
      <c r="AP157" s="598"/>
      <c r="AQ157" s="598"/>
      <c r="AR157" s="598"/>
      <c r="AS157" s="598"/>
      <c r="AT157" s="598"/>
      <c r="AU157" s="598"/>
      <c r="AV157" s="598"/>
      <c r="AW157" s="598"/>
      <c r="AX157" s="598"/>
      <c r="AY157" s="598"/>
    </row>
    <row r="158" spans="1:51" x14ac:dyDescent="0.3">
      <c r="A158" s="597" t="s">
        <v>80</v>
      </c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1"/>
      <c r="U158" s="491"/>
      <c r="V158" s="491"/>
      <c r="W158" s="491"/>
      <c r="X158" s="491"/>
      <c r="Y158" s="491"/>
      <c r="Z158" s="491"/>
      <c r="AA158" s="491"/>
      <c r="AB158" s="491"/>
      <c r="AC158" s="491"/>
      <c r="AD158" s="491"/>
      <c r="AE158" s="491"/>
      <c r="AF158" s="491"/>
      <c r="AG158" s="491"/>
      <c r="AH158" s="491"/>
      <c r="AI158" s="491"/>
      <c r="AJ158" s="491"/>
      <c r="AK158" s="491"/>
      <c r="AL158" s="491"/>
      <c r="AM158" s="491"/>
      <c r="AN158" s="491"/>
      <c r="AO158" s="491"/>
      <c r="AP158" s="491"/>
      <c r="AQ158" s="491"/>
      <c r="AR158" s="491"/>
      <c r="AS158" s="491"/>
      <c r="AT158" s="491"/>
      <c r="AU158" s="491"/>
      <c r="AV158" s="491"/>
      <c r="AW158" s="491"/>
      <c r="AX158" s="491"/>
      <c r="AY158" s="491"/>
    </row>
    <row r="159" spans="1:51" x14ac:dyDescent="0.3">
      <c r="A159" s="597" t="s">
        <v>190</v>
      </c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1"/>
      <c r="U159" s="491"/>
      <c r="V159" s="491"/>
      <c r="W159" s="491"/>
      <c r="X159" s="491"/>
      <c r="Y159" s="491"/>
      <c r="Z159" s="491"/>
      <c r="AA159" s="491"/>
      <c r="AB159" s="491"/>
      <c r="AC159" s="491"/>
      <c r="AD159" s="491"/>
      <c r="AE159" s="491"/>
      <c r="AF159" s="491"/>
      <c r="AG159" s="491"/>
      <c r="AH159" s="491"/>
      <c r="AI159" s="491"/>
      <c r="AJ159" s="491"/>
      <c r="AK159" s="491"/>
      <c r="AL159" s="491"/>
      <c r="AM159" s="491"/>
      <c r="AN159" s="491"/>
      <c r="AO159" s="491"/>
      <c r="AP159" s="491"/>
      <c r="AQ159" s="491"/>
      <c r="AR159" s="491"/>
      <c r="AS159" s="491"/>
      <c r="AT159" s="491"/>
      <c r="AU159" s="491"/>
      <c r="AV159" s="491"/>
      <c r="AW159" s="491"/>
      <c r="AX159" s="491"/>
      <c r="AY159" s="491"/>
    </row>
    <row r="160" spans="1:51" x14ac:dyDescent="0.3">
      <c r="A160" s="597" t="s">
        <v>149</v>
      </c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1"/>
      <c r="U160" s="491"/>
      <c r="V160" s="491"/>
      <c r="W160" s="491"/>
      <c r="X160" s="491"/>
      <c r="Y160" s="491"/>
      <c r="Z160" s="491"/>
      <c r="AA160" s="491"/>
      <c r="AB160" s="491"/>
      <c r="AC160" s="491"/>
      <c r="AD160" s="491"/>
      <c r="AE160" s="491"/>
      <c r="AF160" s="491"/>
      <c r="AG160" s="491"/>
      <c r="AH160" s="491"/>
      <c r="AI160" s="491"/>
      <c r="AJ160" s="491"/>
      <c r="AK160" s="491"/>
      <c r="AL160" s="491"/>
      <c r="AM160" s="491"/>
      <c r="AN160" s="491"/>
      <c r="AO160" s="491"/>
      <c r="AP160" s="491"/>
      <c r="AQ160" s="491"/>
      <c r="AR160" s="491"/>
      <c r="AS160" s="491"/>
      <c r="AT160" s="491"/>
      <c r="AU160" s="491"/>
      <c r="AV160" s="491"/>
      <c r="AW160" s="491"/>
      <c r="AX160" s="491"/>
      <c r="AY160" s="491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47"/>
  <sheetViews>
    <sheetView showGridLines="0" zoomScale="90" zoomScaleNormal="90" workbookViewId="0">
      <selection activeCell="C23" sqref="C23"/>
    </sheetView>
  </sheetViews>
  <sheetFormatPr defaultColWidth="8.88671875" defaultRowHeight="14.4" x14ac:dyDescent="0.3"/>
  <cols>
    <col min="1" max="1" width="53" style="324" customWidth="1"/>
    <col min="2" max="2" width="8.44140625" style="324" customWidth="1"/>
    <col min="3" max="3" width="12.5546875" style="324" customWidth="1"/>
    <col min="4" max="15" width="11.6640625" style="324" customWidth="1"/>
    <col min="16" max="16384" width="8.88671875" style="324"/>
  </cols>
  <sheetData>
    <row r="3" spans="1:15" x14ac:dyDescent="0.3"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5" ht="20.25" customHeight="1" x14ac:dyDescent="0.35">
      <c r="A4" s="436" t="s">
        <v>246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</row>
    <row r="5" spans="1:15" x14ac:dyDescent="0.3">
      <c r="H5" s="443"/>
      <c r="I5" s="443"/>
      <c r="J5" s="443"/>
      <c r="K5" s="443"/>
      <c r="L5" s="443"/>
      <c r="M5" s="443"/>
      <c r="N5" s="443"/>
      <c r="O5" s="443"/>
    </row>
    <row r="6" spans="1:15" ht="23.25" customHeight="1" thickBot="1" x14ac:dyDescent="0.35">
      <c r="A6" s="437"/>
      <c r="B6" s="180"/>
      <c r="C6" s="181"/>
      <c r="D6" s="444" t="s">
        <v>39</v>
      </c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</row>
    <row r="7" spans="1:15" s="183" customFormat="1" ht="23.25" customHeight="1" thickBot="1" x14ac:dyDescent="0.35">
      <c r="A7" s="438"/>
      <c r="B7" s="182"/>
      <c r="C7" s="225"/>
      <c r="D7" s="433">
        <v>2019</v>
      </c>
      <c r="E7" s="434"/>
      <c r="F7" s="434"/>
      <c r="G7" s="435"/>
      <c r="H7" s="433">
        <v>2020</v>
      </c>
      <c r="I7" s="434"/>
      <c r="J7" s="434"/>
      <c r="K7" s="446"/>
      <c r="L7" s="433">
        <v>2021</v>
      </c>
      <c r="M7" s="434"/>
      <c r="N7" s="434"/>
      <c r="O7" s="446"/>
    </row>
    <row r="8" spans="1:15" ht="41.25" customHeight="1" x14ac:dyDescent="0.3">
      <c r="A8" s="439"/>
      <c r="B8" s="184" t="s">
        <v>7</v>
      </c>
      <c r="C8" s="185" t="s">
        <v>40</v>
      </c>
      <c r="D8" s="186" t="s">
        <v>44</v>
      </c>
      <c r="E8" s="186" t="s">
        <v>204</v>
      </c>
      <c r="F8" s="186" t="s">
        <v>206</v>
      </c>
      <c r="G8" s="186" t="s">
        <v>205</v>
      </c>
      <c r="H8" s="186" t="s">
        <v>44</v>
      </c>
      <c r="I8" s="186" t="s">
        <v>204</v>
      </c>
      <c r="J8" s="186" t="s">
        <v>206</v>
      </c>
      <c r="K8" s="187" t="s">
        <v>205</v>
      </c>
      <c r="L8" s="186" t="s">
        <v>44</v>
      </c>
      <c r="M8" s="186" t="s">
        <v>204</v>
      </c>
      <c r="N8" s="186" t="s">
        <v>206</v>
      </c>
      <c r="O8" s="187" t="s">
        <v>205</v>
      </c>
    </row>
    <row r="9" spans="1:15" x14ac:dyDescent="0.3">
      <c r="A9" s="603" t="s">
        <v>213</v>
      </c>
      <c r="B9" s="604" t="s">
        <v>214</v>
      </c>
      <c r="C9" s="604"/>
      <c r="D9" s="632"/>
      <c r="E9" s="632"/>
      <c r="F9" s="632"/>
      <c r="G9" s="633"/>
      <c r="H9" s="634"/>
      <c r="I9" s="632"/>
      <c r="J9" s="632"/>
      <c r="K9" s="635"/>
      <c r="L9" s="634"/>
      <c r="M9" s="632"/>
      <c r="N9" s="632"/>
      <c r="O9" s="635"/>
    </row>
    <row r="10" spans="1:15" x14ac:dyDescent="0.3">
      <c r="A10" s="636" t="s">
        <v>215</v>
      </c>
      <c r="B10" s="604"/>
      <c r="C10" s="604"/>
      <c r="D10" s="606"/>
      <c r="E10" s="606"/>
      <c r="F10" s="606"/>
      <c r="G10" s="607"/>
      <c r="H10" s="605"/>
      <c r="I10" s="606"/>
      <c r="J10" s="606"/>
      <c r="K10" s="608"/>
      <c r="L10" s="605"/>
      <c r="M10" s="606"/>
      <c r="N10" s="606"/>
      <c r="O10" s="608"/>
    </row>
    <row r="11" spans="1:15" x14ac:dyDescent="0.3">
      <c r="A11" s="637" t="s">
        <v>74</v>
      </c>
      <c r="B11" s="604"/>
      <c r="C11" s="604" t="s">
        <v>195</v>
      </c>
      <c r="D11" s="638">
        <v>6254</v>
      </c>
      <c r="E11" s="638">
        <v>8358</v>
      </c>
      <c r="F11" s="638">
        <v>9190</v>
      </c>
      <c r="G11" s="639">
        <v>7371</v>
      </c>
      <c r="H11" s="629">
        <v>5408</v>
      </c>
      <c r="I11" s="638">
        <v>243</v>
      </c>
      <c r="J11" s="638">
        <v>2124</v>
      </c>
      <c r="K11" s="630">
        <v>1486</v>
      </c>
      <c r="L11" s="629">
        <v>741</v>
      </c>
      <c r="M11" s="638">
        <v>1777</v>
      </c>
      <c r="N11" s="638"/>
      <c r="O11" s="630"/>
    </row>
    <row r="12" spans="1:15" x14ac:dyDescent="0.3">
      <c r="A12" s="640" t="s">
        <v>216</v>
      </c>
      <c r="B12" s="604"/>
      <c r="C12" s="604" t="s">
        <v>45</v>
      </c>
      <c r="D12" s="641">
        <v>4.2000000000000003E-2</v>
      </c>
      <c r="E12" s="641">
        <v>8.5000000000000006E-2</v>
      </c>
      <c r="F12" s="641">
        <v>7.6999999999999999E-2</v>
      </c>
      <c r="G12" s="642">
        <v>8.5000000000000006E-2</v>
      </c>
      <c r="H12" s="625">
        <v>-0.13500000000000001</v>
      </c>
      <c r="I12" s="641">
        <v>-0.97099999999999997</v>
      </c>
      <c r="J12" s="641">
        <v>-0.76900000000000002</v>
      </c>
      <c r="K12" s="628">
        <v>-0.79800000000000004</v>
      </c>
      <c r="L12" s="625">
        <v>-0.86299999999999999</v>
      </c>
      <c r="M12" s="641">
        <v>6.3127572016460904</v>
      </c>
      <c r="N12" s="641"/>
      <c r="O12" s="628"/>
    </row>
    <row r="13" spans="1:15" x14ac:dyDescent="0.3">
      <c r="A13" s="637" t="s">
        <v>76</v>
      </c>
      <c r="B13" s="604"/>
      <c r="C13" s="604" t="s">
        <v>195</v>
      </c>
      <c r="D13" s="638">
        <v>2607</v>
      </c>
      <c r="E13" s="638">
        <v>3546</v>
      </c>
      <c r="F13" s="638">
        <v>3899</v>
      </c>
      <c r="G13" s="639">
        <v>3053</v>
      </c>
      <c r="H13" s="629">
        <v>2198</v>
      </c>
      <c r="I13" s="638">
        <v>87</v>
      </c>
      <c r="J13" s="638">
        <v>1396</v>
      </c>
      <c r="K13" s="630">
        <v>751</v>
      </c>
      <c r="L13" s="629">
        <v>356</v>
      </c>
      <c r="M13" s="638">
        <v>911</v>
      </c>
      <c r="N13" s="638"/>
      <c r="O13" s="630"/>
    </row>
    <row r="14" spans="1:15" x14ac:dyDescent="0.3">
      <c r="A14" s="640" t="s">
        <v>217</v>
      </c>
      <c r="B14" s="604"/>
      <c r="C14" s="604" t="s">
        <v>45</v>
      </c>
      <c r="D14" s="641">
        <v>9.5000000000000001E-2</v>
      </c>
      <c r="E14" s="641">
        <v>0.10299999999999999</v>
      </c>
      <c r="F14" s="641">
        <v>0.113</v>
      </c>
      <c r="G14" s="642">
        <v>7.4999999999999997E-2</v>
      </c>
      <c r="H14" s="625">
        <v>-0.157</v>
      </c>
      <c r="I14" s="641">
        <v>-0.97499999999999998</v>
      </c>
      <c r="J14" s="641">
        <v>-0.64200000000000002</v>
      </c>
      <c r="K14" s="628">
        <v>-0.754</v>
      </c>
      <c r="L14" s="625">
        <v>-0.83799999999999997</v>
      </c>
      <c r="M14" s="641">
        <v>9.4712643678160919</v>
      </c>
      <c r="N14" s="641"/>
      <c r="O14" s="628"/>
    </row>
    <row r="15" spans="1:15" x14ac:dyDescent="0.3">
      <c r="A15" s="637" t="s">
        <v>218</v>
      </c>
      <c r="B15" s="604"/>
      <c r="C15" s="604" t="s">
        <v>195</v>
      </c>
      <c r="D15" s="638">
        <v>1013</v>
      </c>
      <c r="E15" s="638">
        <v>2960</v>
      </c>
      <c r="F15" s="638">
        <v>3464</v>
      </c>
      <c r="G15" s="639">
        <v>1571</v>
      </c>
      <c r="H15" s="629">
        <v>762</v>
      </c>
      <c r="I15" s="638">
        <v>36</v>
      </c>
      <c r="J15" s="638">
        <v>1034</v>
      </c>
      <c r="K15" s="630">
        <v>374</v>
      </c>
      <c r="L15" s="629">
        <v>55</v>
      </c>
      <c r="M15" s="638">
        <v>518</v>
      </c>
      <c r="N15" s="638"/>
      <c r="O15" s="630"/>
    </row>
    <row r="16" spans="1:15" x14ac:dyDescent="0.3">
      <c r="A16" s="640" t="s">
        <v>219</v>
      </c>
      <c r="B16" s="604"/>
      <c r="C16" s="604" t="s">
        <v>45</v>
      </c>
      <c r="D16" s="641">
        <v>0.123</v>
      </c>
      <c r="E16" s="641">
        <v>0.05</v>
      </c>
      <c r="F16" s="641">
        <v>2.1000000000000001E-2</v>
      </c>
      <c r="G16" s="642">
        <v>1E-3</v>
      </c>
      <c r="H16" s="625">
        <v>-0.248</v>
      </c>
      <c r="I16" s="641">
        <v>-0.98799999999999999</v>
      </c>
      <c r="J16" s="641">
        <v>-0.70199999999999996</v>
      </c>
      <c r="K16" s="628">
        <v>-0.76200000000000001</v>
      </c>
      <c r="L16" s="625">
        <v>-0.92800000000000005</v>
      </c>
      <c r="M16" s="641">
        <v>13.388888888888889</v>
      </c>
      <c r="N16" s="641"/>
      <c r="O16" s="628"/>
    </row>
    <row r="17" spans="1:15" x14ac:dyDescent="0.3">
      <c r="A17" s="637" t="s">
        <v>220</v>
      </c>
      <c r="B17" s="604"/>
      <c r="C17" s="604" t="s">
        <v>195</v>
      </c>
      <c r="D17" s="638">
        <v>731</v>
      </c>
      <c r="E17" s="638">
        <v>899</v>
      </c>
      <c r="F17" s="638">
        <v>986</v>
      </c>
      <c r="G17" s="639">
        <v>753</v>
      </c>
      <c r="H17" s="629">
        <v>613</v>
      </c>
      <c r="I17" s="638">
        <v>11</v>
      </c>
      <c r="J17" s="638">
        <v>302</v>
      </c>
      <c r="K17" s="630">
        <v>245</v>
      </c>
      <c r="L17" s="629">
        <v>118</v>
      </c>
      <c r="M17" s="638">
        <v>328</v>
      </c>
      <c r="N17" s="638"/>
      <c r="O17" s="630"/>
    </row>
    <row r="18" spans="1:15" x14ac:dyDescent="0.3">
      <c r="A18" s="640" t="s">
        <v>221</v>
      </c>
      <c r="B18" s="604"/>
      <c r="C18" s="604" t="s">
        <v>45</v>
      </c>
      <c r="D18" s="641">
        <v>4.2999999999999997E-2</v>
      </c>
      <c r="E18" s="641">
        <v>3.0000000000000001E-3</v>
      </c>
      <c r="F18" s="641">
        <v>0</v>
      </c>
      <c r="G18" s="642">
        <v>-1.2E-2</v>
      </c>
      <c r="H18" s="625">
        <v>-0.161</v>
      </c>
      <c r="I18" s="641">
        <v>-0.98799999999999999</v>
      </c>
      <c r="J18" s="641">
        <v>-0.69299999999999995</v>
      </c>
      <c r="K18" s="628">
        <v>-0.67500000000000004</v>
      </c>
      <c r="L18" s="625">
        <v>-0.80800000000000005</v>
      </c>
      <c r="M18" s="641">
        <v>28.818181818181817</v>
      </c>
      <c r="N18" s="641"/>
      <c r="O18" s="628"/>
    </row>
    <row r="19" spans="1:15" x14ac:dyDescent="0.3">
      <c r="A19" s="637" t="s">
        <v>222</v>
      </c>
      <c r="B19" s="604"/>
      <c r="C19" s="604" t="s">
        <v>195</v>
      </c>
      <c r="D19" s="638">
        <v>408</v>
      </c>
      <c r="E19" s="638">
        <v>684</v>
      </c>
      <c r="F19" s="638">
        <v>885</v>
      </c>
      <c r="G19" s="639">
        <v>486</v>
      </c>
      <c r="H19" s="629">
        <v>343</v>
      </c>
      <c r="I19" s="638">
        <v>31</v>
      </c>
      <c r="J19" s="638">
        <v>335</v>
      </c>
      <c r="K19" s="630">
        <v>186</v>
      </c>
      <c r="L19" s="629">
        <v>131</v>
      </c>
      <c r="M19" s="638">
        <v>319</v>
      </c>
      <c r="N19" s="638"/>
      <c r="O19" s="630"/>
    </row>
    <row r="20" spans="1:15" x14ac:dyDescent="0.3">
      <c r="A20" s="640" t="s">
        <v>223</v>
      </c>
      <c r="B20" s="604"/>
      <c r="C20" s="604" t="s">
        <v>45</v>
      </c>
      <c r="D20" s="641">
        <v>6.9000000000000006E-2</v>
      </c>
      <c r="E20" s="641">
        <v>9.1999999999999998E-2</v>
      </c>
      <c r="F20" s="641">
        <v>4.9000000000000002E-2</v>
      </c>
      <c r="G20" s="642">
        <v>4.2999999999999997E-2</v>
      </c>
      <c r="H20" s="625">
        <v>-0.159</v>
      </c>
      <c r="I20" s="641">
        <v>-0.95499999999999996</v>
      </c>
      <c r="J20" s="641">
        <v>-0.621</v>
      </c>
      <c r="K20" s="628">
        <v>-0.61699999999999999</v>
      </c>
      <c r="L20" s="625">
        <v>-0.61699999999999999</v>
      </c>
      <c r="M20" s="641">
        <v>9.2903225806451619</v>
      </c>
      <c r="N20" s="641"/>
      <c r="O20" s="628"/>
    </row>
    <row r="21" spans="1:15" s="30" customFormat="1" x14ac:dyDescent="0.3">
      <c r="A21" s="643" t="s">
        <v>224</v>
      </c>
      <c r="B21" s="604"/>
      <c r="C21" s="604" t="s">
        <v>195</v>
      </c>
      <c r="D21" s="644">
        <v>11014</v>
      </c>
      <c r="E21" s="644">
        <v>16448</v>
      </c>
      <c r="F21" s="644">
        <v>18425</v>
      </c>
      <c r="G21" s="645">
        <v>13234</v>
      </c>
      <c r="H21" s="646">
        <v>9325</v>
      </c>
      <c r="I21" s="644">
        <v>409</v>
      </c>
      <c r="J21" s="644">
        <v>5192</v>
      </c>
      <c r="K21" s="647">
        <v>3042</v>
      </c>
      <c r="L21" s="646">
        <v>1401</v>
      </c>
      <c r="M21" s="644">
        <v>3854</v>
      </c>
      <c r="N21" s="644"/>
      <c r="O21" s="647"/>
    </row>
    <row r="22" spans="1:15" s="30" customFormat="1" x14ac:dyDescent="0.3">
      <c r="A22" s="648" t="s">
        <v>225</v>
      </c>
      <c r="B22" s="604"/>
      <c r="C22" s="604" t="s">
        <v>45</v>
      </c>
      <c r="D22" s="649">
        <v>6.2E-2</v>
      </c>
      <c r="E22" s="649">
        <v>7.8E-2</v>
      </c>
      <c r="F22" s="649">
        <v>6.7000000000000004E-2</v>
      </c>
      <c r="G22" s="650">
        <v>6.4000000000000001E-2</v>
      </c>
      <c r="H22" s="651">
        <v>-0.153</v>
      </c>
      <c r="I22" s="649">
        <v>-0.97499999999999998</v>
      </c>
      <c r="J22" s="649">
        <v>-0.71799999999999997</v>
      </c>
      <c r="K22" s="652">
        <v>-0.77</v>
      </c>
      <c r="L22" s="651">
        <v>-0.85</v>
      </c>
      <c r="M22" s="649">
        <v>8.4229828850855739</v>
      </c>
      <c r="N22" s="649"/>
      <c r="O22" s="652"/>
    </row>
    <row r="23" spans="1:15" x14ac:dyDescent="0.3">
      <c r="A23" s="636" t="s">
        <v>226</v>
      </c>
      <c r="B23" s="604"/>
      <c r="C23" s="604"/>
      <c r="D23" s="606"/>
      <c r="E23" s="606"/>
      <c r="F23" s="606"/>
      <c r="G23" s="607"/>
      <c r="H23" s="605"/>
      <c r="I23" s="606"/>
      <c r="J23" s="606"/>
      <c r="K23" s="608"/>
      <c r="L23" s="605"/>
      <c r="M23" s="606"/>
      <c r="N23" s="606"/>
      <c r="O23" s="608"/>
    </row>
    <row r="24" spans="1:15" x14ac:dyDescent="0.3">
      <c r="A24" s="637" t="s">
        <v>74</v>
      </c>
      <c r="B24" s="604"/>
      <c r="C24" s="604" t="s">
        <v>227</v>
      </c>
      <c r="D24" s="638">
        <v>47450</v>
      </c>
      <c r="E24" s="638">
        <v>56879</v>
      </c>
      <c r="F24" s="638">
        <v>60797</v>
      </c>
      <c r="G24" s="639">
        <v>52578</v>
      </c>
      <c r="H24" s="629">
        <v>42476</v>
      </c>
      <c r="I24" s="638">
        <v>3529</v>
      </c>
      <c r="J24" s="638">
        <v>22520</v>
      </c>
      <c r="K24" s="630">
        <v>18318</v>
      </c>
      <c r="L24" s="629" t="s">
        <v>322</v>
      </c>
      <c r="M24" s="638">
        <v>21237</v>
      </c>
      <c r="N24" s="638"/>
      <c r="O24" s="630"/>
    </row>
    <row r="25" spans="1:15" x14ac:dyDescent="0.3">
      <c r="A25" s="640" t="s">
        <v>216</v>
      </c>
      <c r="B25" s="604"/>
      <c r="C25" s="604" t="s">
        <v>45</v>
      </c>
      <c r="D25" s="641">
        <v>0.01</v>
      </c>
      <c r="E25" s="641">
        <v>3.2000000000000001E-2</v>
      </c>
      <c r="F25" s="641">
        <v>0.02</v>
      </c>
      <c r="G25" s="642">
        <v>1.0999999999999999E-2</v>
      </c>
      <c r="H25" s="625">
        <v>-0.105</v>
      </c>
      <c r="I25" s="641">
        <v>-0.93799999999999994</v>
      </c>
      <c r="J25" s="641">
        <v>-0.63</v>
      </c>
      <c r="K25" s="628">
        <v>-0.65200000000000002</v>
      </c>
      <c r="L25" s="625">
        <v>-0.748</v>
      </c>
      <c r="M25" s="641">
        <v>5.0178520827429871</v>
      </c>
      <c r="N25" s="641"/>
      <c r="O25" s="628"/>
    </row>
    <row r="26" spans="1:15" x14ac:dyDescent="0.3">
      <c r="A26" s="637" t="s">
        <v>76</v>
      </c>
      <c r="B26" s="604"/>
      <c r="C26" s="604" t="s">
        <v>227</v>
      </c>
      <c r="D26" s="638">
        <v>20398</v>
      </c>
      <c r="E26" s="638">
        <v>25206</v>
      </c>
      <c r="F26" s="638">
        <v>27746</v>
      </c>
      <c r="G26" s="639">
        <v>23187</v>
      </c>
      <c r="H26" s="629">
        <v>18233</v>
      </c>
      <c r="I26" s="638">
        <v>1722</v>
      </c>
      <c r="J26" s="638">
        <v>13194</v>
      </c>
      <c r="K26" s="630">
        <v>8834</v>
      </c>
      <c r="L26" s="629" t="s">
        <v>323</v>
      </c>
      <c r="M26" s="638">
        <v>9979</v>
      </c>
      <c r="N26" s="638"/>
      <c r="O26" s="630"/>
    </row>
    <row r="27" spans="1:15" x14ac:dyDescent="0.3">
      <c r="A27" s="640" t="s">
        <v>217</v>
      </c>
      <c r="B27" s="604"/>
      <c r="C27" s="604" t="s">
        <v>45</v>
      </c>
      <c r="D27" s="641">
        <v>5.5E-2</v>
      </c>
      <c r="E27" s="641">
        <v>4.1000000000000002E-2</v>
      </c>
      <c r="F27" s="641">
        <v>7.1999999999999995E-2</v>
      </c>
      <c r="G27" s="642">
        <v>2.5000000000000001E-2</v>
      </c>
      <c r="H27" s="625">
        <v>-0.106</v>
      </c>
      <c r="I27" s="641">
        <v>-0.93200000000000005</v>
      </c>
      <c r="J27" s="641">
        <v>-0.52400000000000002</v>
      </c>
      <c r="K27" s="628">
        <v>-0.61899999999999999</v>
      </c>
      <c r="L27" s="625">
        <v>-0.71599999999999997</v>
      </c>
      <c r="M27" s="641">
        <v>4.7950058072009289</v>
      </c>
      <c r="N27" s="641"/>
      <c r="O27" s="628"/>
    </row>
    <row r="28" spans="1:15" x14ac:dyDescent="0.3">
      <c r="A28" s="637" t="s">
        <v>218</v>
      </c>
      <c r="B28" s="604"/>
      <c r="C28" s="604" t="s">
        <v>227</v>
      </c>
      <c r="D28" s="638">
        <v>7218</v>
      </c>
      <c r="E28" s="638">
        <v>19208</v>
      </c>
      <c r="F28" s="638">
        <v>21739</v>
      </c>
      <c r="G28" s="639">
        <v>10622</v>
      </c>
      <c r="H28" s="629">
        <v>5728</v>
      </c>
      <c r="I28" s="638">
        <v>616</v>
      </c>
      <c r="J28" s="638">
        <v>11204</v>
      </c>
      <c r="K28" s="630">
        <v>4972</v>
      </c>
      <c r="L28" s="629" t="s">
        <v>324</v>
      </c>
      <c r="M28" s="638">
        <v>6312</v>
      </c>
      <c r="N28" s="638"/>
      <c r="O28" s="630"/>
    </row>
    <row r="29" spans="1:15" x14ac:dyDescent="0.3">
      <c r="A29" s="640" t="s">
        <v>219</v>
      </c>
      <c r="B29" s="604"/>
      <c r="C29" s="604" t="s">
        <v>45</v>
      </c>
      <c r="D29" s="641">
        <v>0.1</v>
      </c>
      <c r="E29" s="641">
        <v>5.0999999999999997E-2</v>
      </c>
      <c r="F29" s="641">
        <v>0.01</v>
      </c>
      <c r="G29" s="642">
        <v>-3.4000000000000002E-2</v>
      </c>
      <c r="H29" s="625">
        <v>-0.20599999999999999</v>
      </c>
      <c r="I29" s="641">
        <v>-0.96799999999999997</v>
      </c>
      <c r="J29" s="641">
        <v>-0.48499999999999999</v>
      </c>
      <c r="K29" s="628">
        <v>-0.53200000000000003</v>
      </c>
      <c r="L29" s="625">
        <v>-0.81899999999999995</v>
      </c>
      <c r="M29" s="641">
        <v>9.2467532467532472</v>
      </c>
      <c r="N29" s="641"/>
      <c r="O29" s="628"/>
    </row>
    <row r="30" spans="1:15" x14ac:dyDescent="0.3">
      <c r="A30" s="637" t="s">
        <v>220</v>
      </c>
      <c r="B30" s="604"/>
      <c r="C30" s="604" t="s">
        <v>227</v>
      </c>
      <c r="D30" s="638">
        <v>6011</v>
      </c>
      <c r="E30" s="638">
        <v>6785</v>
      </c>
      <c r="F30" s="638">
        <v>7236</v>
      </c>
      <c r="G30" s="639">
        <v>6036</v>
      </c>
      <c r="H30" s="629">
        <v>5049</v>
      </c>
      <c r="I30" s="638">
        <v>544</v>
      </c>
      <c r="J30" s="638">
        <v>3636</v>
      </c>
      <c r="K30" s="630">
        <v>3203</v>
      </c>
      <c r="L30" s="629" t="s">
        <v>325</v>
      </c>
      <c r="M30" s="638">
        <v>3584</v>
      </c>
      <c r="N30" s="638"/>
      <c r="O30" s="630"/>
    </row>
    <row r="31" spans="1:15" x14ac:dyDescent="0.3">
      <c r="A31" s="640" t="s">
        <v>221</v>
      </c>
      <c r="B31" s="604"/>
      <c r="C31" s="604" t="s">
        <v>45</v>
      </c>
      <c r="D31" s="641">
        <v>2.8000000000000001E-2</v>
      </c>
      <c r="E31" s="641">
        <v>-6.2E-2</v>
      </c>
      <c r="F31" s="641">
        <v>-2.1999999999999999E-2</v>
      </c>
      <c r="G31" s="642">
        <v>-6.9000000000000006E-2</v>
      </c>
      <c r="H31" s="625">
        <v>-0.16</v>
      </c>
      <c r="I31" s="641">
        <v>-0.92</v>
      </c>
      <c r="J31" s="641">
        <v>-0.498</v>
      </c>
      <c r="K31" s="628">
        <v>-0.46899999999999997</v>
      </c>
      <c r="L31" s="625">
        <v>-0.58499999999999996</v>
      </c>
      <c r="M31" s="641">
        <v>5.5882352941176467</v>
      </c>
      <c r="N31" s="641"/>
      <c r="O31" s="628"/>
    </row>
    <row r="32" spans="1:15" x14ac:dyDescent="0.3">
      <c r="A32" s="637" t="s">
        <v>222</v>
      </c>
      <c r="B32" s="604"/>
      <c r="C32" s="604" t="s">
        <v>227</v>
      </c>
      <c r="D32" s="638">
        <v>5474</v>
      </c>
      <c r="E32" s="638">
        <v>8180</v>
      </c>
      <c r="F32" s="638">
        <v>10007</v>
      </c>
      <c r="G32" s="639">
        <v>5835</v>
      </c>
      <c r="H32" s="629">
        <v>4754</v>
      </c>
      <c r="I32" s="638">
        <v>1957</v>
      </c>
      <c r="J32" s="638">
        <v>6907</v>
      </c>
      <c r="K32" s="630">
        <v>4788</v>
      </c>
      <c r="L32" s="629" t="s">
        <v>326</v>
      </c>
      <c r="M32" s="638">
        <v>6134</v>
      </c>
      <c r="N32" s="638"/>
      <c r="O32" s="630"/>
    </row>
    <row r="33" spans="1:15" x14ac:dyDescent="0.3">
      <c r="A33" s="640" t="s">
        <v>223</v>
      </c>
      <c r="B33" s="604"/>
      <c r="C33" s="604" t="s">
        <v>45</v>
      </c>
      <c r="D33" s="641">
        <v>6.2E-2</v>
      </c>
      <c r="E33" s="641">
        <v>5.1999999999999998E-2</v>
      </c>
      <c r="F33" s="641">
        <v>5.0999999999999997E-2</v>
      </c>
      <c r="G33" s="642">
        <v>-1.4999999999999999E-2</v>
      </c>
      <c r="H33" s="625">
        <v>-0.13200000000000001</v>
      </c>
      <c r="I33" s="641">
        <v>-0.76100000000000001</v>
      </c>
      <c r="J33" s="641">
        <v>-0.31</v>
      </c>
      <c r="K33" s="628">
        <v>-0.17899999999999999</v>
      </c>
      <c r="L33" s="625">
        <v>-0.19800000000000001</v>
      </c>
      <c r="M33" s="641">
        <v>2.1343893714869697</v>
      </c>
      <c r="N33" s="641"/>
      <c r="O33" s="628"/>
    </row>
    <row r="34" spans="1:15" s="30" customFormat="1" x14ac:dyDescent="0.3">
      <c r="A34" s="643" t="s">
        <v>224</v>
      </c>
      <c r="B34" s="604"/>
      <c r="C34" s="604" t="s">
        <v>227</v>
      </c>
      <c r="D34" s="644">
        <v>86557</v>
      </c>
      <c r="E34" s="644">
        <v>116286</v>
      </c>
      <c r="F34" s="644">
        <v>127551</v>
      </c>
      <c r="G34" s="645">
        <v>98290</v>
      </c>
      <c r="H34" s="646">
        <v>76258</v>
      </c>
      <c r="I34" s="644">
        <v>8382</v>
      </c>
      <c r="J34" s="644">
        <v>57497</v>
      </c>
      <c r="K34" s="647">
        <v>40131</v>
      </c>
      <c r="L34" s="646" t="s">
        <v>327</v>
      </c>
      <c r="M34" s="644">
        <v>47303</v>
      </c>
      <c r="N34" s="644"/>
      <c r="O34" s="647"/>
    </row>
    <row r="35" spans="1:15" s="30" customFormat="1" x14ac:dyDescent="0.3">
      <c r="A35" s="653" t="s">
        <v>225</v>
      </c>
      <c r="B35" s="610"/>
      <c r="C35" s="610" t="s">
        <v>45</v>
      </c>
      <c r="D35" s="654">
        <v>3.2000000000000001E-2</v>
      </c>
      <c r="E35" s="654">
        <v>3.2000000000000001E-2</v>
      </c>
      <c r="F35" s="654">
        <v>2.9000000000000001E-2</v>
      </c>
      <c r="G35" s="655">
        <v>2E-3</v>
      </c>
      <c r="H35" s="656">
        <v>-0.11899999999999999</v>
      </c>
      <c r="I35" s="654">
        <v>-0.92800000000000005</v>
      </c>
      <c r="J35" s="654">
        <v>-0.54900000000000004</v>
      </c>
      <c r="K35" s="657">
        <v>-0.59199999999999997</v>
      </c>
      <c r="L35" s="656">
        <v>-0.7</v>
      </c>
      <c r="M35" s="654">
        <v>4.6434025292293013</v>
      </c>
      <c r="N35" s="654"/>
      <c r="O35" s="657"/>
    </row>
    <row r="36" spans="1:15" x14ac:dyDescent="0.3">
      <c r="A36" s="601" t="s">
        <v>207</v>
      </c>
      <c r="B36" s="602" t="s">
        <v>46</v>
      </c>
      <c r="C36" s="602"/>
      <c r="D36" s="615"/>
      <c r="E36" s="616"/>
      <c r="F36" s="616"/>
      <c r="G36" s="617"/>
      <c r="H36" s="616"/>
      <c r="I36" s="616"/>
      <c r="J36" s="616"/>
      <c r="K36" s="620"/>
      <c r="L36" s="616"/>
      <c r="M36" s="616"/>
      <c r="N36" s="616"/>
      <c r="O36" s="620"/>
    </row>
    <row r="37" spans="1:15" x14ac:dyDescent="0.3">
      <c r="A37" s="618" t="s">
        <v>208</v>
      </c>
      <c r="B37" s="604"/>
      <c r="C37" s="604" t="s">
        <v>209</v>
      </c>
      <c r="D37" s="621">
        <v>9458.1460000000006</v>
      </c>
      <c r="E37" s="622">
        <v>9340.7880000000005</v>
      </c>
      <c r="F37" s="622">
        <v>9617.9770000000008</v>
      </c>
      <c r="G37" s="623">
        <v>9144.5990000000002</v>
      </c>
      <c r="H37" s="622">
        <v>9227.7070000000003</v>
      </c>
      <c r="I37" s="622">
        <v>8402.1370000000006</v>
      </c>
      <c r="J37" s="622">
        <v>8929.3379999999997</v>
      </c>
      <c r="K37" s="624">
        <v>9220.4889999999996</v>
      </c>
      <c r="L37" s="622">
        <v>9592.0630000000001</v>
      </c>
      <c r="M37" s="622">
        <v>9283.8610000000008</v>
      </c>
      <c r="N37" s="622" t="s">
        <v>174</v>
      </c>
      <c r="O37" s="624" t="s">
        <v>174</v>
      </c>
    </row>
    <row r="38" spans="1:15" x14ac:dyDescent="0.3">
      <c r="A38" s="619"/>
      <c r="B38" s="604"/>
      <c r="C38" s="604" t="s">
        <v>45</v>
      </c>
      <c r="D38" s="625">
        <v>9.6000000000000002E-2</v>
      </c>
      <c r="E38" s="626">
        <v>8.4000000000000005E-2</v>
      </c>
      <c r="F38" s="626">
        <v>8.1000000000000003E-2</v>
      </c>
      <c r="G38" s="627">
        <v>-3.6000000000000004E-2</v>
      </c>
      <c r="H38" s="626">
        <v>-2.4E-2</v>
      </c>
      <c r="I38" s="626">
        <v>-0.1</v>
      </c>
      <c r="J38" s="626">
        <v>-7.2000000000000008E-2</v>
      </c>
      <c r="K38" s="628">
        <v>8.0000000000000002E-3</v>
      </c>
      <c r="L38" s="626">
        <v>3.9E-2</v>
      </c>
      <c r="M38" s="626">
        <v>0.105</v>
      </c>
      <c r="N38" s="626" t="s">
        <v>174</v>
      </c>
      <c r="O38" s="628" t="s">
        <v>174</v>
      </c>
    </row>
    <row r="39" spans="1:15" x14ac:dyDescent="0.3">
      <c r="A39" s="618" t="s">
        <v>210</v>
      </c>
      <c r="B39" s="604"/>
      <c r="C39" s="604" t="s">
        <v>209</v>
      </c>
      <c r="D39" s="621">
        <v>21978.513999999999</v>
      </c>
      <c r="E39" s="622">
        <v>21770.991000000002</v>
      </c>
      <c r="F39" s="622">
        <v>21679.41</v>
      </c>
      <c r="G39" s="623">
        <v>22564.506000000001</v>
      </c>
      <c r="H39" s="622">
        <v>20814.45</v>
      </c>
      <c r="I39" s="622">
        <v>13232.5</v>
      </c>
      <c r="J39" s="622">
        <v>18209.841</v>
      </c>
      <c r="K39" s="624">
        <v>19325.991000000002</v>
      </c>
      <c r="L39" s="622">
        <v>18822.345000000001</v>
      </c>
      <c r="M39" s="622">
        <v>18444.363000000001</v>
      </c>
      <c r="N39" s="622" t="s">
        <v>174</v>
      </c>
      <c r="O39" s="624" t="s">
        <v>174</v>
      </c>
    </row>
    <row r="40" spans="1:15" x14ac:dyDescent="0.3">
      <c r="A40" s="619"/>
      <c r="B40" s="604"/>
      <c r="C40" s="604" t="s">
        <v>45</v>
      </c>
      <c r="D40" s="605">
        <v>4.0999999999999995E-2</v>
      </c>
      <c r="E40" s="606">
        <v>0.02</v>
      </c>
      <c r="F40" s="606">
        <v>0.03</v>
      </c>
      <c r="G40" s="607">
        <v>6.7000000000000004E-2</v>
      </c>
      <c r="H40" s="606">
        <v>-5.2999999999999999E-2</v>
      </c>
      <c r="I40" s="606">
        <v>-0.39200000000000002</v>
      </c>
      <c r="J40" s="606">
        <v>-0.16</v>
      </c>
      <c r="K40" s="608">
        <v>-0.14400000000000002</v>
      </c>
      <c r="L40" s="606">
        <v>-9.6000000000000002E-2</v>
      </c>
      <c r="M40" s="606">
        <v>0.39399999999999996</v>
      </c>
      <c r="N40" s="606" t="s">
        <v>174</v>
      </c>
      <c r="O40" s="608" t="s">
        <v>174</v>
      </c>
    </row>
    <row r="41" spans="1:15" x14ac:dyDescent="0.3">
      <c r="A41" s="618" t="s">
        <v>211</v>
      </c>
      <c r="B41" s="604"/>
      <c r="C41" s="604" t="s">
        <v>209</v>
      </c>
      <c r="D41" s="621">
        <v>8271.259</v>
      </c>
      <c r="E41" s="622">
        <v>8292.395999999997</v>
      </c>
      <c r="F41" s="622">
        <v>8335.2520000000022</v>
      </c>
      <c r="G41" s="623">
        <v>8402.3339999999989</v>
      </c>
      <c r="H41" s="622">
        <v>8291.3159999999989</v>
      </c>
      <c r="I41" s="622">
        <v>7968.221000000005</v>
      </c>
      <c r="J41" s="622">
        <v>8557.6939999999995</v>
      </c>
      <c r="K41" s="624">
        <v>8618.6910000000025</v>
      </c>
      <c r="L41" s="622">
        <v>8520.9410000000007</v>
      </c>
      <c r="M41" s="622">
        <v>8752.9459999999963</v>
      </c>
      <c r="N41" s="622" t="s">
        <v>174</v>
      </c>
      <c r="O41" s="624" t="s">
        <v>174</v>
      </c>
    </row>
    <row r="42" spans="1:15" x14ac:dyDescent="0.3">
      <c r="A42" s="619"/>
      <c r="B42" s="604"/>
      <c r="C42" s="604" t="s">
        <v>45</v>
      </c>
      <c r="D42" s="605">
        <v>1E-3</v>
      </c>
      <c r="E42" s="606">
        <v>2E-3</v>
      </c>
      <c r="F42" s="606">
        <v>9.0000000000000011E-3</v>
      </c>
      <c r="G42" s="607">
        <v>1.7000000000000001E-2</v>
      </c>
      <c r="H42" s="606">
        <v>2E-3</v>
      </c>
      <c r="I42" s="606">
        <v>-3.9E-2</v>
      </c>
      <c r="J42" s="606">
        <v>2.7000000000000003E-2</v>
      </c>
      <c r="K42" s="608">
        <v>2.6000000000000002E-2</v>
      </c>
      <c r="L42" s="606">
        <v>2.7999999999999997E-2</v>
      </c>
      <c r="M42" s="606">
        <v>9.8000000000000004E-2</v>
      </c>
      <c r="N42" s="606" t="s">
        <v>174</v>
      </c>
      <c r="O42" s="608" t="s">
        <v>174</v>
      </c>
    </row>
    <row r="43" spans="1:15" x14ac:dyDescent="0.3">
      <c r="A43" s="618" t="s">
        <v>212</v>
      </c>
      <c r="B43" s="604"/>
      <c r="C43" s="604" t="s">
        <v>209</v>
      </c>
      <c r="D43" s="621">
        <v>31527.386999999999</v>
      </c>
      <c r="E43" s="622">
        <v>31675.803</v>
      </c>
      <c r="F43" s="622">
        <v>31967.314999999999</v>
      </c>
      <c r="G43" s="623">
        <v>32046.633000000002</v>
      </c>
      <c r="H43" s="622">
        <v>31409.727999999999</v>
      </c>
      <c r="I43" s="622">
        <v>26976.277999999998</v>
      </c>
      <c r="J43" s="622">
        <v>30672.001</v>
      </c>
      <c r="K43" s="624">
        <v>30562.766</v>
      </c>
      <c r="L43" s="622">
        <v>29282.417000000001</v>
      </c>
      <c r="M43" s="622">
        <v>31865.896000000001</v>
      </c>
      <c r="N43" s="622" t="s">
        <v>174</v>
      </c>
      <c r="O43" s="624" t="s">
        <v>174</v>
      </c>
    </row>
    <row r="44" spans="1:15" x14ac:dyDescent="0.3">
      <c r="A44" s="609"/>
      <c r="B44" s="610"/>
      <c r="C44" s="610" t="s">
        <v>45</v>
      </c>
      <c r="D44" s="611">
        <v>2.6000000000000002E-2</v>
      </c>
      <c r="E44" s="612">
        <v>2.5000000000000001E-2</v>
      </c>
      <c r="F44" s="612">
        <v>2.8999999999999998E-2</v>
      </c>
      <c r="G44" s="613">
        <v>2.6000000000000002E-2</v>
      </c>
      <c r="H44" s="612">
        <v>-4.0000000000000001E-3</v>
      </c>
      <c r="I44" s="612">
        <v>-0.14800000000000002</v>
      </c>
      <c r="J44" s="612">
        <v>-4.0999999999999995E-2</v>
      </c>
      <c r="K44" s="614">
        <v>-4.5999999999999999E-2</v>
      </c>
      <c r="L44" s="612">
        <v>-6.8000000000000005E-2</v>
      </c>
      <c r="M44" s="612">
        <v>0.18100000000000002</v>
      </c>
      <c r="N44" s="612" t="s">
        <v>174</v>
      </c>
      <c r="O44" s="614" t="s">
        <v>174</v>
      </c>
    </row>
    <row r="45" spans="1:15" ht="14.25" customHeight="1" x14ac:dyDescent="0.3">
      <c r="A45" s="442" t="s">
        <v>25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600"/>
      <c r="M45" s="600"/>
      <c r="N45" s="600"/>
      <c r="O45" s="600"/>
    </row>
    <row r="46" spans="1:15" x14ac:dyDescent="0.3">
      <c r="A46" s="631" t="s">
        <v>228</v>
      </c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</row>
    <row r="47" spans="1:15" x14ac:dyDescent="0.3">
      <c r="A47" s="631" t="s">
        <v>80</v>
      </c>
      <c r="B47" s="599"/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</row>
  </sheetData>
  <mergeCells count="9">
    <mergeCell ref="A4:K4"/>
    <mergeCell ref="H5:K5"/>
    <mergeCell ref="L5:O5"/>
    <mergeCell ref="A6:A8"/>
    <mergeCell ref="D6:O6"/>
    <mergeCell ref="D7:G7"/>
    <mergeCell ref="H7:K7"/>
    <mergeCell ref="L7:O7"/>
    <mergeCell ref="A45:K45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50"/>
  <sheetViews>
    <sheetView showGridLines="0" zoomScale="80" zoomScaleNormal="80" workbookViewId="0">
      <pane ySplit="7" topLeftCell="A35" activePane="bottomLeft" state="frozen"/>
      <selection pane="bottomLeft" activeCell="W46" sqref="W46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4.109375" style="28" customWidth="1"/>
    <col min="4" max="4" width="9.88671875" style="324" hidden="1" customWidth="1"/>
    <col min="5" max="5" width="9.88671875" style="28" hidden="1" customWidth="1"/>
    <col min="6" max="7" width="9.88671875" style="324" hidden="1" customWidth="1"/>
    <col min="8" max="8" width="9.88671875" style="28" hidden="1" customWidth="1"/>
    <col min="9" max="11" width="9.88671875" style="324" hidden="1" customWidth="1"/>
    <col min="12" max="12" width="12" style="324" customWidth="1"/>
    <col min="13" max="13" width="12" style="247" customWidth="1"/>
    <col min="14" max="16" width="12" style="324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449" t="s">
        <v>28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</row>
    <row r="4" spans="2:18" ht="23.25" customHeight="1" x14ac:dyDescent="0.4">
      <c r="B4" s="244"/>
      <c r="C4" s="244"/>
      <c r="D4" s="430">
        <v>2020</v>
      </c>
      <c r="E4" s="430"/>
      <c r="F4" s="430"/>
      <c r="G4" s="430"/>
      <c r="H4" s="430"/>
      <c r="I4" s="430"/>
      <c r="J4" s="430"/>
      <c r="K4" s="430"/>
      <c r="L4" s="447">
        <v>2021</v>
      </c>
      <c r="M4" s="448"/>
      <c r="N4" s="448"/>
      <c r="O4" s="448"/>
      <c r="P4" s="448"/>
      <c r="Q4" s="448"/>
      <c r="R4" s="448"/>
    </row>
    <row r="5" spans="2:18" ht="42.6" customHeight="1" x14ac:dyDescent="0.3">
      <c r="B5" s="387" t="s">
        <v>7</v>
      </c>
      <c r="C5" s="387" t="s">
        <v>91</v>
      </c>
      <c r="D5" s="450" t="s">
        <v>275</v>
      </c>
      <c r="E5" s="415"/>
      <c r="F5" s="451"/>
      <c r="G5" s="415" t="s">
        <v>8</v>
      </c>
      <c r="H5" s="415"/>
      <c r="I5" s="451"/>
      <c r="J5" s="450" t="s">
        <v>238</v>
      </c>
      <c r="K5" s="415"/>
      <c r="L5" s="452" t="s">
        <v>275</v>
      </c>
      <c r="M5" s="453"/>
      <c r="N5" s="454"/>
      <c r="O5" s="450" t="s">
        <v>8</v>
      </c>
      <c r="P5" s="415"/>
      <c r="Q5" s="451"/>
      <c r="R5" s="331" t="s">
        <v>238</v>
      </c>
    </row>
    <row r="6" spans="2:18" ht="47.25" customHeight="1" x14ac:dyDescent="0.3">
      <c r="B6" s="388"/>
      <c r="C6" s="388"/>
      <c r="D6" s="328" t="s">
        <v>243</v>
      </c>
      <c r="E6" s="176" t="s">
        <v>244</v>
      </c>
      <c r="F6" s="329" t="s">
        <v>242</v>
      </c>
      <c r="G6" s="328" t="s">
        <v>243</v>
      </c>
      <c r="H6" s="176" t="s">
        <v>244</v>
      </c>
      <c r="I6" s="329" t="s">
        <v>242</v>
      </c>
      <c r="J6" s="328" t="s">
        <v>243</v>
      </c>
      <c r="K6" s="329" t="s">
        <v>244</v>
      </c>
      <c r="L6" s="328" t="s">
        <v>243</v>
      </c>
      <c r="M6" s="250" t="s">
        <v>244</v>
      </c>
      <c r="N6" s="329" t="s">
        <v>242</v>
      </c>
      <c r="O6" s="328" t="s">
        <v>243</v>
      </c>
      <c r="P6" s="329" t="s">
        <v>244</v>
      </c>
      <c r="Q6" s="329" t="s">
        <v>242</v>
      </c>
      <c r="R6" s="243" t="s">
        <v>276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246"/>
      <c r="M10" s="246"/>
      <c r="N10" s="246"/>
      <c r="O10" s="246"/>
      <c r="P10" s="246"/>
      <c r="Q10" s="246"/>
      <c r="R10" s="246"/>
    </row>
    <row r="11" spans="2:18" ht="19.5" customHeight="1" x14ac:dyDescent="0.3">
      <c r="B11" s="139" t="s">
        <v>92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246"/>
      <c r="M11" s="246">
        <v>5</v>
      </c>
      <c r="N11" s="246"/>
      <c r="O11" s="246"/>
      <c r="P11" s="246">
        <v>8.6999999999999993</v>
      </c>
      <c r="Q11" s="246"/>
      <c r="R11" s="246"/>
    </row>
    <row r="12" spans="2:18" ht="19.5" customHeight="1" x14ac:dyDescent="0.3">
      <c r="B12" s="139" t="s">
        <v>172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246"/>
      <c r="M12" s="246">
        <v>5.8</v>
      </c>
      <c r="N12" s="246"/>
      <c r="O12" s="246"/>
      <c r="P12" s="246">
        <v>7.4</v>
      </c>
      <c r="Q12" s="246"/>
      <c r="R12" s="246">
        <v>124.4</v>
      </c>
    </row>
    <row r="13" spans="2:18" ht="19.5" customHeight="1" x14ac:dyDescent="0.3">
      <c r="B13" s="139" t="s">
        <v>235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246"/>
      <c r="M13" s="246"/>
      <c r="N13" s="246"/>
      <c r="O13" s="246"/>
      <c r="P13" s="246"/>
      <c r="Q13" s="246"/>
      <c r="R13" s="246"/>
    </row>
    <row r="14" spans="2:18" ht="19.5" customHeight="1" x14ac:dyDescent="0.3">
      <c r="B14" s="139" t="s">
        <v>232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246"/>
      <c r="M14" s="246"/>
      <c r="N14" s="246"/>
      <c r="O14" s="246"/>
      <c r="P14" s="246"/>
      <c r="Q14" s="246"/>
      <c r="R14" s="246"/>
    </row>
    <row r="15" spans="2:18" ht="19.5" customHeight="1" x14ac:dyDescent="0.3">
      <c r="B15" s="139" t="s">
        <v>237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246"/>
      <c r="M15" s="246"/>
      <c r="N15" s="246"/>
      <c r="O15" s="246"/>
      <c r="P15" s="246"/>
      <c r="Q15" s="246"/>
      <c r="R15" s="246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246"/>
      <c r="M16" s="246"/>
      <c r="N16" s="246"/>
      <c r="O16" s="246"/>
      <c r="P16" s="246"/>
      <c r="Q16" s="246"/>
      <c r="R16" s="246"/>
    </row>
    <row r="17" spans="2:18" ht="19.5" customHeight="1" x14ac:dyDescent="0.3">
      <c r="B17" s="139" t="s">
        <v>172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246"/>
      <c r="M17" s="246">
        <v>6</v>
      </c>
      <c r="N17" s="246"/>
      <c r="O17" s="246"/>
      <c r="P17" s="246"/>
      <c r="Q17" s="246"/>
      <c r="R17" s="246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246"/>
      <c r="M18" s="246"/>
      <c r="N18" s="246"/>
      <c r="O18" s="246"/>
      <c r="P18" s="246"/>
      <c r="Q18" s="246"/>
      <c r="R18" s="246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246"/>
      <c r="M20" s="246">
        <v>4.8</v>
      </c>
      <c r="N20" s="246"/>
      <c r="O20" s="246"/>
      <c r="P20" s="246">
        <v>8.8000000000000007</v>
      </c>
      <c r="Q20" s="246"/>
      <c r="R20" s="246">
        <v>134.5</v>
      </c>
    </row>
    <row r="21" spans="2:18" ht="19.5" customHeight="1" x14ac:dyDescent="0.3">
      <c r="B21" s="139" t="s">
        <v>232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247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247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172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247" customFormat="1" ht="19.5" customHeight="1" x14ac:dyDescent="0.3">
      <c r="B34" s="139" t="s">
        <v>10</v>
      </c>
      <c r="C34" s="166">
        <v>44281</v>
      </c>
      <c r="D34" s="324"/>
      <c r="E34" s="212">
        <v>-7.6</v>
      </c>
      <c r="F34" s="324"/>
      <c r="G34" s="324"/>
      <c r="H34" s="208">
        <v>6.8</v>
      </c>
      <c r="I34" s="324"/>
      <c r="J34" s="324"/>
      <c r="K34" s="324"/>
      <c r="L34" s="324"/>
      <c r="M34" s="212">
        <v>3.9</v>
      </c>
      <c r="N34" s="324"/>
      <c r="O34" s="324"/>
      <c r="P34" s="212">
        <v>7.7</v>
      </c>
      <c r="Q34" s="212"/>
      <c r="R34" s="212"/>
    </row>
    <row r="35" spans="2:18" s="247" customFormat="1" ht="19.5" customHeight="1" x14ac:dyDescent="0.3">
      <c r="B35" s="139" t="s">
        <v>235</v>
      </c>
      <c r="C35" s="166">
        <v>44286</v>
      </c>
      <c r="D35" s="324"/>
      <c r="E35" s="212">
        <v>-7.6</v>
      </c>
      <c r="F35" s="324"/>
      <c r="G35" s="324"/>
      <c r="H35" s="208">
        <v>6.8</v>
      </c>
      <c r="I35" s="324"/>
      <c r="J35" s="324"/>
      <c r="K35" s="322">
        <v>133.6</v>
      </c>
      <c r="L35" s="324"/>
      <c r="M35" s="212">
        <v>3.3</v>
      </c>
      <c r="N35" s="324"/>
      <c r="O35" s="324"/>
      <c r="P35" s="212">
        <v>8.3000000000000007</v>
      </c>
      <c r="Q35" s="212"/>
      <c r="R35" s="212">
        <v>131.5</v>
      </c>
    </row>
    <row r="36" spans="2:18" s="324" customFormat="1" ht="19.5" customHeight="1" x14ac:dyDescent="0.3">
      <c r="B36" s="139" t="s">
        <v>253</v>
      </c>
      <c r="C36" s="166">
        <v>44292</v>
      </c>
      <c r="E36" s="212">
        <v>-7.6</v>
      </c>
      <c r="H36" s="208">
        <v>6.8</v>
      </c>
      <c r="K36" s="322"/>
      <c r="M36" s="212">
        <v>3.9</v>
      </c>
      <c r="P36" s="212">
        <v>7.7</v>
      </c>
      <c r="Q36" s="212"/>
      <c r="R36" s="212"/>
    </row>
    <row r="37" spans="2:18" s="324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322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324" customFormat="1" ht="19.5" customHeight="1" x14ac:dyDescent="0.3">
      <c r="B38" s="139" t="s">
        <v>232</v>
      </c>
      <c r="C38" s="166">
        <v>44301</v>
      </c>
      <c r="M38" s="212">
        <v>4</v>
      </c>
      <c r="P38" s="212">
        <v>7.3</v>
      </c>
      <c r="R38" s="212"/>
    </row>
    <row r="39" spans="2:18" s="324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247" customFormat="1" ht="19.2" customHeight="1" x14ac:dyDescent="0.3">
      <c r="B40" s="139" t="s">
        <v>172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324" customFormat="1" ht="19.2" customHeight="1" x14ac:dyDescent="0.3">
      <c r="B41" s="139" t="s">
        <v>237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324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324" customFormat="1" ht="19.2" customHeight="1" x14ac:dyDescent="0.3">
      <c r="B43" s="139" t="s">
        <v>172</v>
      </c>
      <c r="C43" s="166">
        <v>44384</v>
      </c>
      <c r="M43" s="212">
        <v>3.9</v>
      </c>
      <c r="N43" s="212"/>
      <c r="P43" s="212"/>
      <c r="R43" s="212"/>
    </row>
    <row r="44" spans="2:18" s="324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s="324" customFormat="1" ht="19.2" customHeight="1" x14ac:dyDescent="0.3">
      <c r="B45" s="139" t="s">
        <v>11</v>
      </c>
      <c r="C45" s="166">
        <v>44442</v>
      </c>
      <c r="L45" s="212"/>
      <c r="M45" s="212">
        <v>4</v>
      </c>
      <c r="N45" s="212">
        <v>5</v>
      </c>
      <c r="O45" s="212"/>
      <c r="P45" s="212"/>
      <c r="Q45" s="212"/>
      <c r="R45" s="212"/>
    </row>
    <row r="46" spans="2:18" s="324" customFormat="1" ht="19.2" customHeight="1" x14ac:dyDescent="0.3">
      <c r="B46" s="139" t="s">
        <v>235</v>
      </c>
      <c r="C46" s="166">
        <v>44455</v>
      </c>
      <c r="L46" s="212"/>
      <c r="M46" s="212">
        <v>4.7</v>
      </c>
      <c r="N46" s="212"/>
      <c r="O46" s="212"/>
      <c r="P46" s="212">
        <v>7.3</v>
      </c>
      <c r="Q46" s="212"/>
      <c r="R46" s="212">
        <v>128.69999999999999</v>
      </c>
    </row>
    <row r="47" spans="2:18" ht="3" customHeight="1" x14ac:dyDescent="0.3">
      <c r="B47" s="167"/>
      <c r="C47" s="168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</row>
    <row r="48" spans="2:18" ht="8.25" customHeight="1" x14ac:dyDescent="0.3">
      <c r="B48" s="169"/>
      <c r="C48" s="169"/>
      <c r="D48" s="214"/>
      <c r="E48" s="214"/>
      <c r="F48" s="214"/>
      <c r="G48" s="214"/>
      <c r="H48" s="214"/>
      <c r="I48" s="214"/>
      <c r="J48" s="209"/>
      <c r="K48" s="214"/>
    </row>
    <row r="49" spans="2:18" ht="15.6" x14ac:dyDescent="0.3">
      <c r="B49" s="165" t="s">
        <v>236</v>
      </c>
      <c r="C49" s="169"/>
      <c r="D49" s="208">
        <f>AVERAGE(D8,D9,D10,D13,D15,D16,D18,D19,D23,D26)</f>
        <v>-11.79</v>
      </c>
      <c r="E49" s="208">
        <f>AVERAGE(E8:E32)</f>
        <v>-8.2125000000000004</v>
      </c>
      <c r="F49" s="208">
        <f>AVERAGE(F8,F18,F23)</f>
        <v>-6</v>
      </c>
      <c r="G49" s="208">
        <f>AVERAGE(G8,G9,G13,G15,G18)</f>
        <v>12.4</v>
      </c>
      <c r="H49" s="208">
        <f>AVERAGE(H8,H9,H11,H12,H13,H14,H15,H16,H18,H20,H21,H22,H23,H24,H25,H27,H28,H29,H32)</f>
        <v>9.4222222222222207</v>
      </c>
      <c r="I49" s="208">
        <f>AVERAGE(I8,I18)</f>
        <v>8.0500000000000007</v>
      </c>
      <c r="J49" s="208">
        <f>AVERAGE(J13,J15)</f>
        <v>140.85000000000002</v>
      </c>
      <c r="K49" s="208">
        <f>AVERAGE(K11,K12,K13,K14,K15,K20,K21,K24,K25,K27,K28)</f>
        <v>134.96363636363637</v>
      </c>
      <c r="L49" s="208">
        <f>AVERAGE(L32,L37,L44)</f>
        <v>0.83333333333333337</v>
      </c>
      <c r="M49" s="208">
        <f>AVERAGE(M11,M12,M17,M20,M23,M24,M25,M27,M28,M29,M31,M33,M34,M35,M36,M37,M38,M39,M40,M41,M42,M43,M44,M46)</f>
        <v>3.8708333333333336</v>
      </c>
      <c r="N49" s="208">
        <f>AVERAGE(N32,N37,N39,N44,N46)</f>
        <v>4.5</v>
      </c>
      <c r="O49" s="208">
        <f>AVERAGE(O37,O44)</f>
        <v>7.7</v>
      </c>
      <c r="P49" s="208">
        <f>AVERAGE(P11,P12,P20,P24,P25,P27,P28,P29,P34,P35,P36,P37,P38,P40,P41,P42,P44)</f>
        <v>7.7529411764705891</v>
      </c>
      <c r="Q49" s="208">
        <f>AVERAGE(Q37,Q44)</f>
        <v>7.0500000000000007</v>
      </c>
      <c r="R49" s="208">
        <f>AVERAGE(R12,R20,R24,R25,R27,R28,R35,R37,R40,R41)</f>
        <v>130.99</v>
      </c>
    </row>
    <row r="50" spans="2:18" ht="15.6" x14ac:dyDescent="0.3">
      <c r="B50" s="169"/>
      <c r="C50" s="169"/>
      <c r="D50" s="215"/>
      <c r="E50" s="215"/>
      <c r="F50" s="215"/>
      <c r="G50" s="215"/>
      <c r="H50" s="215"/>
      <c r="I50" s="215"/>
      <c r="J50" s="209"/>
      <c r="K50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75"/>
    </row>
    <row r="3" spans="2:19" s="247" customFormat="1" ht="35.1" customHeight="1" x14ac:dyDescent="0.3">
      <c r="B3" s="468" t="s">
        <v>288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</row>
    <row r="4" spans="2:19" s="247" customFormat="1" ht="21.75" customHeight="1" x14ac:dyDescent="0.3"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</row>
    <row r="5" spans="2:19" s="247" customFormat="1" ht="21.75" customHeight="1" x14ac:dyDescent="0.3">
      <c r="B5" s="458" t="s">
        <v>298</v>
      </c>
      <c r="C5" s="458"/>
      <c r="D5" s="458"/>
      <c r="E5" s="458"/>
      <c r="F5" s="458"/>
      <c r="G5" s="458"/>
      <c r="H5" s="458"/>
      <c r="I5" s="458"/>
      <c r="J5" s="458"/>
      <c r="K5" s="266"/>
      <c r="L5" s="266"/>
      <c r="M5" s="266"/>
      <c r="N5" s="266"/>
      <c r="O5" s="266"/>
      <c r="P5" s="266"/>
      <c r="Q5" s="266"/>
      <c r="R5" s="266"/>
      <c r="S5" s="266"/>
    </row>
    <row r="6" spans="2:19" s="247" customFormat="1" ht="21.75" customHeight="1" x14ac:dyDescent="0.3">
      <c r="B6" s="459" t="s">
        <v>85</v>
      </c>
      <c r="C6" s="459"/>
      <c r="D6" s="459"/>
      <c r="E6" s="459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</row>
    <row r="7" spans="2:19" s="247" customFormat="1" ht="87.75" customHeight="1" x14ac:dyDescent="0.3">
      <c r="B7" s="460" t="s">
        <v>103</v>
      </c>
      <c r="C7" s="461"/>
      <c r="D7" s="92" t="s">
        <v>86</v>
      </c>
      <c r="E7" s="90" t="s">
        <v>87</v>
      </c>
      <c r="F7" s="94" t="s">
        <v>88</v>
      </c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</row>
    <row r="8" spans="2:19" s="247" customFormat="1" ht="12.75" customHeight="1" x14ac:dyDescent="0.3"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</row>
    <row r="9" spans="2:19" s="247" customFormat="1" ht="21.75" customHeight="1" x14ac:dyDescent="0.3">
      <c r="B9" s="457" t="s">
        <v>289</v>
      </c>
      <c r="C9" s="457"/>
      <c r="D9" s="271">
        <v>92.415169660678643</v>
      </c>
      <c r="E9" s="271">
        <v>6.7682816185810193</v>
      </c>
      <c r="F9" s="271">
        <v>0.81654872074033746</v>
      </c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</row>
    <row r="10" spans="2:19" s="247" customFormat="1" ht="21.75" customHeight="1" x14ac:dyDescent="0.3"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</row>
    <row r="11" spans="2:19" s="247" customFormat="1" ht="36.75" customHeight="1" x14ac:dyDescent="0.3">
      <c r="B11" s="458" t="s">
        <v>299</v>
      </c>
      <c r="C11" s="458"/>
      <c r="D11" s="458"/>
      <c r="E11" s="458"/>
      <c r="F11" s="458"/>
      <c r="G11" s="458"/>
      <c r="H11" s="458"/>
      <c r="I11" s="458"/>
      <c r="J11" s="458"/>
      <c r="K11" s="266"/>
      <c r="L11" s="266"/>
      <c r="M11" s="266"/>
      <c r="N11" s="266"/>
      <c r="O11" s="266"/>
      <c r="P11" s="266"/>
      <c r="Q11" s="266"/>
      <c r="R11" s="266"/>
      <c r="S11" s="266"/>
    </row>
    <row r="12" spans="2:19" s="247" customFormat="1" ht="21.75" customHeight="1" x14ac:dyDescent="0.3">
      <c r="B12" s="459" t="s">
        <v>85</v>
      </c>
      <c r="C12" s="459"/>
      <c r="D12" s="459"/>
      <c r="E12" s="459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</row>
    <row r="13" spans="2:19" s="247" customFormat="1" ht="42" customHeight="1" x14ac:dyDescent="0.3">
      <c r="B13" s="460" t="s">
        <v>103</v>
      </c>
      <c r="C13" s="461"/>
      <c r="D13" s="92" t="s">
        <v>120</v>
      </c>
      <c r="E13" s="90" t="s">
        <v>121</v>
      </c>
      <c r="F13" s="94" t="s">
        <v>122</v>
      </c>
      <c r="G13" s="90" t="s">
        <v>293</v>
      </c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</row>
    <row r="14" spans="2:19" s="247" customFormat="1" ht="14.25" customHeight="1" x14ac:dyDescent="0.3"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</row>
    <row r="15" spans="2:19" s="247" customFormat="1" ht="17.25" customHeight="1" x14ac:dyDescent="0.3">
      <c r="B15" s="457" t="s">
        <v>289</v>
      </c>
      <c r="C15" s="457"/>
      <c r="D15" s="271">
        <v>55.47017929015734</v>
      </c>
      <c r="E15" s="271">
        <v>3.7138675448225391</v>
      </c>
      <c r="F15" s="271">
        <v>30.168313208927916</v>
      </c>
      <c r="G15" s="271">
        <v>10.647639956092206</v>
      </c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</row>
    <row r="16" spans="2:19" s="247" customFormat="1" ht="21.75" customHeight="1" x14ac:dyDescent="0.3"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</row>
    <row r="17" spans="2:27" s="247" customFormat="1" ht="34.5" customHeight="1" x14ac:dyDescent="0.3">
      <c r="B17" s="458" t="s">
        <v>300</v>
      </c>
      <c r="C17" s="458"/>
      <c r="D17" s="458"/>
      <c r="E17" s="458"/>
      <c r="F17" s="458"/>
      <c r="G17" s="458"/>
      <c r="H17" s="458"/>
      <c r="I17" s="458"/>
      <c r="J17" s="458"/>
      <c r="K17" s="266"/>
      <c r="L17" s="266"/>
      <c r="M17" s="266"/>
      <c r="N17" s="266"/>
      <c r="O17" s="266"/>
      <c r="P17" s="266"/>
      <c r="Q17" s="266"/>
      <c r="R17" s="266"/>
      <c r="S17" s="266"/>
    </row>
    <row r="18" spans="2:27" s="247" customFormat="1" ht="21.75" customHeight="1" x14ac:dyDescent="0.3">
      <c r="B18" s="459" t="s">
        <v>85</v>
      </c>
      <c r="C18" s="459"/>
      <c r="D18" s="459"/>
      <c r="E18" s="459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</row>
    <row r="19" spans="2:27" s="247" customFormat="1" ht="33.75" customHeight="1" x14ac:dyDescent="0.3">
      <c r="B19" s="460" t="s">
        <v>103</v>
      </c>
      <c r="C19" s="461"/>
      <c r="D19" s="92" t="s">
        <v>301</v>
      </c>
      <c r="E19" s="90" t="s">
        <v>302</v>
      </c>
      <c r="F19" s="94" t="s">
        <v>303</v>
      </c>
      <c r="G19" s="90" t="s">
        <v>293</v>
      </c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</row>
    <row r="20" spans="2:27" s="247" customFormat="1" ht="13.5" customHeight="1" x14ac:dyDescent="0.3"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</row>
    <row r="21" spans="2:27" s="247" customFormat="1" ht="18.75" customHeight="1" x14ac:dyDescent="0.3">
      <c r="B21" s="457" t="s">
        <v>289</v>
      </c>
      <c r="C21" s="457"/>
      <c r="D21" s="271">
        <v>19.849981705085987</v>
      </c>
      <c r="E21" s="271">
        <v>35.986095865349434</v>
      </c>
      <c r="F21" s="271">
        <v>27.936333699231614</v>
      </c>
      <c r="G21" s="271">
        <v>16.227588730332968</v>
      </c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</row>
    <row r="22" spans="2:27" s="247" customFormat="1" ht="21.75" customHeight="1" x14ac:dyDescent="0.3"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</row>
    <row r="23" spans="2:27" s="270" customFormat="1" ht="22.5" customHeight="1" x14ac:dyDescent="0.3">
      <c r="B23" s="458" t="s">
        <v>290</v>
      </c>
      <c r="C23" s="458"/>
      <c r="D23" s="458"/>
      <c r="E23" s="458"/>
      <c r="F23" s="458"/>
      <c r="G23" s="458"/>
      <c r="H23" s="458"/>
      <c r="I23" s="458"/>
      <c r="J23" s="458"/>
      <c r="K23" s="247"/>
      <c r="L23" s="247"/>
      <c r="M23" s="247"/>
      <c r="N23" s="10"/>
      <c r="O23" s="10"/>
      <c r="P23" s="247"/>
      <c r="Q23" s="247"/>
      <c r="R23" s="247"/>
      <c r="S23" s="247"/>
      <c r="T23" s="247"/>
      <c r="U23" s="247"/>
      <c r="V23" s="247"/>
      <c r="W23" s="247"/>
    </row>
    <row r="24" spans="2:27" s="270" customFormat="1" ht="22.5" customHeight="1" x14ac:dyDescent="0.3">
      <c r="B24" s="459" t="s">
        <v>85</v>
      </c>
      <c r="C24" s="459"/>
      <c r="D24" s="459"/>
      <c r="E24" s="459"/>
      <c r="F24" s="268"/>
      <c r="G24" s="268"/>
      <c r="H24" s="268"/>
      <c r="I24" s="268"/>
      <c r="J24" s="268"/>
      <c r="K24" s="247"/>
      <c r="L24" s="247"/>
      <c r="M24" s="247"/>
      <c r="N24" s="10"/>
      <c r="O24" s="10"/>
      <c r="P24" s="247"/>
      <c r="Q24" s="247"/>
      <c r="R24" s="247"/>
      <c r="S24" s="247"/>
      <c r="T24" s="247"/>
      <c r="U24" s="247"/>
      <c r="V24" s="247"/>
      <c r="W24" s="247"/>
    </row>
    <row r="25" spans="2:27" s="270" customFormat="1" ht="30" customHeight="1" x14ac:dyDescent="0.3">
      <c r="B25" s="462" t="s">
        <v>103</v>
      </c>
      <c r="C25" s="463"/>
      <c r="D25" s="464" t="s">
        <v>294</v>
      </c>
      <c r="E25" s="465"/>
      <c r="F25" s="465"/>
      <c r="G25" s="465"/>
      <c r="H25" s="466" t="s">
        <v>295</v>
      </c>
      <c r="I25" s="467"/>
      <c r="J25" s="467"/>
      <c r="K25" s="467"/>
      <c r="L25" s="466" t="s">
        <v>125</v>
      </c>
      <c r="M25" s="467"/>
      <c r="N25" s="467"/>
      <c r="O25" s="467"/>
      <c r="P25" s="466" t="s">
        <v>296</v>
      </c>
      <c r="Q25" s="467"/>
      <c r="R25" s="467"/>
      <c r="S25" s="467"/>
      <c r="T25" s="455" t="s">
        <v>297</v>
      </c>
      <c r="U25" s="456"/>
      <c r="V25" s="456"/>
      <c r="W25" s="456"/>
      <c r="X25" s="455" t="s">
        <v>126</v>
      </c>
      <c r="Y25" s="456"/>
      <c r="Z25" s="456"/>
      <c r="AA25" s="456"/>
    </row>
    <row r="26" spans="2:27" s="270" customFormat="1" ht="75.75" customHeight="1" x14ac:dyDescent="0.3">
      <c r="B26" s="460"/>
      <c r="C26" s="461"/>
      <c r="D26" s="92" t="s">
        <v>291</v>
      </c>
      <c r="E26" s="90" t="s">
        <v>292</v>
      </c>
      <c r="F26" s="90" t="s">
        <v>265</v>
      </c>
      <c r="G26" s="94" t="s">
        <v>293</v>
      </c>
      <c r="H26" s="92" t="s">
        <v>291</v>
      </c>
      <c r="I26" s="90" t="s">
        <v>292</v>
      </c>
      <c r="J26" s="90" t="s">
        <v>265</v>
      </c>
      <c r="K26" s="94" t="s">
        <v>293</v>
      </c>
      <c r="L26" s="92" t="s">
        <v>291</v>
      </c>
      <c r="M26" s="90" t="s">
        <v>292</v>
      </c>
      <c r="N26" s="90" t="s">
        <v>265</v>
      </c>
      <c r="O26" s="94" t="s">
        <v>293</v>
      </c>
      <c r="P26" s="92" t="s">
        <v>291</v>
      </c>
      <c r="Q26" s="90" t="s">
        <v>292</v>
      </c>
      <c r="R26" s="90" t="s">
        <v>265</v>
      </c>
      <c r="S26" s="94" t="s">
        <v>293</v>
      </c>
      <c r="T26" s="92" t="s">
        <v>291</v>
      </c>
      <c r="U26" s="90" t="s">
        <v>292</v>
      </c>
      <c r="V26" s="90" t="s">
        <v>265</v>
      </c>
      <c r="W26" s="94" t="s">
        <v>293</v>
      </c>
      <c r="X26" s="92" t="s">
        <v>291</v>
      </c>
      <c r="Y26" s="90" t="s">
        <v>292</v>
      </c>
      <c r="Z26" s="90" t="s">
        <v>265</v>
      </c>
      <c r="AA26" s="94" t="s">
        <v>293</v>
      </c>
    </row>
    <row r="27" spans="2:27" s="270" customFormat="1" ht="7.5" customHeight="1" x14ac:dyDescent="0.3">
      <c r="B27" s="34"/>
      <c r="C27" s="35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10"/>
      <c r="O27" s="10"/>
      <c r="P27" s="247"/>
      <c r="Q27" s="247"/>
      <c r="R27" s="247"/>
      <c r="S27" s="247"/>
      <c r="T27" s="247"/>
      <c r="U27" s="247"/>
      <c r="V27" s="247"/>
      <c r="W27" s="247"/>
    </row>
    <row r="28" spans="2:27" s="247" customFormat="1" ht="18" customHeight="1" x14ac:dyDescent="0.3">
      <c r="B28" s="457" t="s">
        <v>289</v>
      </c>
      <c r="C28" s="457"/>
      <c r="D28" s="271">
        <v>12.294182217343579</v>
      </c>
      <c r="E28" s="271">
        <v>1.2074643249176729</v>
      </c>
      <c r="F28" s="271">
        <v>76.582510062202701</v>
      </c>
      <c r="G28" s="272">
        <v>9.9158433955360401</v>
      </c>
      <c r="H28" s="273">
        <v>10.171972191730699</v>
      </c>
      <c r="I28" s="271">
        <v>1.3721185510428102</v>
      </c>
      <c r="J28" s="271">
        <v>75.850713501646538</v>
      </c>
      <c r="K28" s="274">
        <v>12.605195755579949</v>
      </c>
      <c r="L28" s="275">
        <v>17.032564946944749</v>
      </c>
      <c r="M28" s="271">
        <v>4.061470911086718</v>
      </c>
      <c r="N28" s="271">
        <v>65.312843029637762</v>
      </c>
      <c r="O28" s="276">
        <v>13.593121112330772</v>
      </c>
      <c r="P28" s="277">
        <v>8.6534943285766559</v>
      </c>
      <c r="Q28" s="271">
        <v>0.89645078668130262</v>
      </c>
      <c r="R28" s="271">
        <v>77.387486278814492</v>
      </c>
      <c r="S28" s="271">
        <v>13.062568605927552</v>
      </c>
      <c r="T28" s="277">
        <v>3.7138675448225391</v>
      </c>
      <c r="U28" s="271">
        <v>0.67691181851445303</v>
      </c>
      <c r="V28" s="271">
        <v>82.510062202707644</v>
      </c>
      <c r="W28" s="271">
        <v>13.09915843395536</v>
      </c>
      <c r="X28" s="277">
        <v>11.81851445298207</v>
      </c>
      <c r="Y28" s="271">
        <v>2.7625320160995241</v>
      </c>
      <c r="Z28" s="271">
        <v>69.17306988657154</v>
      </c>
      <c r="AA28" s="271">
        <v>16.245883644346872</v>
      </c>
    </row>
    <row r="29" spans="2:27" s="247" customFormat="1" ht="18" customHeight="1" x14ac:dyDescent="0.3">
      <c r="B29" s="267"/>
      <c r="C29" s="267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</row>
    <row r="30" spans="2:27" s="247" customFormat="1" ht="18" customHeight="1" x14ac:dyDescent="0.3">
      <c r="B30" s="267"/>
      <c r="C30" s="267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</row>
    <row r="31" spans="2:27" s="247" customFormat="1" ht="18" customHeight="1" x14ac:dyDescent="0.3">
      <c r="B31" s="267"/>
      <c r="C31" s="267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</row>
    <row r="32" spans="2:27" s="247" customFormat="1" ht="18" customHeight="1" x14ac:dyDescent="0.3">
      <c r="B32" s="267"/>
      <c r="C32" s="267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</row>
    <row r="33" spans="2:23" s="247" customFormat="1" ht="35.1" customHeight="1" x14ac:dyDescent="0.3"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</row>
    <row r="34" spans="2:23" ht="36" customHeight="1" x14ac:dyDescent="0.3">
      <c r="B34" s="468" t="s">
        <v>259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2:23" x14ac:dyDescent="0.3">
      <c r="B35" s="458" t="s">
        <v>261</v>
      </c>
      <c r="C35" s="458"/>
      <c r="D35" s="458"/>
      <c r="E35" s="458"/>
      <c r="F35" s="458"/>
      <c r="G35" s="458"/>
      <c r="H35" s="458"/>
      <c r="I35" s="458"/>
      <c r="J35" s="458"/>
      <c r="N35" s="10"/>
      <c r="O35" s="10"/>
    </row>
    <row r="36" spans="2:23" x14ac:dyDescent="0.3">
      <c r="B36" s="458"/>
      <c r="C36" s="458"/>
      <c r="D36" s="458"/>
      <c r="E36" s="458"/>
      <c r="F36" s="458"/>
      <c r="G36" s="458"/>
      <c r="H36" s="458"/>
      <c r="I36" s="458"/>
      <c r="J36" s="458"/>
      <c r="N36" s="10"/>
      <c r="O36" s="10"/>
    </row>
    <row r="37" spans="2:23" ht="15.75" customHeight="1" x14ac:dyDescent="0.3">
      <c r="B37" s="459" t="s">
        <v>85</v>
      </c>
      <c r="C37" s="459"/>
      <c r="D37" s="459"/>
      <c r="E37" s="459"/>
      <c r="F37" s="231"/>
      <c r="G37" s="231"/>
      <c r="H37" s="231"/>
      <c r="I37" s="231"/>
      <c r="J37" s="231"/>
      <c r="N37" s="10"/>
      <c r="O37" s="10"/>
    </row>
    <row r="38" spans="2:23" ht="15" customHeight="1" x14ac:dyDescent="0.3">
      <c r="B38" s="462" t="s">
        <v>103</v>
      </c>
      <c r="C38" s="463"/>
      <c r="D38" s="464" t="s">
        <v>262</v>
      </c>
      <c r="E38" s="465"/>
      <c r="F38" s="465"/>
      <c r="G38" s="465"/>
      <c r="H38" s="466" t="s">
        <v>266</v>
      </c>
      <c r="I38" s="467"/>
      <c r="J38" s="467"/>
      <c r="K38" s="467"/>
      <c r="L38" s="466" t="s">
        <v>125</v>
      </c>
      <c r="M38" s="467"/>
      <c r="N38" s="467"/>
      <c r="O38" s="467"/>
      <c r="P38" s="466" t="s">
        <v>126</v>
      </c>
      <c r="Q38" s="467"/>
      <c r="R38" s="467"/>
      <c r="S38" s="467"/>
      <c r="T38" s="466" t="s">
        <v>127</v>
      </c>
      <c r="U38" s="467"/>
      <c r="V38" s="467"/>
      <c r="W38" s="467"/>
    </row>
    <row r="39" spans="2:23" ht="40.799999999999997" x14ac:dyDescent="0.3">
      <c r="B39" s="460"/>
      <c r="C39" s="461"/>
      <c r="D39" s="92" t="s">
        <v>263</v>
      </c>
      <c r="E39" s="90" t="s">
        <v>264</v>
      </c>
      <c r="F39" s="90" t="s">
        <v>265</v>
      </c>
      <c r="G39" s="94" t="s">
        <v>132</v>
      </c>
      <c r="H39" s="92" t="s">
        <v>263</v>
      </c>
      <c r="I39" s="90" t="s">
        <v>264</v>
      </c>
      <c r="J39" s="90" t="s">
        <v>265</v>
      </c>
      <c r="K39" s="94" t="s">
        <v>132</v>
      </c>
      <c r="L39" s="92" t="s">
        <v>263</v>
      </c>
      <c r="M39" s="90" t="s">
        <v>264</v>
      </c>
      <c r="N39" s="90" t="s">
        <v>265</v>
      </c>
      <c r="O39" s="94" t="s">
        <v>132</v>
      </c>
      <c r="P39" s="92" t="s">
        <v>263</v>
      </c>
      <c r="Q39" s="90" t="s">
        <v>264</v>
      </c>
      <c r="R39" s="90" t="s">
        <v>265</v>
      </c>
      <c r="S39" s="94" t="s">
        <v>132</v>
      </c>
      <c r="T39" s="92" t="s">
        <v>263</v>
      </c>
      <c r="U39" s="90" t="s">
        <v>264</v>
      </c>
      <c r="V39" s="90" t="s">
        <v>265</v>
      </c>
      <c r="W39" s="94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457" t="s">
        <v>260</v>
      </c>
      <c r="C41" s="457"/>
      <c r="D41" s="230">
        <v>13.482953572040431</v>
      </c>
      <c r="E41" s="230">
        <v>3.7176631831420246</v>
      </c>
      <c r="F41" s="230">
        <v>74.901490491690936</v>
      </c>
      <c r="G41" s="230">
        <v>7.8978927531266061</v>
      </c>
      <c r="H41" s="230">
        <v>15.367483296213807</v>
      </c>
      <c r="I41" s="230">
        <v>5.3794757580949124</v>
      </c>
      <c r="J41" s="230">
        <v>69.470618468391294</v>
      </c>
      <c r="K41" s="230">
        <v>9.782422477299983</v>
      </c>
      <c r="L41" s="230">
        <v>20.215864313859861</v>
      </c>
      <c r="M41" s="230">
        <v>6.4759294157957852</v>
      </c>
      <c r="N41" s="230">
        <v>63.268802467020734</v>
      </c>
      <c r="O41" s="230">
        <v>10.039403803323625</v>
      </c>
      <c r="P41" s="230">
        <v>18.965221860544801</v>
      </c>
      <c r="Q41" s="230">
        <v>5.5507966421106731</v>
      </c>
      <c r="R41" s="230">
        <v>64.12540688709953</v>
      </c>
      <c r="S41" s="230">
        <v>11.358574610244988</v>
      </c>
      <c r="T41" s="230">
        <v>17.114956313174577</v>
      </c>
      <c r="U41" s="230">
        <v>7.0584204214493758</v>
      </c>
      <c r="V41" s="230">
        <v>66.215521672091825</v>
      </c>
      <c r="W41" s="230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458" t="s">
        <v>267</v>
      </c>
      <c r="C45" s="458"/>
      <c r="D45" s="458"/>
      <c r="E45" s="458"/>
      <c r="F45" s="458"/>
      <c r="G45" s="458"/>
      <c r="H45" s="458"/>
      <c r="I45" s="458"/>
      <c r="J45" s="458"/>
      <c r="L45" s="10"/>
      <c r="M45" s="10"/>
      <c r="N45" s="10"/>
      <c r="O45" s="10"/>
    </row>
    <row r="46" spans="2:23" x14ac:dyDescent="0.3">
      <c r="B46" s="458"/>
      <c r="C46" s="458"/>
      <c r="D46" s="458"/>
      <c r="E46" s="458"/>
      <c r="F46" s="458"/>
      <c r="G46" s="458"/>
      <c r="H46" s="458"/>
      <c r="I46" s="458"/>
      <c r="J46" s="458"/>
      <c r="L46" s="10"/>
      <c r="M46" s="10"/>
      <c r="N46" s="10"/>
      <c r="O46" s="10"/>
    </row>
    <row r="47" spans="2:23" x14ac:dyDescent="0.3">
      <c r="B47" s="459" t="s">
        <v>85</v>
      </c>
      <c r="C47" s="459"/>
      <c r="D47" s="459"/>
      <c r="E47" s="459"/>
      <c r="F47" s="231"/>
      <c r="G47" s="231"/>
      <c r="H47" s="231"/>
      <c r="I47" s="231"/>
      <c r="J47" s="231"/>
      <c r="L47" s="10"/>
      <c r="M47" s="10"/>
      <c r="N47" s="10"/>
      <c r="O47" s="10"/>
    </row>
    <row r="48" spans="2:23" ht="15" customHeight="1" x14ac:dyDescent="0.3">
      <c r="B48" s="462" t="s">
        <v>103</v>
      </c>
      <c r="C48" s="463"/>
      <c r="D48" s="469">
        <v>2020</v>
      </c>
      <c r="E48" s="470"/>
      <c r="F48" s="470"/>
      <c r="G48" s="470"/>
      <c r="H48" s="469">
        <v>2021</v>
      </c>
      <c r="I48" s="470"/>
      <c r="J48" s="470"/>
      <c r="K48" s="470"/>
      <c r="L48" s="10"/>
      <c r="M48" s="10"/>
      <c r="N48" s="10"/>
      <c r="O48" s="10"/>
    </row>
    <row r="49" spans="2:23" ht="51" x14ac:dyDescent="0.3">
      <c r="B49" s="460"/>
      <c r="C49" s="461"/>
      <c r="D49" s="92" t="s">
        <v>268</v>
      </c>
      <c r="E49" s="90" t="s">
        <v>269</v>
      </c>
      <c r="F49" s="90" t="s">
        <v>270</v>
      </c>
      <c r="G49" s="94" t="s">
        <v>132</v>
      </c>
      <c r="H49" s="92" t="s">
        <v>268</v>
      </c>
      <c r="I49" s="90" t="s">
        <v>269</v>
      </c>
      <c r="J49" s="90" t="s">
        <v>270</v>
      </c>
      <c r="K49" s="94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457" t="s">
        <v>260</v>
      </c>
      <c r="C51" s="457"/>
      <c r="D51" s="230">
        <v>8.874421792016447</v>
      </c>
      <c r="E51" s="230">
        <v>73.410998800753816</v>
      </c>
      <c r="F51" s="230">
        <v>4.2830221003940379</v>
      </c>
      <c r="G51" s="230">
        <v>13.431557306835703</v>
      </c>
      <c r="H51" s="230">
        <v>10.090800068528354</v>
      </c>
      <c r="I51" s="230">
        <v>57.992119239335274</v>
      </c>
      <c r="J51" s="230">
        <v>10.4163097481583</v>
      </c>
      <c r="K51" s="230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458" t="s">
        <v>271</v>
      </c>
      <c r="C54" s="458"/>
      <c r="D54" s="458"/>
      <c r="E54" s="458"/>
      <c r="F54" s="458"/>
      <c r="G54" s="458"/>
      <c r="H54" s="458"/>
      <c r="I54" s="458"/>
      <c r="J54" s="458"/>
      <c r="K54" s="458"/>
      <c r="L54" s="10"/>
      <c r="M54" s="10"/>
      <c r="N54" s="10"/>
      <c r="O54" s="10"/>
    </row>
    <row r="55" spans="2:23" ht="29.25" customHeight="1" x14ac:dyDescent="0.3"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10"/>
      <c r="M55" s="10"/>
      <c r="N55" s="10"/>
      <c r="O55" s="10"/>
    </row>
    <row r="56" spans="2:23" x14ac:dyDescent="0.3">
      <c r="B56" s="459" t="s">
        <v>85</v>
      </c>
      <c r="C56" s="459"/>
      <c r="D56" s="459"/>
      <c r="E56" s="459"/>
      <c r="F56" s="231"/>
      <c r="G56" s="231"/>
      <c r="H56" s="231"/>
      <c r="I56" s="231"/>
      <c r="J56" s="231"/>
      <c r="K56" s="231"/>
      <c r="L56" s="10"/>
      <c r="M56" s="10"/>
      <c r="N56" s="10"/>
      <c r="O56" s="10"/>
    </row>
    <row r="57" spans="2:23" ht="40.799999999999997" x14ac:dyDescent="0.3">
      <c r="B57" s="460" t="s">
        <v>103</v>
      </c>
      <c r="C57" s="461"/>
      <c r="D57" s="92" t="s">
        <v>272</v>
      </c>
      <c r="E57" s="90" t="s">
        <v>273</v>
      </c>
      <c r="F57" s="94" t="s">
        <v>132</v>
      </c>
      <c r="G57" s="231"/>
      <c r="H57" s="231"/>
      <c r="I57" s="231"/>
      <c r="J57" s="231"/>
      <c r="K57" s="231"/>
      <c r="L57" s="10"/>
      <c r="M57" s="10"/>
      <c r="N57" s="10"/>
      <c r="O57" s="10"/>
    </row>
    <row r="58" spans="2:23" x14ac:dyDescent="0.3">
      <c r="B58" s="34"/>
      <c r="C58" s="35"/>
      <c r="G58" s="231"/>
      <c r="H58" s="231"/>
      <c r="I58" s="231"/>
      <c r="J58" s="231"/>
      <c r="K58" s="231"/>
      <c r="L58" s="10"/>
      <c r="M58" s="10"/>
      <c r="N58" s="10"/>
      <c r="O58" s="10"/>
    </row>
    <row r="59" spans="2:23" x14ac:dyDescent="0.3">
      <c r="B59" s="457" t="s">
        <v>260</v>
      </c>
      <c r="C59" s="457"/>
      <c r="D59" s="230">
        <v>10.9</v>
      </c>
      <c r="E59" s="230">
        <v>55.3</v>
      </c>
      <c r="F59" s="230">
        <v>33.9</v>
      </c>
      <c r="G59" s="231"/>
      <c r="H59" s="231"/>
      <c r="I59" s="231"/>
      <c r="J59" s="231"/>
      <c r="K59" s="231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231"/>
      <c r="H60" s="231"/>
      <c r="I60" s="231"/>
      <c r="J60" s="231"/>
      <c r="K60" s="231"/>
      <c r="L60" s="10"/>
      <c r="M60" s="10"/>
      <c r="N60" s="10"/>
      <c r="O60" s="10"/>
    </row>
    <row r="61" spans="2:23" ht="33" customHeight="1" x14ac:dyDescent="0.3">
      <c r="B61" s="468" t="s">
        <v>258</v>
      </c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  <c r="T61" s="98"/>
      <c r="U61" s="98"/>
      <c r="V61" s="98"/>
      <c r="W61" s="98"/>
    </row>
    <row r="62" spans="2:23" x14ac:dyDescent="0.3">
      <c r="B62" s="37" t="s">
        <v>231</v>
      </c>
      <c r="I62" s="10"/>
      <c r="J62" s="10"/>
      <c r="K62" s="37" t="s">
        <v>230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483" t="s">
        <v>103</v>
      </c>
      <c r="C65" s="483"/>
      <c r="D65" s="483" t="s">
        <v>86</v>
      </c>
      <c r="E65" s="483"/>
      <c r="F65" s="483" t="s">
        <v>87</v>
      </c>
      <c r="G65" s="483"/>
      <c r="H65" s="483" t="s">
        <v>88</v>
      </c>
      <c r="I65" s="483"/>
      <c r="J65" s="10"/>
      <c r="K65" s="483" t="s">
        <v>103</v>
      </c>
      <c r="L65" s="483"/>
      <c r="M65" s="78" t="s">
        <v>120</v>
      </c>
      <c r="N65" s="77" t="s">
        <v>121</v>
      </c>
      <c r="O65" s="450" t="s">
        <v>122</v>
      </c>
      <c r="P65" s="451"/>
      <c r="Q65" s="88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473" t="s">
        <v>89</v>
      </c>
      <c r="C67" s="473"/>
      <c r="D67" s="487">
        <v>82.13572854291418</v>
      </c>
      <c r="E67" s="487"/>
      <c r="F67" s="487">
        <v>16.387225548902194</v>
      </c>
      <c r="G67" s="487"/>
      <c r="H67" s="70"/>
      <c r="I67" s="71">
        <v>1.4770459081836327</v>
      </c>
      <c r="K67" s="471" t="s">
        <v>89</v>
      </c>
      <c r="L67" s="471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473" t="s">
        <v>90</v>
      </c>
      <c r="C68" s="473"/>
      <c r="D68" s="487">
        <v>82.216892239163954</v>
      </c>
      <c r="E68" s="487"/>
      <c r="F68" s="487">
        <v>16.463936953914683</v>
      </c>
      <c r="G68" s="487"/>
      <c r="H68" s="70"/>
      <c r="I68" s="71">
        <v>1.3191708069213637</v>
      </c>
      <c r="K68" s="486" t="s">
        <v>90</v>
      </c>
      <c r="L68" s="486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473" t="s">
        <v>133</v>
      </c>
      <c r="C69" s="473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474" t="s">
        <v>133</v>
      </c>
      <c r="L69" s="474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473" t="s">
        <v>171</v>
      </c>
      <c r="C70" s="473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474" t="s">
        <v>257</v>
      </c>
      <c r="L70" s="474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473" t="s">
        <v>191</v>
      </c>
      <c r="C72" s="473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473" t="s">
        <v>191</v>
      </c>
      <c r="L72" s="473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473" t="s">
        <v>229</v>
      </c>
      <c r="C73" s="473"/>
      <c r="D73" s="161"/>
      <c r="E73" s="161">
        <v>92.1</v>
      </c>
      <c r="F73" s="161"/>
      <c r="G73" s="161">
        <v>7.3</v>
      </c>
      <c r="H73" s="161"/>
      <c r="I73" s="161">
        <v>0.6</v>
      </c>
      <c r="K73" s="473" t="s">
        <v>229</v>
      </c>
      <c r="L73" s="473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471" t="s">
        <v>239</v>
      </c>
      <c r="C74" s="471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471" t="s">
        <v>239</v>
      </c>
      <c r="L74" s="471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471" t="s">
        <v>241</v>
      </c>
      <c r="C75" s="471"/>
      <c r="D75" s="174"/>
      <c r="E75" s="174">
        <v>96.3</v>
      </c>
      <c r="F75" s="174"/>
      <c r="G75" s="174">
        <v>3.2</v>
      </c>
      <c r="H75" s="174"/>
      <c r="I75" s="174">
        <v>0.4</v>
      </c>
      <c r="K75" s="471" t="s">
        <v>241</v>
      </c>
      <c r="L75" s="471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471" t="s">
        <v>248</v>
      </c>
      <c r="C76" s="471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471" t="s">
        <v>248</v>
      </c>
      <c r="L76" s="471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472" t="s">
        <v>118</v>
      </c>
      <c r="C79" s="472"/>
      <c r="D79" s="472"/>
      <c r="E79" s="472"/>
      <c r="F79" s="472"/>
      <c r="G79" s="472"/>
      <c r="H79" s="472"/>
      <c r="I79" s="472"/>
      <c r="K79" s="472" t="s">
        <v>119</v>
      </c>
      <c r="L79" s="472"/>
      <c r="M79" s="472"/>
      <c r="N79" s="472"/>
      <c r="O79" s="472"/>
      <c r="P79" s="472"/>
      <c r="Q79" s="472"/>
      <c r="R79" s="472"/>
      <c r="S79" s="472"/>
    </row>
    <row r="80" spans="2:19" x14ac:dyDescent="0.3">
      <c r="B80" s="472"/>
      <c r="C80" s="472"/>
      <c r="D80" s="472"/>
      <c r="E80" s="472"/>
      <c r="F80" s="472"/>
      <c r="G80" s="472"/>
      <c r="H80" s="472"/>
      <c r="I80" s="472"/>
      <c r="K80" s="472"/>
      <c r="L80" s="472"/>
      <c r="M80" s="472"/>
      <c r="N80" s="472"/>
      <c r="O80" s="472"/>
      <c r="P80" s="472"/>
      <c r="Q80" s="472"/>
      <c r="R80" s="472"/>
      <c r="S80" s="472"/>
    </row>
    <row r="81" spans="2:32" ht="30.75" customHeight="1" x14ac:dyDescent="0.3">
      <c r="B81" s="36" t="s">
        <v>85</v>
      </c>
      <c r="C81" s="33"/>
      <c r="D81" s="33"/>
      <c r="I81" s="10"/>
      <c r="K81" s="462" t="s">
        <v>103</v>
      </c>
      <c r="L81" s="463"/>
      <c r="M81" s="464" t="s">
        <v>125</v>
      </c>
      <c r="N81" s="465"/>
      <c r="O81" s="465"/>
      <c r="P81" s="465"/>
      <c r="Q81" s="482"/>
      <c r="R81" s="475" t="s">
        <v>126</v>
      </c>
      <c r="S81" s="476"/>
      <c r="T81" s="476"/>
      <c r="U81" s="477"/>
      <c r="V81" s="477"/>
      <c r="W81" s="478" t="s">
        <v>127</v>
      </c>
      <c r="X81" s="479"/>
      <c r="Y81" s="479"/>
      <c r="Z81" s="480"/>
      <c r="AA81" s="481"/>
      <c r="AB81" s="478" t="s">
        <v>128</v>
      </c>
      <c r="AC81" s="479"/>
      <c r="AD81" s="479"/>
      <c r="AE81" s="480"/>
      <c r="AF81" s="485"/>
    </row>
    <row r="82" spans="2:32" ht="61.5" customHeight="1" x14ac:dyDescent="0.3">
      <c r="B82" s="483" t="s">
        <v>103</v>
      </c>
      <c r="C82" s="483"/>
      <c r="D82" s="483" t="s">
        <v>120</v>
      </c>
      <c r="E82" s="483"/>
      <c r="F82" s="483" t="s">
        <v>121</v>
      </c>
      <c r="G82" s="483"/>
      <c r="H82" s="73" t="s">
        <v>122</v>
      </c>
      <c r="I82" s="77" t="s">
        <v>123</v>
      </c>
      <c r="K82" s="460"/>
      <c r="L82" s="461"/>
      <c r="M82" s="92" t="s">
        <v>129</v>
      </c>
      <c r="N82" s="90" t="s">
        <v>130</v>
      </c>
      <c r="O82" s="90" t="s">
        <v>131</v>
      </c>
      <c r="P82" s="90" t="s">
        <v>135</v>
      </c>
      <c r="Q82" s="94" t="s">
        <v>132</v>
      </c>
      <c r="R82" s="92" t="s">
        <v>129</v>
      </c>
      <c r="S82" s="90" t="s">
        <v>130</v>
      </c>
      <c r="T82" s="90" t="s">
        <v>131</v>
      </c>
      <c r="U82" s="96" t="s">
        <v>135</v>
      </c>
      <c r="V82" s="91" t="s">
        <v>132</v>
      </c>
      <c r="W82" s="92" t="s">
        <v>129</v>
      </c>
      <c r="X82" s="90" t="s">
        <v>130</v>
      </c>
      <c r="Y82" s="91" t="s">
        <v>131</v>
      </c>
      <c r="Z82" s="96" t="s">
        <v>135</v>
      </c>
      <c r="AA82" s="95" t="s">
        <v>132</v>
      </c>
      <c r="AB82" s="92" t="s">
        <v>129</v>
      </c>
      <c r="AC82" s="90" t="s">
        <v>130</v>
      </c>
      <c r="AD82" s="90" t="s">
        <v>131</v>
      </c>
      <c r="AE82" s="96" t="s">
        <v>135</v>
      </c>
      <c r="AF82" s="90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471" t="s">
        <v>89</v>
      </c>
      <c r="C84" s="471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471" t="s">
        <v>89</v>
      </c>
      <c r="L84" s="471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473" t="s">
        <v>90</v>
      </c>
      <c r="C85" s="473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473" t="s">
        <v>90</v>
      </c>
      <c r="L85" s="473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473" t="s">
        <v>133</v>
      </c>
      <c r="C86" s="473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473" t="s">
        <v>133</v>
      </c>
      <c r="L86" s="473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473" t="s">
        <v>171</v>
      </c>
      <c r="C87" s="473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473" t="s">
        <v>171</v>
      </c>
      <c r="L87" s="473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473" t="s">
        <v>191</v>
      </c>
      <c r="C89" s="473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457"/>
      <c r="L89" s="457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473" t="s">
        <v>229</v>
      </c>
      <c r="C90" s="473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471" t="s">
        <v>239</v>
      </c>
      <c r="C91" s="471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471" t="s">
        <v>241</v>
      </c>
      <c r="C92" s="471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471" t="s">
        <v>248</v>
      </c>
      <c r="C93" s="471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488" t="s">
        <v>81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</row>
    <row r="3" spans="1:22" x14ac:dyDescent="0.3">
      <c r="A3" s="28" t="s">
        <v>84</v>
      </c>
    </row>
    <row r="4" spans="1:22" ht="21" customHeight="1" x14ac:dyDescent="0.3">
      <c r="B4" s="489" t="s">
        <v>106</v>
      </c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</row>
    <row r="5" spans="1:22" s="79" customFormat="1" ht="68.25" customHeight="1" x14ac:dyDescent="0.3">
      <c r="A5" s="80"/>
      <c r="C5" s="80"/>
      <c r="D5" s="80"/>
      <c r="E5" s="80"/>
      <c r="F5" s="80"/>
      <c r="G5" s="490" t="s">
        <v>116</v>
      </c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489" t="s">
        <v>113</v>
      </c>
      <c r="C7" s="489"/>
      <c r="D7" s="489"/>
      <c r="E7" s="489"/>
      <c r="F7" s="489"/>
      <c r="G7" s="489"/>
      <c r="H7" s="489"/>
      <c r="J7" s="489" t="s">
        <v>74</v>
      </c>
      <c r="K7" s="489"/>
      <c r="L7" s="489"/>
      <c r="M7" s="489"/>
      <c r="N7" s="489"/>
      <c r="O7" s="489"/>
      <c r="Q7" s="489" t="s">
        <v>76</v>
      </c>
      <c r="R7" s="489"/>
      <c r="S7" s="489"/>
      <c r="T7" s="489"/>
      <c r="U7" s="489"/>
      <c r="V7" s="489"/>
    </row>
    <row r="8" spans="1:22" ht="35.25" customHeight="1" x14ac:dyDescent="0.3">
      <c r="B8" s="73" t="s">
        <v>114</v>
      </c>
      <c r="C8" s="73" t="s">
        <v>107</v>
      </c>
      <c r="D8" s="73" t="s">
        <v>108</v>
      </c>
      <c r="E8" s="72" t="s">
        <v>109</v>
      </c>
      <c r="F8" s="73" t="s">
        <v>110</v>
      </c>
      <c r="G8" s="72" t="s">
        <v>111</v>
      </c>
      <c r="H8" s="72" t="s">
        <v>112</v>
      </c>
      <c r="J8" s="73" t="s">
        <v>107</v>
      </c>
      <c r="K8" s="73" t="s">
        <v>108</v>
      </c>
      <c r="L8" s="72" t="s">
        <v>109</v>
      </c>
      <c r="M8" s="73" t="s">
        <v>110</v>
      </c>
      <c r="N8" s="72" t="s">
        <v>111</v>
      </c>
      <c r="O8" s="72" t="s">
        <v>112</v>
      </c>
      <c r="Q8" s="73" t="s">
        <v>107</v>
      </c>
      <c r="R8" s="73" t="s">
        <v>108</v>
      </c>
      <c r="S8" s="72" t="s">
        <v>109</v>
      </c>
      <c r="T8" s="73" t="s">
        <v>110</v>
      </c>
      <c r="U8" s="72" t="s">
        <v>111</v>
      </c>
      <c r="V8" s="72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2021-09-30T12:37:46Z</dcterms:modified>
</cp:coreProperties>
</file>