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8DBA0D6B-2EE4-449E-A73B-06E25C25FB00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33" i="14" l="1"/>
  <c r="Z633" i="14"/>
  <c r="U637" i="14"/>
  <c r="Z637" i="14"/>
  <c r="R49" i="11"/>
  <c r="Q49" i="11"/>
  <c r="P49" i="11"/>
  <c r="O49" i="11"/>
  <c r="N49" i="11"/>
  <c r="M49" i="11"/>
  <c r="L49" i="11"/>
  <c r="U636" i="14" l="1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 l="1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9" i="11" l="1"/>
  <c r="K49" i="11"/>
  <c r="I49" i="11"/>
  <c r="G49" i="11"/>
  <c r="F49" i="11"/>
  <c r="D49" i="11"/>
  <c r="R633" i="14" l="1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9" i="11" l="1"/>
  <c r="E49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<sst xmlns="http://schemas.openxmlformats.org/spreadsheetml/2006/main" count="2090" uniqueCount="340">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</sst>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22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 indent="2"/>
    </xf>
    <xf numFmtId="0" fontId="52" fillId="0" borderId="18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3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4" xfId="4" applyNumberFormat="1" applyFont="1" applyBorder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4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Semanais'!$Y$9:$Y$635</c:f>
              <c:strCache>
                <c:ptCount val="62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26">
                  <c:v>19-09-2021</c:v>
                </c:pt>
              </c:strCache>
            </c:strRef>
          </c:cat>
          <c:val>
            <c:numRef>
              <c:f>'Indicadores Semanais'!$Z$9:$Z$635</c:f>
              <c:numCache>
                <c:formatCode>0.0</c:formatCode>
                <c:ptCount val="627"/>
                <c:pt idx="0">
                  <c:v>1.7138321675465364</c:v>
                </c:pt>
                <c:pt idx="1">
                  <c:v>0.28020493162209292</c:v>
                </c:pt>
                <c:pt idx="2">
                  <c:v>-2.2691298347524977</c:v>
                </c:pt>
                <c:pt idx="3">
                  <c:v>-1.9428417994036404</c:v>
                </c:pt>
                <c:pt idx="4">
                  <c:v>0.72482570044346706</c:v>
                </c:pt>
                <c:pt idx="5">
                  <c:v>6.4319402737884834E-2</c:v>
                </c:pt>
                <c:pt idx="6">
                  <c:v>-0.68891223388261302</c:v>
                </c:pt>
                <c:pt idx="7">
                  <c:v>2.3357745383787432E-3</c:v>
                </c:pt>
                <c:pt idx="8">
                  <c:v>2.003864297754288</c:v>
                </c:pt>
                <c:pt idx="9">
                  <c:v>0.39890274004315329</c:v>
                </c:pt>
                <c:pt idx="10">
                  <c:v>0.94709877094564576</c:v>
                </c:pt>
                <c:pt idx="11">
                  <c:v>1.6983801943321224</c:v>
                </c:pt>
                <c:pt idx="12">
                  <c:v>1.1158362195728142</c:v>
                </c:pt>
                <c:pt idx="13">
                  <c:v>0.1705867893255697</c:v>
                </c:pt>
                <c:pt idx="14">
                  <c:v>0.47858949960078356</c:v>
                </c:pt>
                <c:pt idx="15">
                  <c:v>0.67512485330868244</c:v>
                </c:pt>
                <c:pt idx="16">
                  <c:v>-0.53596418918901123</c:v>
                </c:pt>
                <c:pt idx="17">
                  <c:v>-1.054503995690115</c:v>
                </c:pt>
                <c:pt idx="18">
                  <c:v>0.74378450024812071</c:v>
                </c:pt>
                <c:pt idx="19">
                  <c:v>3.2819734870774093</c:v>
                </c:pt>
                <c:pt idx="20">
                  <c:v>0.80489362469154657</c:v>
                </c:pt>
                <c:pt idx="21">
                  <c:v>0.36435740062908661</c:v>
                </c:pt>
                <c:pt idx="22">
                  <c:v>2.3178999520747956</c:v>
                </c:pt>
                <c:pt idx="23">
                  <c:v>2.7445730944516651</c:v>
                </c:pt>
                <c:pt idx="24">
                  <c:v>3.0164490913622952</c:v>
                </c:pt>
                <c:pt idx="25">
                  <c:v>3.5730392433500855</c:v>
                </c:pt>
                <c:pt idx="26">
                  <c:v>1.7444256775727018</c:v>
                </c:pt>
                <c:pt idx="27">
                  <c:v>-1.7801684956804342E-2</c:v>
                </c:pt>
                <c:pt idx="28">
                  <c:v>0.88643786261181234</c:v>
                </c:pt>
                <c:pt idx="29">
                  <c:v>1.8982494216570343</c:v>
                </c:pt>
                <c:pt idx="30">
                  <c:v>0.6584718973567687</c:v>
                </c:pt>
                <c:pt idx="31">
                  <c:v>0.90644434995189882</c:v>
                </c:pt>
                <c:pt idx="32">
                  <c:v>-2.0748180493864008</c:v>
                </c:pt>
                <c:pt idx="33">
                  <c:v>-1.4844060614909227</c:v>
                </c:pt>
                <c:pt idx="34">
                  <c:v>-3.4195203736581012</c:v>
                </c:pt>
                <c:pt idx="35">
                  <c:v>-4.0760595497396519</c:v>
                </c:pt>
                <c:pt idx="36">
                  <c:v>-2.1621440846239586</c:v>
                </c:pt>
                <c:pt idx="37">
                  <c:v>-1.875826970460136</c:v>
                </c:pt>
                <c:pt idx="38">
                  <c:v>-3.0960092569041624</c:v>
                </c:pt>
                <c:pt idx="39">
                  <c:v>-2.6572808038047824</c:v>
                </c:pt>
                <c:pt idx="40">
                  <c:v>-0.25653672802880889</c:v>
                </c:pt>
                <c:pt idx="41">
                  <c:v>-2.3297731205932055</c:v>
                </c:pt>
                <c:pt idx="42">
                  <c:v>2.6131723289620057</c:v>
                </c:pt>
                <c:pt idx="43">
                  <c:v>3.0879250940594796</c:v>
                </c:pt>
                <c:pt idx="44">
                  <c:v>-1.0639464793162294</c:v>
                </c:pt>
                <c:pt idx="45">
                  <c:v>-0.58744449628470896</c:v>
                </c:pt>
                <c:pt idx="46">
                  <c:v>1.2048537630330423</c:v>
                </c:pt>
                <c:pt idx="47">
                  <c:v>5.246786463580138</c:v>
                </c:pt>
                <c:pt idx="48">
                  <c:v>0.44398182967730304</c:v>
                </c:pt>
                <c:pt idx="49">
                  <c:v>-0.2259204694703858</c:v>
                </c:pt>
                <c:pt idx="50">
                  <c:v>0.4406437353028696</c:v>
                </c:pt>
                <c:pt idx="51">
                  <c:v>-1.3265532007806078</c:v>
                </c:pt>
                <c:pt idx="52">
                  <c:v>0.65432259478810084</c:v>
                </c:pt>
                <c:pt idx="53">
                  <c:v>-1.3064250010545249</c:v>
                </c:pt>
                <c:pt idx="54">
                  <c:v>-1.8186913529886617</c:v>
                </c:pt>
                <c:pt idx="55">
                  <c:v>2.3215821529199419</c:v>
                </c:pt>
                <c:pt idx="56">
                  <c:v>1.4665311358396618</c:v>
                </c:pt>
                <c:pt idx="57">
                  <c:v>-0.99007789192377615</c:v>
                </c:pt>
                <c:pt idx="58">
                  <c:v>-0.2075062611642986</c:v>
                </c:pt>
                <c:pt idx="59">
                  <c:v>1.0230101040751001</c:v>
                </c:pt>
                <c:pt idx="60">
                  <c:v>2.3100574879614388</c:v>
                </c:pt>
                <c:pt idx="61">
                  <c:v>1.8227086596567263</c:v>
                </c:pt>
                <c:pt idx="62">
                  <c:v>2.6400375110736745</c:v>
                </c:pt>
                <c:pt idx="63">
                  <c:v>0.90980526001615103</c:v>
                </c:pt>
                <c:pt idx="64">
                  <c:v>1.0938466600728314</c:v>
                </c:pt>
                <c:pt idx="65">
                  <c:v>0.54844831478230582</c:v>
                </c:pt>
                <c:pt idx="66">
                  <c:v>-0.12351198044765521</c:v>
                </c:pt>
                <c:pt idx="67">
                  <c:v>1.1801477077412994</c:v>
                </c:pt>
                <c:pt idx="68">
                  <c:v>1.8951188269811985</c:v>
                </c:pt>
                <c:pt idx="69">
                  <c:v>4.0970301339220088</c:v>
                </c:pt>
                <c:pt idx="70">
                  <c:v>3.2548038378058672</c:v>
                </c:pt>
                <c:pt idx="71">
                  <c:v>3.6821422912270707</c:v>
                </c:pt>
                <c:pt idx="72">
                  <c:v>-2.7011904589596409</c:v>
                </c:pt>
                <c:pt idx="73">
                  <c:v>1.4879608973867657</c:v>
                </c:pt>
                <c:pt idx="74">
                  <c:v>-1.5655631720920578</c:v>
                </c:pt>
                <c:pt idx="75">
                  <c:v>-2.6105548523420885</c:v>
                </c:pt>
                <c:pt idx="76">
                  <c:v>-4.564102752157158</c:v>
                </c:pt>
                <c:pt idx="77">
                  <c:v>-11.796356357717951</c:v>
                </c:pt>
                <c:pt idx="78">
                  <c:v>-11.871530608185699</c:v>
                </c:pt>
                <c:pt idx="79">
                  <c:v>-15.865171333912782</c:v>
                </c:pt>
                <c:pt idx="80">
                  <c:v>-19.439346387671453</c:v>
                </c:pt>
                <c:pt idx="81">
                  <c:v>-16.336933817400674</c:v>
                </c:pt>
                <c:pt idx="82">
                  <c:v>-18.391824347107416</c:v>
                </c:pt>
                <c:pt idx="83">
                  <c:v>-16.190173305675653</c:v>
                </c:pt>
                <c:pt idx="84">
                  <c:v>-16.342290515193774</c:v>
                </c:pt>
                <c:pt idx="85">
                  <c:v>-15.337623718377678</c:v>
                </c:pt>
                <c:pt idx="86">
                  <c:v>-20.714809361455398</c:v>
                </c:pt>
                <c:pt idx="87">
                  <c:v>-22.511299454545686</c:v>
                </c:pt>
                <c:pt idx="88">
                  <c:v>-15.482867477498152</c:v>
                </c:pt>
                <c:pt idx="89">
                  <c:v>-11.744789903705323</c:v>
                </c:pt>
                <c:pt idx="90">
                  <c:v>-14.806624584037895</c:v>
                </c:pt>
                <c:pt idx="91">
                  <c:v>-16.828769362117619</c:v>
                </c:pt>
                <c:pt idx="92">
                  <c:v>-18.901823251134982</c:v>
                </c:pt>
                <c:pt idx="93">
                  <c:v>-21.405692539184066</c:v>
                </c:pt>
                <c:pt idx="94">
                  <c:v>-22.2429845359555</c:v>
                </c:pt>
                <c:pt idx="95">
                  <c:v>-21.421799981598955</c:v>
                </c:pt>
                <c:pt idx="96">
                  <c:v>-20.220942235414473</c:v>
                </c:pt>
                <c:pt idx="97">
                  <c:v>-19.940939141665321</c:v>
                </c:pt>
                <c:pt idx="98">
                  <c:v>-20.765890558018612</c:v>
                </c:pt>
                <c:pt idx="99">
                  <c:v>-24.279205722151804</c:v>
                </c:pt>
                <c:pt idx="100">
                  <c:v>-20.23224658087393</c:v>
                </c:pt>
                <c:pt idx="101">
                  <c:v>-23.490425979382483</c:v>
                </c:pt>
                <c:pt idx="102">
                  <c:v>-16.73183487477759</c:v>
                </c:pt>
                <c:pt idx="103">
                  <c:v>-15.83870405936274</c:v>
                </c:pt>
                <c:pt idx="104">
                  <c:v>-18.304647145413544</c:v>
                </c:pt>
                <c:pt idx="105">
                  <c:v>-20.148592039088136</c:v>
                </c:pt>
                <c:pt idx="106">
                  <c:v>-22.338403669318211</c:v>
                </c:pt>
                <c:pt idx="107">
                  <c:v>-23.689102005026058</c:v>
                </c:pt>
                <c:pt idx="108">
                  <c:v>-25.39437415641034</c:v>
                </c:pt>
                <c:pt idx="109">
                  <c:v>-20.997072066926197</c:v>
                </c:pt>
                <c:pt idx="110">
                  <c:v>-17.783808937829381</c:v>
                </c:pt>
                <c:pt idx="111">
                  <c:v>-21.368065645991205</c:v>
                </c:pt>
                <c:pt idx="112">
                  <c:v>-20.037824282439271</c:v>
                </c:pt>
                <c:pt idx="113">
                  <c:v>-21.244413161147275</c:v>
                </c:pt>
                <c:pt idx="114">
                  <c:v>-23.037357001109321</c:v>
                </c:pt>
                <c:pt idx="115">
                  <c:v>-20.021859567705871</c:v>
                </c:pt>
                <c:pt idx="116">
                  <c:v>-17.309745429170434</c:v>
                </c:pt>
                <c:pt idx="117">
                  <c:v>-15.764350552302345</c:v>
                </c:pt>
                <c:pt idx="118">
                  <c:v>-15.254425838262422</c:v>
                </c:pt>
                <c:pt idx="119">
                  <c:v>-17.573556556953076</c:v>
                </c:pt>
                <c:pt idx="120">
                  <c:v>-23.346031320378138</c:v>
                </c:pt>
                <c:pt idx="121">
                  <c:v>-22.746923589378518</c:v>
                </c:pt>
                <c:pt idx="122">
                  <c:v>-25.542855468575436</c:v>
                </c:pt>
                <c:pt idx="123">
                  <c:v>-16.498745052814535</c:v>
                </c:pt>
                <c:pt idx="124">
                  <c:v>-19.512816566230775</c:v>
                </c:pt>
                <c:pt idx="125">
                  <c:v>-17.879686771343454</c:v>
                </c:pt>
                <c:pt idx="126">
                  <c:v>-20.63798735146381</c:v>
                </c:pt>
                <c:pt idx="127">
                  <c:v>-19.253815874085024</c:v>
                </c:pt>
                <c:pt idx="128">
                  <c:v>-22.479893612602233</c:v>
                </c:pt>
                <c:pt idx="129">
                  <c:v>-25.386815689937489</c:v>
                </c:pt>
                <c:pt idx="130">
                  <c:v>-20.488005933258894</c:v>
                </c:pt>
                <c:pt idx="131">
                  <c:v>-19.468405619962585</c:v>
                </c:pt>
                <c:pt idx="132">
                  <c:v>-19.281545195865149</c:v>
                </c:pt>
                <c:pt idx="133">
                  <c:v>-19.095498809362137</c:v>
                </c:pt>
                <c:pt idx="134">
                  <c:v>-14.7378740734503</c:v>
                </c:pt>
                <c:pt idx="135">
                  <c:v>-22.341683443361077</c:v>
                </c:pt>
                <c:pt idx="136">
                  <c:v>-24.762933302765777</c:v>
                </c:pt>
                <c:pt idx="137">
                  <c:v>-20.548418098320095</c:v>
                </c:pt>
                <c:pt idx="138">
                  <c:v>-18.667358047137469</c:v>
                </c:pt>
                <c:pt idx="139">
                  <c:v>-16.542951281206832</c:v>
                </c:pt>
                <c:pt idx="140">
                  <c:v>-16.797649055722559</c:v>
                </c:pt>
                <c:pt idx="141">
                  <c:v>-16.045349825181916</c:v>
                </c:pt>
                <c:pt idx="142">
                  <c:v>-20.775438415994003</c:v>
                </c:pt>
                <c:pt idx="143">
                  <c:v>-22.096972089298088</c:v>
                </c:pt>
                <c:pt idx="144">
                  <c:v>-18.639100553135329</c:v>
                </c:pt>
                <c:pt idx="145">
                  <c:v>-15.635487169145462</c:v>
                </c:pt>
                <c:pt idx="146">
                  <c:v>-17.292811444303151</c:v>
                </c:pt>
                <c:pt idx="147">
                  <c:v>-16.678758090938075</c:v>
                </c:pt>
                <c:pt idx="148">
                  <c:v>-15.80533797646523</c:v>
                </c:pt>
                <c:pt idx="149">
                  <c:v>-18.987776836149909</c:v>
                </c:pt>
                <c:pt idx="150">
                  <c:v>-22.042578542556175</c:v>
                </c:pt>
                <c:pt idx="151">
                  <c:v>-18.572590749967041</c:v>
                </c:pt>
                <c:pt idx="152">
                  <c:v>-17.506599166927479</c:v>
                </c:pt>
                <c:pt idx="153">
                  <c:v>-16.503405439100469</c:v>
                </c:pt>
                <c:pt idx="154">
                  <c:v>-15.21187976284436</c:v>
                </c:pt>
                <c:pt idx="155">
                  <c:v>-13.085010975367425</c:v>
                </c:pt>
                <c:pt idx="156">
                  <c:v>-17.131450476639479</c:v>
                </c:pt>
                <c:pt idx="157">
                  <c:v>-17.495754023847137</c:v>
                </c:pt>
                <c:pt idx="158">
                  <c:v>-12.317309519653927</c:v>
                </c:pt>
                <c:pt idx="159">
                  <c:v>-9.2053142624773034</c:v>
                </c:pt>
                <c:pt idx="160">
                  <c:v>-7.9699602551568933</c:v>
                </c:pt>
                <c:pt idx="161">
                  <c:v>-19.984577051201061</c:v>
                </c:pt>
                <c:pt idx="162">
                  <c:v>-16.483589268907437</c:v>
                </c:pt>
                <c:pt idx="163">
                  <c:v>-13.826619304990377</c:v>
                </c:pt>
                <c:pt idx="164">
                  <c:v>-18.024969721513514</c:v>
                </c:pt>
                <c:pt idx="165">
                  <c:v>-10.700191961928025</c:v>
                </c:pt>
                <c:pt idx="166">
                  <c:v>-11.807318605652512</c:v>
                </c:pt>
                <c:pt idx="167">
                  <c:v>-14.151917214933857</c:v>
                </c:pt>
                <c:pt idx="168">
                  <c:v>-12.839836827435384</c:v>
                </c:pt>
                <c:pt idx="169">
                  <c:v>-11.057376075888561</c:v>
                </c:pt>
                <c:pt idx="170">
                  <c:v>-11.836484031298927</c:v>
                </c:pt>
                <c:pt idx="171">
                  <c:v>-14.193770952109503</c:v>
                </c:pt>
                <c:pt idx="172">
                  <c:v>-13.503025452558433</c:v>
                </c:pt>
                <c:pt idx="173">
                  <c:v>-13.156130718450981</c:v>
                </c:pt>
                <c:pt idx="174">
                  <c:v>-10.325038807872286</c:v>
                </c:pt>
                <c:pt idx="175">
                  <c:v>-11.404424996507673</c:v>
                </c:pt>
                <c:pt idx="176">
                  <c:v>-11.351393795066848</c:v>
                </c:pt>
                <c:pt idx="177">
                  <c:v>-15.683019132535422</c:v>
                </c:pt>
                <c:pt idx="178">
                  <c:v>-16.651820078354547</c:v>
                </c:pt>
                <c:pt idx="179">
                  <c:v>-13.139823695280095</c:v>
                </c:pt>
                <c:pt idx="180">
                  <c:v>-12.85171164144273</c:v>
                </c:pt>
                <c:pt idx="181">
                  <c:v>-10.963542794884196</c:v>
                </c:pt>
                <c:pt idx="182">
                  <c:v>-11.270757643447558</c:v>
                </c:pt>
                <c:pt idx="183">
                  <c:v>-9.1445265179148532</c:v>
                </c:pt>
                <c:pt idx="184">
                  <c:v>-12.708602919273227</c:v>
                </c:pt>
                <c:pt idx="185">
                  <c:v>-13.371288456652772</c:v>
                </c:pt>
                <c:pt idx="186">
                  <c:v>-8.2946530716274847</c:v>
                </c:pt>
                <c:pt idx="187">
                  <c:v>-7.8788526614567846</c:v>
                </c:pt>
                <c:pt idx="188">
                  <c:v>-7.2166591115188439</c:v>
                </c:pt>
                <c:pt idx="189">
                  <c:v>-8.631058239015033</c:v>
                </c:pt>
                <c:pt idx="190">
                  <c:v>-8.7656914349972297</c:v>
                </c:pt>
                <c:pt idx="191">
                  <c:v>-11.559967858807592</c:v>
                </c:pt>
                <c:pt idx="192">
                  <c:v>-13.295994393630734</c:v>
                </c:pt>
                <c:pt idx="193">
                  <c:v>-8.1151640094590736</c:v>
                </c:pt>
                <c:pt idx="194">
                  <c:v>-6.5291041842148809</c:v>
                </c:pt>
                <c:pt idx="195">
                  <c:v>-6.9526402624649348</c:v>
                </c:pt>
                <c:pt idx="196">
                  <c:v>-6.8024687116714899</c:v>
                </c:pt>
                <c:pt idx="197">
                  <c:v>-5.1749132280397099</c:v>
                </c:pt>
                <c:pt idx="198">
                  <c:v>-8.4941656901833706</c:v>
                </c:pt>
                <c:pt idx="199">
                  <c:v>-11.288100100914784</c:v>
                </c:pt>
                <c:pt idx="200">
                  <c:v>-6.6653574337950605</c:v>
                </c:pt>
                <c:pt idx="201">
                  <c:v>-5.7370010324360852</c:v>
                </c:pt>
                <c:pt idx="202">
                  <c:v>-7.8165921638982425</c:v>
                </c:pt>
                <c:pt idx="203">
                  <c:v>-6.827042413864242</c:v>
                </c:pt>
                <c:pt idx="204">
                  <c:v>-7.2993054980838972</c:v>
                </c:pt>
                <c:pt idx="205">
                  <c:v>-9.3847573463193097</c:v>
                </c:pt>
                <c:pt idx="206">
                  <c:v>-10.7072001274746</c:v>
                </c:pt>
                <c:pt idx="207">
                  <c:v>-6.0373779976422313</c:v>
                </c:pt>
                <c:pt idx="208">
                  <c:v>-6.4322868156621986</c:v>
                </c:pt>
                <c:pt idx="209">
                  <c:v>-6.0948128507498822</c:v>
                </c:pt>
                <c:pt idx="210">
                  <c:v>-5.1007395165464358</c:v>
                </c:pt>
                <c:pt idx="211">
                  <c:v>-7.0561501522317123</c:v>
                </c:pt>
                <c:pt idx="212">
                  <c:v>-7.4014873492865645</c:v>
                </c:pt>
                <c:pt idx="213">
                  <c:v>-9.0723030156036355</c:v>
                </c:pt>
                <c:pt idx="214">
                  <c:v>-6.3665525663046871</c:v>
                </c:pt>
                <c:pt idx="215">
                  <c:v>-7.4195871425634623</c:v>
                </c:pt>
                <c:pt idx="216">
                  <c:v>-5.4217010209093477</c:v>
                </c:pt>
                <c:pt idx="217">
                  <c:v>-5.5927558466290668</c:v>
                </c:pt>
                <c:pt idx="218">
                  <c:v>-7.4889028346753488</c:v>
                </c:pt>
                <c:pt idx="219">
                  <c:v>-8.8986929534021115</c:v>
                </c:pt>
                <c:pt idx="220">
                  <c:v>-8.6851272287729042</c:v>
                </c:pt>
                <c:pt idx="221">
                  <c:v>-6.5260171587841196</c:v>
                </c:pt>
                <c:pt idx="222">
                  <c:v>-6.9177136400705033</c:v>
                </c:pt>
                <c:pt idx="223">
                  <c:v>-2.7522095253136656</c:v>
                </c:pt>
                <c:pt idx="224">
                  <c:v>-1.7527687722576455</c:v>
                </c:pt>
                <c:pt idx="225">
                  <c:v>-3.4479663151625743</c:v>
                </c:pt>
                <c:pt idx="226">
                  <c:v>-5.2041172935270614</c:v>
                </c:pt>
                <c:pt idx="227">
                  <c:v>2.1506281246541734</c:v>
                </c:pt>
                <c:pt idx="228">
                  <c:v>-3.4052233702925516</c:v>
                </c:pt>
                <c:pt idx="229">
                  <c:v>-7.3533195695442641</c:v>
                </c:pt>
                <c:pt idx="230">
                  <c:v>-3.786239430256054</c:v>
                </c:pt>
                <c:pt idx="231">
                  <c:v>-2.8545277079418239</c:v>
                </c:pt>
                <c:pt idx="232">
                  <c:v>-5.7221762783423396</c:v>
                </c:pt>
                <c:pt idx="233">
                  <c:v>-4.5681514130578655</c:v>
                </c:pt>
                <c:pt idx="234">
                  <c:v>-3.5965157325984558</c:v>
                </c:pt>
                <c:pt idx="235">
                  <c:v>-5.7529450266039959</c:v>
                </c:pt>
                <c:pt idx="236">
                  <c:v>-5.3848125936312323</c:v>
                </c:pt>
                <c:pt idx="237">
                  <c:v>-3.0581825605773352</c:v>
                </c:pt>
                <c:pt idx="238">
                  <c:v>-2.9471788229935294</c:v>
                </c:pt>
                <c:pt idx="239">
                  <c:v>-4.2374561237711248</c:v>
                </c:pt>
                <c:pt idx="240">
                  <c:v>-3.0547002015524112</c:v>
                </c:pt>
                <c:pt idx="241">
                  <c:v>-4.216393648861505</c:v>
                </c:pt>
                <c:pt idx="242">
                  <c:v>-4.5509939008755786</c:v>
                </c:pt>
                <c:pt idx="243">
                  <c:v>-6.1129342735379071</c:v>
                </c:pt>
                <c:pt idx="244">
                  <c:v>-3.9708270403672685</c:v>
                </c:pt>
                <c:pt idx="245">
                  <c:v>-4.3271242778692285</c:v>
                </c:pt>
                <c:pt idx="246">
                  <c:v>-2.0466173074581233</c:v>
                </c:pt>
                <c:pt idx="247">
                  <c:v>-4.8223413046324142</c:v>
                </c:pt>
                <c:pt idx="248">
                  <c:v>-4.0721907161409483</c:v>
                </c:pt>
                <c:pt idx="249">
                  <c:v>-1.7688992756389925</c:v>
                </c:pt>
                <c:pt idx="250">
                  <c:v>-2.3067604838774325</c:v>
                </c:pt>
                <c:pt idx="251">
                  <c:v>-3.2754412296164555</c:v>
                </c:pt>
                <c:pt idx="252">
                  <c:v>-3.8146581531908681</c:v>
                </c:pt>
                <c:pt idx="253">
                  <c:v>-4.1078975996546987</c:v>
                </c:pt>
                <c:pt idx="254">
                  <c:v>-4.2335812560335215</c:v>
                </c:pt>
                <c:pt idx="255">
                  <c:v>-4.2832102111513075</c:v>
                </c:pt>
                <c:pt idx="256">
                  <c:v>-3.6095065759605358</c:v>
                </c:pt>
                <c:pt idx="257">
                  <c:v>-3.8844902814240263</c:v>
                </c:pt>
                <c:pt idx="258">
                  <c:v>-3.4631095639176852</c:v>
                </c:pt>
                <c:pt idx="259">
                  <c:v>-1.6025450652354094</c:v>
                </c:pt>
                <c:pt idx="260">
                  <c:v>-1.1892546827285662</c:v>
                </c:pt>
                <c:pt idx="261">
                  <c:v>-1.9322171061513489</c:v>
                </c:pt>
                <c:pt idx="262">
                  <c:v>-4.6328448357078162</c:v>
                </c:pt>
                <c:pt idx="263">
                  <c:v>-1.6143770216429334</c:v>
                </c:pt>
                <c:pt idx="264">
                  <c:v>-1.2682436558318062</c:v>
                </c:pt>
                <c:pt idx="265">
                  <c:v>-0.94622512475701259</c:v>
                </c:pt>
                <c:pt idx="266">
                  <c:v>-3.0618783287749132</c:v>
                </c:pt>
                <c:pt idx="267">
                  <c:v>-1.1032345011351505</c:v>
                </c:pt>
                <c:pt idx="268">
                  <c:v>-2.4912001873836722</c:v>
                </c:pt>
                <c:pt idx="269">
                  <c:v>-5.3926072465625285</c:v>
                </c:pt>
                <c:pt idx="270">
                  <c:v>-5.483098474367643</c:v>
                </c:pt>
                <c:pt idx="271">
                  <c:v>-6.1991657081099509</c:v>
                </c:pt>
                <c:pt idx="272">
                  <c:v>-3.8253344178128277</c:v>
                </c:pt>
                <c:pt idx="273">
                  <c:v>-6.453624550123866</c:v>
                </c:pt>
                <c:pt idx="274">
                  <c:v>-4.1881221002968898</c:v>
                </c:pt>
                <c:pt idx="275">
                  <c:v>-3.2707648129072924</c:v>
                </c:pt>
                <c:pt idx="276">
                  <c:v>-6.2294565678915079</c:v>
                </c:pt>
                <c:pt idx="277">
                  <c:v>-5.1158769379507874</c:v>
                </c:pt>
                <c:pt idx="278">
                  <c:v>-6.0305124550300606</c:v>
                </c:pt>
                <c:pt idx="279">
                  <c:v>-3.7066152857706927</c:v>
                </c:pt>
                <c:pt idx="280">
                  <c:v>-4.2279458595643806</c:v>
                </c:pt>
                <c:pt idx="281">
                  <c:v>-5.3683496038666014</c:v>
                </c:pt>
                <c:pt idx="282">
                  <c:v>-3.6379566864002975</c:v>
                </c:pt>
                <c:pt idx="283">
                  <c:v>-6.0986165701080148</c:v>
                </c:pt>
                <c:pt idx="284">
                  <c:v>-6.2642461729817596</c:v>
                </c:pt>
                <c:pt idx="285">
                  <c:v>-7.2452316331141162</c:v>
                </c:pt>
                <c:pt idx="286">
                  <c:v>-4.7763110076979229</c:v>
                </c:pt>
                <c:pt idx="287">
                  <c:v>-5.0302040490212336</c:v>
                </c:pt>
                <c:pt idx="288">
                  <c:v>-3.6017956619450207</c:v>
                </c:pt>
                <c:pt idx="289">
                  <c:v>-4.577993518700854</c:v>
                </c:pt>
                <c:pt idx="290">
                  <c:v>-6.0145391830775177</c:v>
                </c:pt>
                <c:pt idx="291">
                  <c:v>-7.3081232394374291</c:v>
                </c:pt>
                <c:pt idx="292">
                  <c:v>-7.9465114522585845</c:v>
                </c:pt>
                <c:pt idx="293">
                  <c:v>-6.0942991091042549</c:v>
                </c:pt>
                <c:pt idx="294">
                  <c:v>-6.8341018162034004</c:v>
                </c:pt>
                <c:pt idx="295">
                  <c:v>-5.1575589133083186</c:v>
                </c:pt>
                <c:pt idx="296">
                  <c:v>-5.5971901227395868</c:v>
                </c:pt>
                <c:pt idx="297">
                  <c:v>-3.7582622671768697</c:v>
                </c:pt>
                <c:pt idx="298">
                  <c:v>-6.2818121932184177</c:v>
                </c:pt>
                <c:pt idx="299">
                  <c:v>-5.9045582220058321</c:v>
                </c:pt>
                <c:pt idx="300">
                  <c:v>-3.6304422612179517</c:v>
                </c:pt>
                <c:pt idx="301">
                  <c:v>-3.8002001530527103</c:v>
                </c:pt>
                <c:pt idx="302">
                  <c:v>-4.9306876999701812</c:v>
                </c:pt>
                <c:pt idx="303">
                  <c:v>-8.1718413703596333</c:v>
                </c:pt>
                <c:pt idx="304">
                  <c:v>-6.4180687756943922</c:v>
                </c:pt>
                <c:pt idx="305">
                  <c:v>-3.145718316415155</c:v>
                </c:pt>
                <c:pt idx="306">
                  <c:v>-3.9886953072180331</c:v>
                </c:pt>
                <c:pt idx="307">
                  <c:v>-4.1695204645840827</c:v>
                </c:pt>
                <c:pt idx="308">
                  <c:v>-1.8179235616027287</c:v>
                </c:pt>
                <c:pt idx="309">
                  <c:v>-1.6278990663005364</c:v>
                </c:pt>
                <c:pt idx="310">
                  <c:v>-3.2344923910396375</c:v>
                </c:pt>
                <c:pt idx="311">
                  <c:v>-6.2568903079907576</c:v>
                </c:pt>
                <c:pt idx="312">
                  <c:v>-6.8915812812480901</c:v>
                </c:pt>
                <c:pt idx="313">
                  <c:v>-6.6783607038909176</c:v>
                </c:pt>
                <c:pt idx="314">
                  <c:v>-6.3838367812078971</c:v>
                </c:pt>
                <c:pt idx="315">
                  <c:v>-5.4822899716725191</c:v>
                </c:pt>
                <c:pt idx="316">
                  <c:v>-2.9853819495060412</c:v>
                </c:pt>
                <c:pt idx="317">
                  <c:v>-11.115601353842489</c:v>
                </c:pt>
                <c:pt idx="318">
                  <c:v>-14.279175885945657</c:v>
                </c:pt>
                <c:pt idx="319">
                  <c:v>-6.9655377101807385</c:v>
                </c:pt>
                <c:pt idx="320">
                  <c:v>-9.1231923671037443</c:v>
                </c:pt>
                <c:pt idx="321">
                  <c:v>-7.5040370448435523</c:v>
                </c:pt>
                <c:pt idx="322">
                  <c:v>-9.1519299759765538</c:v>
                </c:pt>
                <c:pt idx="323">
                  <c:v>-8.2717202506793495</c:v>
                </c:pt>
                <c:pt idx="324">
                  <c:v>-14.404864517079359</c:v>
                </c:pt>
                <c:pt idx="325">
                  <c:v>-14.514549882748343</c:v>
                </c:pt>
                <c:pt idx="326">
                  <c:v>-8.9750529255287148</c:v>
                </c:pt>
                <c:pt idx="327">
                  <c:v>-8.5933104878284254</c:v>
                </c:pt>
                <c:pt idx="328">
                  <c:v>-3.50576324080345</c:v>
                </c:pt>
                <c:pt idx="329">
                  <c:v>-2.3274432469568951</c:v>
                </c:pt>
                <c:pt idx="330">
                  <c:v>0.86471602985095886</c:v>
                </c:pt>
                <c:pt idx="331">
                  <c:v>-8.6933171998987859</c:v>
                </c:pt>
                <c:pt idx="332">
                  <c:v>-13.415508286566839</c:v>
                </c:pt>
                <c:pt idx="333">
                  <c:v>-12.620059862322758</c:v>
                </c:pt>
                <c:pt idx="334">
                  <c:v>-13.744809782035393</c:v>
                </c:pt>
                <c:pt idx="335">
                  <c:v>-5.0300894429354166</c:v>
                </c:pt>
                <c:pt idx="336">
                  <c:v>-3.0656753802537517</c:v>
                </c:pt>
                <c:pt idx="337">
                  <c:v>-1.7836903795142791</c:v>
                </c:pt>
                <c:pt idx="338">
                  <c:v>-6.5945468901070043</c:v>
                </c:pt>
                <c:pt idx="339">
                  <c:v>-8.8590335287366031</c:v>
                </c:pt>
                <c:pt idx="340">
                  <c:v>-10.355440594433826</c:v>
                </c:pt>
                <c:pt idx="341">
                  <c:v>-12.461628750936381</c:v>
                </c:pt>
                <c:pt idx="342">
                  <c:v>-2.2992438631065246</c:v>
                </c:pt>
                <c:pt idx="343">
                  <c:v>-4.0278875684715816</c:v>
                </c:pt>
                <c:pt idx="344">
                  <c:v>-4.5443896108524831</c:v>
                </c:pt>
                <c:pt idx="345">
                  <c:v>-8.673994051178223</c:v>
                </c:pt>
                <c:pt idx="346">
                  <c:v>-8.4125951695771573</c:v>
                </c:pt>
                <c:pt idx="347">
                  <c:v>-3.1913687536696642</c:v>
                </c:pt>
                <c:pt idx="348">
                  <c:v>-2.404581066063423</c:v>
                </c:pt>
                <c:pt idx="349">
                  <c:v>-3.3450075788415048</c:v>
                </c:pt>
                <c:pt idx="350">
                  <c:v>-1.816260281666894</c:v>
                </c:pt>
                <c:pt idx="351">
                  <c:v>-0.83112213922870404</c:v>
                </c:pt>
                <c:pt idx="352">
                  <c:v>-2.2363535877317462</c:v>
                </c:pt>
                <c:pt idx="353">
                  <c:v>-4.1688968401965498</c:v>
                </c:pt>
                <c:pt idx="354">
                  <c:v>0.27730504967781378</c:v>
                </c:pt>
                <c:pt idx="355">
                  <c:v>2.7772008863030662E-2</c:v>
                </c:pt>
                <c:pt idx="356">
                  <c:v>1.9323708280280789</c:v>
                </c:pt>
                <c:pt idx="357">
                  <c:v>-0.49918263691823106</c:v>
                </c:pt>
                <c:pt idx="358">
                  <c:v>-5.0249392365005621</c:v>
                </c:pt>
                <c:pt idx="359">
                  <c:v>0.57456461922112489</c:v>
                </c:pt>
                <c:pt idx="360">
                  <c:v>2.9105373412619411</c:v>
                </c:pt>
                <c:pt idx="361">
                  <c:v>-2.6379801120124564</c:v>
                </c:pt>
                <c:pt idx="362">
                  <c:v>0.84537578392145352</c:v>
                </c:pt>
                <c:pt idx="363">
                  <c:v>1.4124756248539823</c:v>
                </c:pt>
                <c:pt idx="364">
                  <c:v>-1.7984810579436337</c:v>
                </c:pt>
                <c:pt idx="365">
                  <c:v>-13.424824804057087</c:v>
                </c:pt>
                <c:pt idx="366">
                  <c:v>-10.18249311573134</c:v>
                </c:pt>
                <c:pt idx="367">
                  <c:v>-7.4087540066358164</c:v>
                </c:pt>
                <c:pt idx="368">
                  <c:v>-1.6232930410812907</c:v>
                </c:pt>
                <c:pt idx="369">
                  <c:v>-3.0829911173551166</c:v>
                </c:pt>
                <c:pt idx="370">
                  <c:v>-3.0723211439549032</c:v>
                </c:pt>
                <c:pt idx="371">
                  <c:v>-4.3807347179201459</c:v>
                </c:pt>
                <c:pt idx="372">
                  <c:v>-0.5305405772980254</c:v>
                </c:pt>
                <c:pt idx="373">
                  <c:v>-6.0803448237465059</c:v>
                </c:pt>
                <c:pt idx="374">
                  <c:v>-8.4395618149372389</c:v>
                </c:pt>
                <c:pt idx="375">
                  <c:v>-1.2332970572665656</c:v>
                </c:pt>
                <c:pt idx="376">
                  <c:v>-1.6390320047413054</c:v>
                </c:pt>
                <c:pt idx="377">
                  <c:v>0.23560450058833404</c:v>
                </c:pt>
                <c:pt idx="378">
                  <c:v>0.75831715218468765</c:v>
                </c:pt>
                <c:pt idx="379">
                  <c:v>-6.3695483876893491</c:v>
                </c:pt>
                <c:pt idx="380">
                  <c:v>-9.4780652143899928</c:v>
                </c:pt>
                <c:pt idx="381">
                  <c:v>-9.666925644685973</c:v>
                </c:pt>
                <c:pt idx="382">
                  <c:v>-6.0870886328960374</c:v>
                </c:pt>
                <c:pt idx="383">
                  <c:v>-9.1583045636374028</c:v>
                </c:pt>
                <c:pt idx="384">
                  <c:v>-9.6262184250501992</c:v>
                </c:pt>
                <c:pt idx="385">
                  <c:v>-9.976639081779469</c:v>
                </c:pt>
                <c:pt idx="386">
                  <c:v>-8.4680718434636741</c:v>
                </c:pt>
                <c:pt idx="387">
                  <c:v>-12.148168747842748</c:v>
                </c:pt>
                <c:pt idx="388">
                  <c:v>-12.836657878951922</c:v>
                </c:pt>
                <c:pt idx="389">
                  <c:v>-6.5642639957078375</c:v>
                </c:pt>
                <c:pt idx="390">
                  <c:v>-11.314301215310142</c:v>
                </c:pt>
                <c:pt idx="391">
                  <c:v>-7.2355182558364817</c:v>
                </c:pt>
                <c:pt idx="392">
                  <c:v>-6.2793823148373482</c:v>
                </c:pt>
                <c:pt idx="393">
                  <c:v>-7.5971263390518784</c:v>
                </c:pt>
                <c:pt idx="394">
                  <c:v>-11.526905044156896</c:v>
                </c:pt>
                <c:pt idx="395">
                  <c:v>-15.513342808225413</c:v>
                </c:pt>
                <c:pt idx="396">
                  <c:v>-6.8718873600893566</c:v>
                </c:pt>
                <c:pt idx="397">
                  <c:v>-7.979702660375823</c:v>
                </c:pt>
                <c:pt idx="398">
                  <c:v>-8.5839275700105109</c:v>
                </c:pt>
                <c:pt idx="399">
                  <c:v>-7.0877080588907981</c:v>
                </c:pt>
                <c:pt idx="400">
                  <c:v>-5.002178400871319</c:v>
                </c:pt>
                <c:pt idx="401">
                  <c:v>-8.7871018690684011</c:v>
                </c:pt>
                <c:pt idx="402">
                  <c:v>-7.0444695393302919</c:v>
                </c:pt>
                <c:pt idx="403">
                  <c:v>-4.9841204336159644</c:v>
                </c:pt>
                <c:pt idx="404">
                  <c:v>-5.9262691994909025</c:v>
                </c:pt>
                <c:pt idx="405">
                  <c:v>-6.3110006794178197</c:v>
                </c:pt>
                <c:pt idx="406">
                  <c:v>-6.3383476999146104</c:v>
                </c:pt>
                <c:pt idx="407">
                  <c:v>-5.3817458918406169</c:v>
                </c:pt>
                <c:pt idx="408">
                  <c:v>-8.6789940439887268</c:v>
                </c:pt>
                <c:pt idx="409">
                  <c:v>-12.409518197920306</c:v>
                </c:pt>
                <c:pt idx="410">
                  <c:v>-5.1452973379293319</c:v>
                </c:pt>
                <c:pt idx="411">
                  <c:v>2.6500119126397861</c:v>
                </c:pt>
                <c:pt idx="412">
                  <c:v>-6.5344644232499753</c:v>
                </c:pt>
                <c:pt idx="413">
                  <c:v>-6.4132659529830311</c:v>
                </c:pt>
                <c:pt idx="414">
                  <c:v>-3.6700259202509562</c:v>
                </c:pt>
                <c:pt idx="415">
                  <c:v>-5.7368028810499858</c:v>
                </c:pt>
                <c:pt idx="416">
                  <c:v>-9.5721780550989219</c:v>
                </c:pt>
                <c:pt idx="417">
                  <c:v>-3.2565973444251766</c:v>
                </c:pt>
                <c:pt idx="418">
                  <c:v>-3.6451070959241862</c:v>
                </c:pt>
                <c:pt idx="419">
                  <c:v>-3.129484291602</c:v>
                </c:pt>
                <c:pt idx="420">
                  <c:v>-5.6570922784413593</c:v>
                </c:pt>
                <c:pt idx="421">
                  <c:v>-3.5295345507414666</c:v>
                </c:pt>
                <c:pt idx="422">
                  <c:v>-5.0790007324766844</c:v>
                </c:pt>
                <c:pt idx="423">
                  <c:v>-14.267754616592777</c:v>
                </c:pt>
                <c:pt idx="424">
                  <c:v>-6.7159650919113316</c:v>
                </c:pt>
                <c:pt idx="425">
                  <c:v>-7.350352053448951</c:v>
                </c:pt>
                <c:pt idx="426">
                  <c:v>-8.7456896264725703</c:v>
                </c:pt>
                <c:pt idx="427">
                  <c:v>-7.782095454404887</c:v>
                </c:pt>
                <c:pt idx="428">
                  <c:v>-7.2266510570206188</c:v>
                </c:pt>
                <c:pt idx="429">
                  <c:v>-11.911827212233794</c:v>
                </c:pt>
                <c:pt idx="430">
                  <c:v>-14.98430624238995</c:v>
                </c:pt>
                <c:pt idx="431">
                  <c:v>-9.2713203195499805</c:v>
                </c:pt>
                <c:pt idx="432">
                  <c:v>-8.1104491552175944</c:v>
                </c:pt>
                <c:pt idx="433">
                  <c:v>-8.6759511044192053</c:v>
                </c:pt>
                <c:pt idx="434">
                  <c:v>-9.6856774261108374</c:v>
                </c:pt>
                <c:pt idx="435">
                  <c:v>-10.380911239068492</c:v>
                </c:pt>
                <c:pt idx="436">
                  <c:v>-9.5719314687600239</c:v>
                </c:pt>
                <c:pt idx="437">
                  <c:v>-12.261082852351807</c:v>
                </c:pt>
                <c:pt idx="438">
                  <c:v>-6.5515939310408857</c:v>
                </c:pt>
                <c:pt idx="439">
                  <c:v>-5.5201025037673306</c:v>
                </c:pt>
                <c:pt idx="440">
                  <c:v>-3.675243290727916</c:v>
                </c:pt>
                <c:pt idx="441">
                  <c:v>-2.4379973533113581</c:v>
                </c:pt>
                <c:pt idx="442">
                  <c:v>8.4427191610014365</c:v>
                </c:pt>
                <c:pt idx="443">
                  <c:v>7.1836314905302627</c:v>
                </c:pt>
                <c:pt idx="444">
                  <c:v>8.5076746985560305</c:v>
                </c:pt>
                <c:pt idx="445">
                  <c:v>11.8858622019793</c:v>
                </c:pt>
                <c:pt idx="446">
                  <c:v>17.478836781431998</c:v>
                </c:pt>
                <c:pt idx="447">
                  <c:v>24.856009611170382</c:v>
                </c:pt>
                <c:pt idx="448">
                  <c:v>20.883401836399596</c:v>
                </c:pt>
                <c:pt idx="449">
                  <c:v>20.71588151011537</c:v>
                </c:pt>
                <c:pt idx="450">
                  <c:v>12.200882511473104</c:v>
                </c:pt>
                <c:pt idx="451">
                  <c:v>17.858122418296411</c:v>
                </c:pt>
                <c:pt idx="452">
                  <c:v>20.285788075797658</c:v>
                </c:pt>
                <c:pt idx="453">
                  <c:v>21.795673258035809</c:v>
                </c:pt>
                <c:pt idx="454">
                  <c:v>11.268747851236329</c:v>
                </c:pt>
                <c:pt idx="455">
                  <c:v>19.47344081964</c:v>
                </c:pt>
                <c:pt idx="456">
                  <c:v>12.453310905133177</c:v>
                </c:pt>
                <c:pt idx="457">
                  <c:v>19.290223512189652</c:v>
                </c:pt>
                <c:pt idx="458">
                  <c:v>15.336760309819576</c:v>
                </c:pt>
                <c:pt idx="459">
                  <c:v>19.206839956632518</c:v>
                </c:pt>
                <c:pt idx="460">
                  <c:v>27.494708672670168</c:v>
                </c:pt>
                <c:pt idx="461">
                  <c:v>21.318889107705743</c:v>
                </c:pt>
                <c:pt idx="462">
                  <c:v>25.836995159234529</c:v>
                </c:pt>
                <c:pt idx="463">
                  <c:v>24.412598476803673</c:v>
                </c:pt>
                <c:pt idx="464">
                  <c:v>29.612857290608751</c:v>
                </c:pt>
                <c:pt idx="465">
                  <c:v>15.650091206565611</c:v>
                </c:pt>
                <c:pt idx="466">
                  <c:v>26.885282796372699</c:v>
                </c:pt>
                <c:pt idx="467">
                  <c:v>28.365548347926882</c:v>
                </c:pt>
                <c:pt idx="468">
                  <c:v>15.061896364959575</c:v>
                </c:pt>
                <c:pt idx="469">
                  <c:v>22.744283252797668</c:v>
                </c:pt>
                <c:pt idx="470">
                  <c:v>17.965473842625094</c:v>
                </c:pt>
                <c:pt idx="471">
                  <c:v>17.663247957275292</c:v>
                </c:pt>
                <c:pt idx="472">
                  <c:v>16.971982789306342</c:v>
                </c:pt>
                <c:pt idx="473">
                  <c:v>21.609903245226679</c:v>
                </c:pt>
                <c:pt idx="474">
                  <c:v>20.219284518892721</c:v>
                </c:pt>
                <c:pt idx="475">
                  <c:v>16.962036513037845</c:v>
                </c:pt>
                <c:pt idx="476">
                  <c:v>27.593917965555526</c:v>
                </c:pt>
                <c:pt idx="477">
                  <c:v>19.810798823438827</c:v>
                </c:pt>
                <c:pt idx="478">
                  <c:v>21.218452527967951</c:v>
                </c:pt>
                <c:pt idx="479">
                  <c:v>17.061886262133559</c:v>
                </c:pt>
                <c:pt idx="480">
                  <c:v>25.137899837955789</c:v>
                </c:pt>
                <c:pt idx="481">
                  <c:v>23.333905537638277</c:v>
                </c:pt>
                <c:pt idx="482">
                  <c:v>21.467726462319728</c:v>
                </c:pt>
                <c:pt idx="483">
                  <c:v>20.139561650797841</c:v>
                </c:pt>
                <c:pt idx="484">
                  <c:v>21.056214383823473</c:v>
                </c:pt>
                <c:pt idx="485">
                  <c:v>32.232594895416625</c:v>
                </c:pt>
                <c:pt idx="486">
                  <c:v>26.17882646037938</c:v>
                </c:pt>
                <c:pt idx="487">
                  <c:v>30.579591508351463</c:v>
                </c:pt>
                <c:pt idx="488">
                  <c:v>18.729142011922111</c:v>
                </c:pt>
                <c:pt idx="489">
                  <c:v>23.102381011018416</c:v>
                </c:pt>
                <c:pt idx="490">
                  <c:v>19.351135343173745</c:v>
                </c:pt>
                <c:pt idx="491">
                  <c:v>23.010162342783261</c:v>
                </c:pt>
                <c:pt idx="492">
                  <c:v>17.303176072265781</c:v>
                </c:pt>
                <c:pt idx="493">
                  <c:v>26.987942622845612</c:v>
                </c:pt>
                <c:pt idx="494">
                  <c:v>35.541343432064522</c:v>
                </c:pt>
                <c:pt idx="495">
                  <c:v>21.498036678875398</c:v>
                </c:pt>
                <c:pt idx="496">
                  <c:v>21.145957167144811</c:v>
                </c:pt>
                <c:pt idx="497">
                  <c:v>20.720992534126239</c:v>
                </c:pt>
                <c:pt idx="498">
                  <c:v>22.712829918006822</c:v>
                </c:pt>
                <c:pt idx="499">
                  <c:v>25.985694341071326</c:v>
                </c:pt>
                <c:pt idx="500">
                  <c:v>28.322801016096907</c:v>
                </c:pt>
                <c:pt idx="501">
                  <c:v>32.668333533437355</c:v>
                </c:pt>
                <c:pt idx="502">
                  <c:v>24.284579909755784</c:v>
                </c:pt>
                <c:pt idx="503">
                  <c:v>19.932084886160531</c:v>
                </c:pt>
                <c:pt idx="504">
                  <c:v>17.636081408071021</c:v>
                </c:pt>
                <c:pt idx="505">
                  <c:v>18.144384347867415</c:v>
                </c:pt>
                <c:pt idx="506">
                  <c:v>21.303907046711341</c:v>
                </c:pt>
                <c:pt idx="507">
                  <c:v>16.873868866980374</c:v>
                </c:pt>
                <c:pt idx="508">
                  <c:v>26.93877294110991</c:v>
                </c:pt>
                <c:pt idx="509">
                  <c:v>19.004951892440669</c:v>
                </c:pt>
                <c:pt idx="510">
                  <c:v>17.033325324284043</c:v>
                </c:pt>
                <c:pt idx="511">
                  <c:v>18.675449377745529</c:v>
                </c:pt>
                <c:pt idx="512">
                  <c:v>16.846369382536484</c:v>
                </c:pt>
                <c:pt idx="513">
                  <c:v>14.543297299700948</c:v>
                </c:pt>
                <c:pt idx="514">
                  <c:v>18.905981475979605</c:v>
                </c:pt>
                <c:pt idx="515">
                  <c:v>30.245522788523473</c:v>
                </c:pt>
                <c:pt idx="516">
                  <c:v>21.973306346753006</c:v>
                </c:pt>
                <c:pt idx="517">
                  <c:v>20.010503613177299</c:v>
                </c:pt>
                <c:pt idx="518">
                  <c:v>8.2190226962293824</c:v>
                </c:pt>
                <c:pt idx="519">
                  <c:v>8.8062503263895149</c:v>
                </c:pt>
                <c:pt idx="520">
                  <c:v>12.316634007294198</c:v>
                </c:pt>
                <c:pt idx="521">
                  <c:v>12.439876955377025</c:v>
                </c:pt>
                <c:pt idx="522">
                  <c:v>17.963086521648435</c:v>
                </c:pt>
                <c:pt idx="523">
                  <c:v>11.100140024678415</c:v>
                </c:pt>
                <c:pt idx="524">
                  <c:v>12.673361948442471</c:v>
                </c:pt>
                <c:pt idx="525">
                  <c:v>12.345887073179961</c:v>
                </c:pt>
                <c:pt idx="526">
                  <c:v>20.95314093804452</c:v>
                </c:pt>
                <c:pt idx="527">
                  <c:v>13.786037883271975</c:v>
                </c:pt>
                <c:pt idx="528">
                  <c:v>21.805567016285504</c:v>
                </c:pt>
                <c:pt idx="529">
                  <c:v>26.408400816883752</c:v>
                </c:pt>
                <c:pt idx="530">
                  <c:v>10.717139926030374</c:v>
                </c:pt>
                <c:pt idx="531">
                  <c:v>12.430500693364877</c:v>
                </c:pt>
                <c:pt idx="532">
                  <c:v>13.680714200138096</c:v>
                </c:pt>
                <c:pt idx="533">
                  <c:v>10.456107145100935</c:v>
                </c:pt>
                <c:pt idx="534">
                  <c:v>7.9304894897748772</c:v>
                </c:pt>
                <c:pt idx="535">
                  <c:v>10.87865338376676</c:v>
                </c:pt>
                <c:pt idx="536">
                  <c:v>17.000590392738665</c:v>
                </c:pt>
                <c:pt idx="537">
                  <c:v>13.57105080201495</c:v>
                </c:pt>
                <c:pt idx="538">
                  <c:v>12.542870167551847</c:v>
                </c:pt>
                <c:pt idx="539">
                  <c:v>10.192847104659885</c:v>
                </c:pt>
                <c:pt idx="540">
                  <c:v>11.099442057811485</c:v>
                </c:pt>
                <c:pt idx="541">
                  <c:v>9.6185984253985009</c:v>
                </c:pt>
                <c:pt idx="542">
                  <c:v>11.390299362979075</c:v>
                </c:pt>
                <c:pt idx="543">
                  <c:v>17.543769650140245</c:v>
                </c:pt>
                <c:pt idx="544">
                  <c:v>13.045027357775588</c:v>
                </c:pt>
                <c:pt idx="545">
                  <c:v>11.355926021346335</c:v>
                </c:pt>
                <c:pt idx="546">
                  <c:v>13.808174677366178</c:v>
                </c:pt>
                <c:pt idx="547">
                  <c:v>18.634556745492809</c:v>
                </c:pt>
                <c:pt idx="548">
                  <c:v>10.107501535132382</c:v>
                </c:pt>
                <c:pt idx="549">
                  <c:v>16.615206513722857</c:v>
                </c:pt>
                <c:pt idx="550">
                  <c:v>12.713839763592606</c:v>
                </c:pt>
                <c:pt idx="551">
                  <c:v>13.998389843777982</c:v>
                </c:pt>
                <c:pt idx="552">
                  <c:v>16.5600263883648</c:v>
                </c:pt>
                <c:pt idx="553">
                  <c:v>5.5523863597944221</c:v>
                </c:pt>
                <c:pt idx="554">
                  <c:v>12.542232831213557</c:v>
                </c:pt>
                <c:pt idx="555">
                  <c:v>6.4698830913689411</c:v>
                </c:pt>
                <c:pt idx="556">
                  <c:v>7.1382505033537589</c:v>
                </c:pt>
                <c:pt idx="557">
                  <c:v>9.5951994411212489</c:v>
                </c:pt>
                <c:pt idx="558">
                  <c:v>6.0780612122370767</c:v>
                </c:pt>
                <c:pt idx="559">
                  <c:v>2.2537334793504913</c:v>
                </c:pt>
                <c:pt idx="560">
                  <c:v>3.8135818756854123</c:v>
                </c:pt>
                <c:pt idx="561">
                  <c:v>10.578141454729039</c:v>
                </c:pt>
                <c:pt idx="562">
                  <c:v>-1.4545646702124322</c:v>
                </c:pt>
                <c:pt idx="563">
                  <c:v>-0.49300295134821903</c:v>
                </c:pt>
                <c:pt idx="564">
                  <c:v>5.8546346534127736</c:v>
                </c:pt>
                <c:pt idx="565">
                  <c:v>5.1338012036870095</c:v>
                </c:pt>
                <c:pt idx="566">
                  <c:v>2.9609283057090447</c:v>
                </c:pt>
                <c:pt idx="567">
                  <c:v>3.9156132416769909</c:v>
                </c:pt>
                <c:pt idx="568">
                  <c:v>2.8765074270581268</c:v>
                </c:pt>
                <c:pt idx="569">
                  <c:v>-0.31211314182911165</c:v>
                </c:pt>
                <c:pt idx="570">
                  <c:v>0.96725435217234002</c:v>
                </c:pt>
                <c:pt idx="571">
                  <c:v>3.5779211432167051</c:v>
                </c:pt>
                <c:pt idx="572">
                  <c:v>2.9374788975647164</c:v>
                </c:pt>
                <c:pt idx="573">
                  <c:v>3.8756490037908362</c:v>
                </c:pt>
                <c:pt idx="574">
                  <c:v>2.8831372724726787</c:v>
                </c:pt>
                <c:pt idx="575">
                  <c:v>1.9580452203997221</c:v>
                </c:pt>
                <c:pt idx="576">
                  <c:v>2.9826488081916684</c:v>
                </c:pt>
                <c:pt idx="577">
                  <c:v>10.58070507558728</c:v>
                </c:pt>
                <c:pt idx="578">
                  <c:v>3.0429979439460304</c:v>
                </c:pt>
                <c:pt idx="579">
                  <c:v>1.7924838631205311</c:v>
                </c:pt>
                <c:pt idx="580">
                  <c:v>3.1665838522520646</c:v>
                </c:pt>
                <c:pt idx="581">
                  <c:v>5.3722904802471625</c:v>
                </c:pt>
                <c:pt idx="582">
                  <c:v>4.0232142033805891</c:v>
                </c:pt>
                <c:pt idx="583">
                  <c:v>4.3038573640548314</c:v>
                </c:pt>
                <c:pt idx="584">
                  <c:v>7.9161789608137889</c:v>
                </c:pt>
                <c:pt idx="585">
                  <c:v>11.290922753721269</c:v>
                </c:pt>
                <c:pt idx="586">
                  <c:v>4.2038478211113608</c:v>
                </c:pt>
                <c:pt idx="587">
                  <c:v>4.3016345423559157</c:v>
                </c:pt>
                <c:pt idx="588">
                  <c:v>3.2621977080802393</c:v>
                </c:pt>
                <c:pt idx="589">
                  <c:v>3.3323221038778668</c:v>
                </c:pt>
                <c:pt idx="590">
                  <c:v>6.3950174175708812</c:v>
                </c:pt>
                <c:pt idx="591">
                  <c:v>11.156129294089695</c:v>
                </c:pt>
                <c:pt idx="592">
                  <c:v>2.7790969326844053</c:v>
                </c:pt>
                <c:pt idx="593">
                  <c:v>2.8752405964375214</c:v>
                </c:pt>
                <c:pt idx="594">
                  <c:v>4.024293078874229</c:v>
                </c:pt>
                <c:pt idx="595">
                  <c:v>6.6741226994279073</c:v>
                </c:pt>
                <c:pt idx="596">
                  <c:v>3.3125035391479871</c:v>
                </c:pt>
                <c:pt idx="597">
                  <c:v>11.590366163642036</c:v>
                </c:pt>
                <c:pt idx="598">
                  <c:v>7.895831712806614</c:v>
                </c:pt>
                <c:pt idx="599">
                  <c:v>4.4794287783533697</c:v>
                </c:pt>
                <c:pt idx="600">
                  <c:v>2.8024791191417036</c:v>
                </c:pt>
                <c:pt idx="601">
                  <c:v>3.6505395815026054</c:v>
                </c:pt>
                <c:pt idx="602">
                  <c:v>-0.24781714806745092</c:v>
                </c:pt>
                <c:pt idx="603">
                  <c:v>8.7428210973950593E-2</c:v>
                </c:pt>
                <c:pt idx="604">
                  <c:v>1.723852357029229</c:v>
                </c:pt>
                <c:pt idx="605">
                  <c:v>2.6382832598550525</c:v>
                </c:pt>
                <c:pt idx="606">
                  <c:v>4.2979375857919742</c:v>
                </c:pt>
                <c:pt idx="607">
                  <c:v>3.8139278216333876</c:v>
                </c:pt>
                <c:pt idx="608">
                  <c:v>3.1982816491564003</c:v>
                </c:pt>
                <c:pt idx="609">
                  <c:v>3.2963225083985419</c:v>
                </c:pt>
                <c:pt idx="610">
                  <c:v>1.6794945015071503</c:v>
                </c:pt>
                <c:pt idx="611">
                  <c:v>-0.53519757269919555</c:v>
                </c:pt>
                <c:pt idx="612">
                  <c:v>5.5393740978434609</c:v>
                </c:pt>
                <c:pt idx="613">
                  <c:v>5.516496277136036</c:v>
                </c:pt>
                <c:pt idx="614">
                  <c:v>2.6708275347116528</c:v>
                </c:pt>
                <c:pt idx="615">
                  <c:v>2.6360700268567312</c:v>
                </c:pt>
                <c:pt idx="616">
                  <c:v>4.3227787334400913</c:v>
                </c:pt>
                <c:pt idx="617">
                  <c:v>2.086127659073048</c:v>
                </c:pt>
                <c:pt idx="618">
                  <c:v>4.0581906665486933</c:v>
                </c:pt>
                <c:pt idx="619">
                  <c:v>7.6223001007533915</c:v>
                </c:pt>
                <c:pt idx="620">
                  <c:v>2.5046827233150077</c:v>
                </c:pt>
                <c:pt idx="621">
                  <c:v>2.476010637408832</c:v>
                </c:pt>
                <c:pt idx="622">
                  <c:v>0.56993076181102986</c:v>
                </c:pt>
                <c:pt idx="623">
                  <c:v>0.67886388526230568</c:v>
                </c:pt>
                <c:pt idx="624">
                  <c:v>3.641499421751031</c:v>
                </c:pt>
                <c:pt idx="625">
                  <c:v>0.46741630773805354</c:v>
                </c:pt>
                <c:pt idx="626">
                  <c:v>4.2747181484926342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Semanais'!$Y$9:$Y$635</c:f>
              <c:strCache>
                <c:ptCount val="62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26">
                  <c:v>19-09-2021</c:v>
                </c:pt>
              </c:strCache>
            </c:strRef>
          </c:cat>
          <c:val>
            <c:numRef>
              <c:f>'Indicadores Semanais'!$AA$9:$AA$632</c:f>
              <c:numCache>
                <c:formatCode>0.0</c:formatCode>
                <c:ptCount val="624"/>
                <c:pt idx="0">
                  <c:v>-0.13553051333550528</c:v>
                </c:pt>
                <c:pt idx="1">
                  <c:v>0.32615373328766617</c:v>
                </c:pt>
                <c:pt idx="2">
                  <c:v>0.2289331826888614</c:v>
                </c:pt>
                <c:pt idx="3">
                  <c:v>-0.30252880938411003</c:v>
                </c:pt>
                <c:pt idx="4">
                  <c:v>-0.547028294099561</c:v>
                </c:pt>
                <c:pt idx="5">
                  <c:v>-0.30079124179496181</c:v>
                </c:pt>
                <c:pt idx="6">
                  <c:v>8.0356268890131213E-2</c:v>
                </c:pt>
                <c:pt idx="7">
                  <c:v>0.49320492179717207</c:v>
                </c:pt>
                <c:pt idx="8">
                  <c:v>0.63228413520983717</c:v>
                </c:pt>
                <c:pt idx="9">
                  <c:v>0.78250082332911275</c:v>
                </c:pt>
                <c:pt idx="10">
                  <c:v>0.90528639807313882</c:v>
                </c:pt>
                <c:pt idx="11">
                  <c:v>0.97332264451062511</c:v>
                </c:pt>
                <c:pt idx="12">
                  <c:v>0.78350272387553865</c:v>
                </c:pt>
                <c:pt idx="13">
                  <c:v>0.64995030541380105</c:v>
                </c:pt>
                <c:pt idx="14">
                  <c:v>0.36400705303726383</c:v>
                </c:pt>
                <c:pt idx="15">
                  <c:v>0.22763623959669205</c:v>
                </c:pt>
                <c:pt idx="16">
                  <c:v>0.53708442066877704</c:v>
                </c:pt>
                <c:pt idx="17">
                  <c:v>0.62769968286391653</c:v>
                </c:pt>
                <c:pt idx="18">
                  <c:v>0.61138081158224555</c:v>
                </c:pt>
                <c:pt idx="19">
                  <c:v>0.84606296854883312</c:v>
                </c:pt>
                <c:pt idx="20">
                  <c:v>1.3147111519260726</c:v>
                </c:pt>
                <c:pt idx="21">
                  <c:v>1.8962758786478455</c:v>
                </c:pt>
                <c:pt idx="22">
                  <c:v>2.3004551276624121</c:v>
                </c:pt>
                <c:pt idx="23">
                  <c:v>2.0808054405903111</c:v>
                </c:pt>
                <c:pt idx="24">
                  <c:v>1.9632775392119748</c:v>
                </c:pt>
                <c:pt idx="25">
                  <c:v>2.0378604623523642</c:v>
                </c:pt>
                <c:pt idx="26">
                  <c:v>1.9779103865783985</c:v>
                </c:pt>
                <c:pt idx="27">
                  <c:v>1.6798959298505562</c:v>
                </c:pt>
                <c:pt idx="28">
                  <c:v>1.3784666810776423</c:v>
                </c:pt>
                <c:pt idx="29">
                  <c:v>0.57162992497243026</c:v>
                </c:pt>
                <c:pt idx="30">
                  <c:v>0.11036824796334092</c:v>
                </c:pt>
                <c:pt idx="31">
                  <c:v>-0.37559156470827293</c:v>
                </c:pt>
                <c:pt idx="32">
                  <c:v>-1.0845197664727679</c:v>
                </c:pt>
                <c:pt idx="33">
                  <c:v>-1.664575981655767</c:v>
                </c:pt>
                <c:pt idx="34">
                  <c:v>-2.026618677058182</c:v>
                </c:pt>
                <c:pt idx="35">
                  <c:v>-2.5983977637519047</c:v>
                </c:pt>
                <c:pt idx="36">
                  <c:v>-2.6816067286688159</c:v>
                </c:pt>
                <c:pt idx="37">
                  <c:v>-2.5061968238885144</c:v>
                </c:pt>
                <c:pt idx="38">
                  <c:v>-2.3505186448792439</c:v>
                </c:pt>
                <c:pt idx="39">
                  <c:v>-1.394914090779007</c:v>
                </c:pt>
                <c:pt idx="40">
                  <c:v>-0.64490420810994442</c:v>
                </c:pt>
                <c:pt idx="41">
                  <c:v>-0.52892128080367207</c:v>
                </c:pt>
                <c:pt idx="42">
                  <c:v>-0.1705548864294642</c:v>
                </c:pt>
                <c:pt idx="43">
                  <c:v>0.38117862311879641</c:v>
                </c:pt>
                <c:pt idx="44">
                  <c:v>1.1673676504915029</c:v>
                </c:pt>
                <c:pt idx="45">
                  <c:v>1.5636183576730043</c:v>
                </c:pt>
                <c:pt idx="46">
                  <c:v>1.1580336721826627</c:v>
                </c:pt>
                <c:pt idx="47">
                  <c:v>0.77985062093171842</c:v>
                </c:pt>
                <c:pt idx="48">
                  <c:v>0.74233537500823576</c:v>
                </c:pt>
                <c:pt idx="49">
                  <c:v>0.91973067373292294</c:v>
                </c:pt>
                <c:pt idx="50">
                  <c:v>0.56097656457755618</c:v>
                </c:pt>
                <c:pt idx="51">
                  <c:v>-0.44837740921798669</c:v>
                </c:pt>
                <c:pt idx="52">
                  <c:v>-0.18014879161189537</c:v>
                </c:pt>
                <c:pt idx="53">
                  <c:v>6.1630009146682818E-2</c:v>
                </c:pt>
                <c:pt idx="54">
                  <c:v>-0.14275879474283804</c:v>
                </c:pt>
                <c:pt idx="55">
                  <c:v>1.7105053773777561E-2</c:v>
                </c:pt>
                <c:pt idx="56">
                  <c:v>6.9774697957634621E-2</c:v>
                </c:pt>
                <c:pt idx="57">
                  <c:v>0.58641505353134371</c:v>
                </c:pt>
                <c:pt idx="58">
                  <c:v>1.1066150553378278</c:v>
                </c:pt>
                <c:pt idx="59">
                  <c:v>1.1521086779312182</c:v>
                </c:pt>
                <c:pt idx="60">
                  <c:v>1.0725764099564308</c:v>
                </c:pt>
                <c:pt idx="61">
                  <c:v>1.3702799173845175</c:v>
                </c:pt>
                <c:pt idx="62">
                  <c:v>1.4782734282340324</c:v>
                </c:pt>
                <c:pt idx="63">
                  <c:v>1.314484559016496</c:v>
                </c:pt>
                <c:pt idx="64">
                  <c:v>1.1530688761279049</c:v>
                </c:pt>
                <c:pt idx="65">
                  <c:v>1.1634131857456864</c:v>
                </c:pt>
                <c:pt idx="66">
                  <c:v>1.3715549890097343</c:v>
                </c:pt>
                <c:pt idx="67">
                  <c:v>1.7065547858368366</c:v>
                </c:pt>
                <c:pt idx="68">
                  <c:v>2.0763113045731565</c:v>
                </c:pt>
                <c:pt idx="69">
                  <c:v>1.6120771940385927</c:v>
                </c:pt>
                <c:pt idx="70">
                  <c:v>1.8422876051577952</c:v>
                </c:pt>
                <c:pt idx="71">
                  <c:v>1.4500431937530303</c:v>
                </c:pt>
                <c:pt idx="72">
                  <c:v>0.80637552527827516</c:v>
                </c:pt>
                <c:pt idx="73">
                  <c:v>-0.43092917273303444</c:v>
                </c:pt>
                <c:pt idx="74">
                  <c:v>-2.5810949149507225</c:v>
                </c:pt>
                <c:pt idx="75">
                  <c:v>-4.8030481862954044</c:v>
                </c:pt>
                <c:pt idx="76">
                  <c:v>-6.6836168827172822</c:v>
                </c:pt>
                <c:pt idx="77">
                  <c:v>-9.67323220915417</c:v>
                </c:pt>
                <c:pt idx="78">
                  <c:v>-11.78342801562683</c:v>
                </c:pt>
                <c:pt idx="79">
                  <c:v>-14.037895086307591</c:v>
                </c:pt>
                <c:pt idx="80">
                  <c:v>-15.698762308238804</c:v>
                </c:pt>
                <c:pt idx="81">
                  <c:v>-16.348181473592494</c:v>
                </c:pt>
                <c:pt idx="82">
                  <c:v>-16.843337632191346</c:v>
                </c:pt>
                <c:pt idx="83">
                  <c:v>-17.536143064697434</c:v>
                </c:pt>
                <c:pt idx="84">
                  <c:v>-17.974993502822322</c:v>
                </c:pt>
                <c:pt idx="85">
                  <c:v>-17.852984025693395</c:v>
                </c:pt>
                <c:pt idx="86">
                  <c:v>-16.903407676635954</c:v>
                </c:pt>
                <c:pt idx="87">
                  <c:v>-16.705757859259126</c:v>
                </c:pt>
                <c:pt idx="88">
                  <c:v>-16.77525483739111</c:v>
                </c:pt>
                <c:pt idx="89">
                  <c:v>-17.284426199213577</c:v>
                </c:pt>
                <c:pt idx="90">
                  <c:v>-17.38312379603196</c:v>
                </c:pt>
                <c:pt idx="91">
                  <c:v>-17.344793093376222</c:v>
                </c:pt>
                <c:pt idx="92">
                  <c:v>-18.193212022533476</c:v>
                </c:pt>
                <c:pt idx="93">
                  <c:v>-19.404090927063354</c:v>
                </c:pt>
                <c:pt idx="94">
                  <c:v>-20.137564435295843</c:v>
                </c:pt>
                <c:pt idx="95">
                  <c:v>-20.700010320424557</c:v>
                </c:pt>
                <c:pt idx="96">
                  <c:v>-21.468207816284103</c:v>
                </c:pt>
                <c:pt idx="97">
                  <c:v>-21.300572679382658</c:v>
                </c:pt>
                <c:pt idx="98">
                  <c:v>-21.478778599872225</c:v>
                </c:pt>
                <c:pt idx="99">
                  <c:v>-20.808783584612033</c:v>
                </c:pt>
                <c:pt idx="100">
                  <c:v>-20.182749559461779</c:v>
                </c:pt>
                <c:pt idx="101">
                  <c:v>-19.948993559997241</c:v>
                </c:pt>
                <c:pt idx="102">
                  <c:v>-19.860808057292889</c:v>
                </c:pt>
                <c:pt idx="103">
                  <c:v>-19.583550621173803</c:v>
                </c:pt>
                <c:pt idx="104">
                  <c:v>-20.077387110338396</c:v>
                </c:pt>
                <c:pt idx="105">
                  <c:v>-20.349379707056663</c:v>
                </c:pt>
                <c:pt idx="106">
                  <c:v>-20.958699305935031</c:v>
                </c:pt>
                <c:pt idx="107">
                  <c:v>-21.236571431430267</c:v>
                </c:pt>
                <c:pt idx="108">
                  <c:v>-21.674202645798506</c:v>
                </c:pt>
                <c:pt idx="109">
                  <c:v>-21.658378680562947</c:v>
                </c:pt>
                <c:pt idx="110">
                  <c:v>-21.502094322252816</c:v>
                </c:pt>
                <c:pt idx="111">
                  <c:v>-21.408987893121857</c:v>
                </c:pt>
                <c:pt idx="112">
                  <c:v>-20.641485809021216</c:v>
                </c:pt>
                <c:pt idx="113">
                  <c:v>-20.114724860770394</c:v>
                </c:pt>
                <c:pt idx="114">
                  <c:v>-19.826230805695104</c:v>
                </c:pt>
                <c:pt idx="115">
                  <c:v>-18.952853690305279</c:v>
                </c:pt>
                <c:pt idx="116">
                  <c:v>-18.600815443807249</c:v>
                </c:pt>
                <c:pt idx="117">
                  <c:v>-18.901046609411658</c:v>
                </c:pt>
                <c:pt idx="118">
                  <c:v>-18.859556122021548</c:v>
                </c:pt>
                <c:pt idx="119">
                  <c:v>-19.648269822145767</c:v>
                </c:pt>
                <c:pt idx="120">
                  <c:v>-19.532412625523499</c:v>
                </c:pt>
                <c:pt idx="121">
                  <c:v>-20.067907770370418</c:v>
                </c:pt>
                <c:pt idx="122">
                  <c:v>-20.442945046524844</c:v>
                </c:pt>
                <c:pt idx="123">
                  <c:v>-20.880720874312097</c:v>
                </c:pt>
                <c:pt idx="124">
                  <c:v>-20.296118667698796</c:v>
                </c:pt>
                <c:pt idx="125">
                  <c:v>-20.25797152815932</c:v>
                </c:pt>
                <c:pt idx="126">
                  <c:v>-20.235680131211044</c:v>
                </c:pt>
                <c:pt idx="127">
                  <c:v>-20.805574542703095</c:v>
                </c:pt>
                <c:pt idx="128">
                  <c:v>-20.799230121807643</c:v>
                </c:pt>
                <c:pt idx="129">
                  <c:v>-20.999495611025026</c:v>
                </c:pt>
                <c:pt idx="130">
                  <c:v>-20.779140105010502</c:v>
                </c:pt>
                <c:pt idx="131">
                  <c:v>-20.134005562062686</c:v>
                </c:pt>
                <c:pt idx="132">
                  <c:v>-20.114261252171087</c:v>
                </c:pt>
                <c:pt idx="133">
                  <c:v>-20.025135196860845</c:v>
                </c:pt>
                <c:pt idx="134">
                  <c:v>-20.033765506155301</c:v>
                </c:pt>
                <c:pt idx="135">
                  <c:v>-19.91933013860886</c:v>
                </c:pt>
                <c:pt idx="136">
                  <c:v>-19.528102436514814</c:v>
                </c:pt>
                <c:pt idx="137">
                  <c:v>-19.199838185994874</c:v>
                </c:pt>
                <c:pt idx="138">
                  <c:v>-19.386620436242247</c:v>
                </c:pt>
                <c:pt idx="139">
                  <c:v>-19.162871146618379</c:v>
                </c:pt>
                <c:pt idx="140">
                  <c:v>-18.782019544694425</c:v>
                </c:pt>
                <c:pt idx="141">
                  <c:v>-18.509259895382314</c:v>
                </c:pt>
                <c:pt idx="142">
                  <c:v>-18.076135484240599</c:v>
                </c:pt>
                <c:pt idx="143">
                  <c:v>-18.183258364682931</c:v>
                </c:pt>
                <c:pt idx="144">
                  <c:v>-18.16627394114229</c:v>
                </c:pt>
                <c:pt idx="145">
                  <c:v>-18.131986534182762</c:v>
                </c:pt>
                <c:pt idx="146">
                  <c:v>-17.876606308490746</c:v>
                </c:pt>
                <c:pt idx="147">
                  <c:v>-17.868835801813329</c:v>
                </c:pt>
                <c:pt idx="148">
                  <c:v>-17.859334401360719</c:v>
                </c:pt>
                <c:pt idx="149">
                  <c:v>-18.126636115329582</c:v>
                </c:pt>
                <c:pt idx="150">
                  <c:v>-18.013863828872054</c:v>
                </c:pt>
                <c:pt idx="151">
                  <c:v>-17.804309782001528</c:v>
                </c:pt>
                <c:pt idx="152">
                  <c:v>-17.415691638987553</c:v>
                </c:pt>
                <c:pt idx="153">
                  <c:v>-17.150502159057488</c:v>
                </c:pt>
                <c:pt idx="154">
                  <c:v>-16.500955799241911</c:v>
                </c:pt>
                <c:pt idx="155">
                  <c:v>-15.607344194911471</c:v>
                </c:pt>
                <c:pt idx="156">
                  <c:v>-14.421446351418586</c:v>
                </c:pt>
                <c:pt idx="157">
                  <c:v>-13.20238275371236</c:v>
                </c:pt>
                <c:pt idx="158">
                  <c:v>-13.884196652049031</c:v>
                </c:pt>
                <c:pt idx="159">
                  <c:v>-14.369707836840462</c:v>
                </c:pt>
                <c:pt idx="160">
                  <c:v>-13.897589098033448</c:v>
                </c:pt>
                <c:pt idx="161">
                  <c:v>-13.973191340557216</c:v>
                </c:pt>
                <c:pt idx="162">
                  <c:v>-13.742174546596374</c:v>
                </c:pt>
                <c:pt idx="163">
                  <c:v>-14.11388945276426</c:v>
                </c:pt>
                <c:pt idx="164">
                  <c:v>-14.997026161303825</c:v>
                </c:pt>
                <c:pt idx="165">
                  <c:v>-13.976348986480158</c:v>
                </c:pt>
                <c:pt idx="166">
                  <c:v>-13.201175673191747</c:v>
                </c:pt>
                <c:pt idx="167">
                  <c:v>-12.91687063409297</c:v>
                </c:pt>
                <c:pt idx="168">
                  <c:v>-12.36955652417811</c:v>
                </c:pt>
                <c:pt idx="169">
                  <c:v>-12.769961308553883</c:v>
                </c:pt>
                <c:pt idx="170">
                  <c:v>-12.962648753239378</c:v>
                </c:pt>
                <c:pt idx="171">
                  <c:v>-12.415951837944869</c:v>
                </c:pt>
                <c:pt idx="172">
                  <c:v>-12.210893004955194</c:v>
                </c:pt>
                <c:pt idx="173">
                  <c:v>-12.252895536266379</c:v>
                </c:pt>
                <c:pt idx="174">
                  <c:v>-12.802400550728734</c:v>
                </c:pt>
                <c:pt idx="175">
                  <c:v>-13.1535504259066</c:v>
                </c:pt>
                <c:pt idx="176">
                  <c:v>-13.101664460581123</c:v>
                </c:pt>
                <c:pt idx="177">
                  <c:v>-13.058176021008517</c:v>
                </c:pt>
                <c:pt idx="178">
                  <c:v>-13.149390876295929</c:v>
                </c:pt>
                <c:pt idx="179">
                  <c:v>-13.130295540144484</c:v>
                </c:pt>
                <c:pt idx="180">
                  <c:v>-12.815028786265627</c:v>
                </c:pt>
                <c:pt idx="181">
                  <c:v>-12.390112184371031</c:v>
                </c:pt>
                <c:pt idx="182">
                  <c:v>-11.921464809842206</c:v>
                </c:pt>
                <c:pt idx="183">
                  <c:v>-11.229297577891831</c:v>
                </c:pt>
                <c:pt idx="184">
                  <c:v>-10.518889152179554</c:v>
                </c:pt>
                <c:pt idx="185">
                  <c:v>-9.9836200545559315</c:v>
                </c:pt>
                <c:pt idx="186">
                  <c:v>-9.6065201396370004</c:v>
                </c:pt>
                <c:pt idx="187">
                  <c:v>-9.5524008420773381</c:v>
                </c:pt>
                <c:pt idx="188">
                  <c:v>-9.388310119153676</c:v>
                </c:pt>
                <c:pt idx="189">
                  <c:v>-9.3775538244362444</c:v>
                </c:pt>
                <c:pt idx="190">
                  <c:v>-9.3519125298407566</c:v>
                </c:pt>
                <c:pt idx="191">
                  <c:v>-9.1590913188061993</c:v>
                </c:pt>
                <c:pt idx="192">
                  <c:v>-9.1213743403699237</c:v>
                </c:pt>
                <c:pt idx="193">
                  <c:v>-8.8601472650351329</c:v>
                </c:pt>
                <c:pt idx="194">
                  <c:v>-8.3471789497554862</c:v>
                </c:pt>
                <c:pt idx="195">
                  <c:v>-7.9092072113805987</c:v>
                </c:pt>
                <c:pt idx="196">
                  <c:v>-7.6223651695640351</c:v>
                </c:pt>
                <c:pt idx="197">
                  <c:v>-7.4152499444691751</c:v>
                </c:pt>
                <c:pt idx="198">
                  <c:v>-7.3020923513579188</c:v>
                </c:pt>
                <c:pt idx="199">
                  <c:v>-7.4255140515626774</c:v>
                </c:pt>
                <c:pt idx="200">
                  <c:v>-7.429024580447356</c:v>
                </c:pt>
                <c:pt idx="201">
                  <c:v>-7.7325091904536682</c:v>
                </c:pt>
                <c:pt idx="202">
                  <c:v>-7.8597365699016608</c:v>
                </c:pt>
                <c:pt idx="203">
                  <c:v>-7.7767508594102059</c:v>
                </c:pt>
                <c:pt idx="204">
                  <c:v>-7.687039511388372</c:v>
                </c:pt>
                <c:pt idx="205">
                  <c:v>-7.7863660518492468</c:v>
                </c:pt>
                <c:pt idx="206">
                  <c:v>-7.5403975785423372</c:v>
                </c:pt>
                <c:pt idx="207">
                  <c:v>-7.2937828789255077</c:v>
                </c:pt>
                <c:pt idx="208">
                  <c:v>-7.259046400946624</c:v>
                </c:pt>
                <c:pt idx="209">
                  <c:v>-6.9757221156562323</c:v>
                </c:pt>
                <c:pt idx="210">
                  <c:v>-6.7421653853889518</c:v>
                </c:pt>
                <c:pt idx="211">
                  <c:v>-6.7891903237693025</c:v>
                </c:pt>
                <c:pt idx="212">
                  <c:v>-6.9302332276123408</c:v>
                </c:pt>
                <c:pt idx="213">
                  <c:v>-6.8340743947779776</c:v>
                </c:pt>
                <c:pt idx="214">
                  <c:v>-6.9043624419326397</c:v>
                </c:pt>
                <c:pt idx="215">
                  <c:v>-6.9661842537103018</c:v>
                </c:pt>
                <c:pt idx="216">
                  <c:v>-7.1800707685839518</c:v>
                </c:pt>
                <c:pt idx="217">
                  <c:v>-7.1247599418938474</c:v>
                </c:pt>
                <c:pt idx="218">
                  <c:v>-7.1475405979623385</c:v>
                </c:pt>
                <c:pt idx="219">
                  <c:v>-7.0758443833204865</c:v>
                </c:pt>
                <c:pt idx="220">
                  <c:v>-6.694488455378246</c:v>
                </c:pt>
                <c:pt idx="221">
                  <c:v>-6.1459188733251864</c:v>
                </c:pt>
                <c:pt idx="222">
                  <c:v>-5.5686422276805043</c:v>
                </c:pt>
                <c:pt idx="223">
                  <c:v>-5.0408457048412103</c:v>
                </c:pt>
                <c:pt idx="224">
                  <c:v>-3.4928806543516289</c:v>
                </c:pt>
                <c:pt idx="225">
                  <c:v>-3.047052970281404</c:v>
                </c:pt>
                <c:pt idx="226">
                  <c:v>-3.1092823887776553</c:v>
                </c:pt>
                <c:pt idx="227">
                  <c:v>-3.2570009466265684</c:v>
                </c:pt>
                <c:pt idx="228">
                  <c:v>-3.4143950802957366</c:v>
                </c:pt>
                <c:pt idx="229">
                  <c:v>-3.7392822178928458</c:v>
                </c:pt>
                <c:pt idx="230">
                  <c:v>-3.648429949254389</c:v>
                </c:pt>
                <c:pt idx="231">
                  <c:v>-4.4694505002904785</c:v>
                </c:pt>
                <c:pt idx="232">
                  <c:v>-4.8048393083349703</c:v>
                </c:pt>
                <c:pt idx="233">
                  <c:v>-4.5236240260616807</c:v>
                </c:pt>
                <c:pt idx="234">
                  <c:v>-4.4196159018218646</c:v>
                </c:pt>
                <c:pt idx="235">
                  <c:v>-4.4328517754006791</c:v>
                </c:pt>
                <c:pt idx="236">
                  <c:v>-4.2207488961762198</c:v>
                </c:pt>
                <c:pt idx="237">
                  <c:v>-4.0045415802468689</c:v>
                </c:pt>
                <c:pt idx="238">
                  <c:v>-4.0930955682844479</c:v>
                </c:pt>
                <c:pt idx="239">
                  <c:v>-3.9213882646089595</c:v>
                </c:pt>
                <c:pt idx="240">
                  <c:v>-4.0254056474527697</c:v>
                </c:pt>
                <c:pt idx="241">
                  <c:v>-4.1557834302799028</c:v>
                </c:pt>
                <c:pt idx="242">
                  <c:v>-4.3529184952621458</c:v>
                </c:pt>
                <c:pt idx="243">
                  <c:v>-4.0399415215031462</c:v>
                </c:pt>
                <c:pt idx="244">
                  <c:v>-4.2924616790860037</c:v>
                </c:pt>
                <c:pt idx="245">
                  <c:v>-4.2718612601259238</c:v>
                </c:pt>
                <c:pt idx="246">
                  <c:v>-3.8744191708064117</c:v>
                </c:pt>
                <c:pt idx="247">
                  <c:v>-3.3306800579977724</c:v>
                </c:pt>
                <c:pt idx="248">
                  <c:v>-3.2313392278905133</c:v>
                </c:pt>
                <c:pt idx="249">
                  <c:v>-3.158129781507891</c:v>
                </c:pt>
                <c:pt idx="250">
                  <c:v>-3.4525983946788301</c:v>
                </c:pt>
                <c:pt idx="251">
                  <c:v>-3.3684898163075592</c:v>
                </c:pt>
                <c:pt idx="252">
                  <c:v>-3.3986354584518965</c:v>
                </c:pt>
                <c:pt idx="253">
                  <c:v>-3.6615793584978311</c:v>
                </c:pt>
                <c:pt idx="254">
                  <c:v>-3.8869693295759156</c:v>
                </c:pt>
                <c:pt idx="255">
                  <c:v>-3.9137790916189488</c:v>
                </c:pt>
                <c:pt idx="256">
                  <c:v>-3.5977629361967405</c:v>
                </c:pt>
                <c:pt idx="257">
                  <c:v>-3.180813948064436</c:v>
                </c:pt>
                <c:pt idx="258">
                  <c:v>-2.8520476409384115</c:v>
                </c:pt>
                <c:pt idx="259">
                  <c:v>-2.9019954444464844</c:v>
                </c:pt>
                <c:pt idx="260">
                  <c:v>-2.6169769366868265</c:v>
                </c:pt>
                <c:pt idx="261">
                  <c:v>-2.2432274187450809</c:v>
                </c:pt>
                <c:pt idx="262">
                  <c:v>-1.8836724988649849</c:v>
                </c:pt>
                <c:pt idx="263">
                  <c:v>-2.0921486793706281</c:v>
                </c:pt>
                <c:pt idx="264">
                  <c:v>-2.0798600820001401</c:v>
                </c:pt>
                <c:pt idx="265">
                  <c:v>-2.159714807890472</c:v>
                </c:pt>
                <c:pt idx="266">
                  <c:v>-2.2682522951554307</c:v>
                </c:pt>
                <c:pt idx="267">
                  <c:v>-2.8209267884018177</c:v>
                </c:pt>
                <c:pt idx="268">
                  <c:v>-3.5253442244415534</c:v>
                </c:pt>
                <c:pt idx="269">
                  <c:v>-3.9366455520209556</c:v>
                </c:pt>
                <c:pt idx="270">
                  <c:v>-4.4211807264993768</c:v>
                </c:pt>
                <c:pt idx="271">
                  <c:v>-4.8618789549510542</c:v>
                </c:pt>
                <c:pt idx="272">
                  <c:v>-4.9732453300258568</c:v>
                </c:pt>
                <c:pt idx="273">
                  <c:v>-5.0927952330728541</c:v>
                </c:pt>
                <c:pt idx="274">
                  <c:v>-5.0403350135847313</c:v>
                </c:pt>
                <c:pt idx="275">
                  <c:v>-5.0162416917161758</c:v>
                </c:pt>
                <c:pt idx="276">
                  <c:v>-4.9992818157101562</c:v>
                </c:pt>
                <c:pt idx="277">
                  <c:v>-4.6813277170588012</c:v>
                </c:pt>
                <c:pt idx="278">
                  <c:v>-4.84993164614019</c:v>
                </c:pt>
                <c:pt idx="279">
                  <c:v>-4.9023876280677614</c:v>
                </c:pt>
                <c:pt idx="280">
                  <c:v>-4.8836961998129755</c:v>
                </c:pt>
                <c:pt idx="281">
                  <c:v>-5.0477489476745436</c:v>
                </c:pt>
                <c:pt idx="282">
                  <c:v>-5.2212802588294096</c:v>
                </c:pt>
                <c:pt idx="283">
                  <c:v>-5.3740939333904416</c:v>
                </c:pt>
                <c:pt idx="284">
                  <c:v>-5.4887022461699928</c:v>
                </c:pt>
                <c:pt idx="285">
                  <c:v>-5.2363373973240517</c:v>
                </c:pt>
                <c:pt idx="286">
                  <c:v>-5.3706283733669897</c:v>
                </c:pt>
                <c:pt idx="287">
                  <c:v>-5.3586173180769183</c:v>
                </c:pt>
                <c:pt idx="288">
                  <c:v>-5.5077426132848704</c:v>
                </c:pt>
                <c:pt idx="289">
                  <c:v>-5.6079254445912232</c:v>
                </c:pt>
                <c:pt idx="290">
                  <c:v>-5.7962094590778426</c:v>
                </c:pt>
                <c:pt idx="291">
                  <c:v>-6.0539091401038663</c:v>
                </c:pt>
                <c:pt idx="292">
                  <c:v>-6.2761610331557653</c:v>
                </c:pt>
                <c:pt idx="293">
                  <c:v>-6.4217605480184421</c:v>
                </c:pt>
                <c:pt idx="294">
                  <c:v>-6.09943527431835</c:v>
                </c:pt>
                <c:pt idx="295">
                  <c:v>-5.9528194105727765</c:v>
                </c:pt>
                <c:pt idx="296">
                  <c:v>-5.6611118062509549</c:v>
                </c:pt>
                <c:pt idx="297">
                  <c:v>-5.3091322565529113</c:v>
                </c:pt>
                <c:pt idx="298">
                  <c:v>-4.8757177332456694</c:v>
                </c:pt>
                <c:pt idx="299">
                  <c:v>-4.8433075599116497</c:v>
                </c:pt>
                <c:pt idx="300">
                  <c:v>-5.2111148810002277</c:v>
                </c:pt>
                <c:pt idx="301">
                  <c:v>-5.5910872393598741</c:v>
                </c:pt>
                <c:pt idx="302">
                  <c:v>-5.1430738283879789</c:v>
                </c:pt>
                <c:pt idx="303">
                  <c:v>-4.8693791262754358</c:v>
                </c:pt>
                <c:pt idx="304">
                  <c:v>-4.9463902981848848</c:v>
                </c:pt>
                <c:pt idx="305">
                  <c:v>-4.6632079279777443</c:v>
                </c:pt>
                <c:pt idx="306">
                  <c:v>-4.1913809803106519</c:v>
                </c:pt>
                <c:pt idx="307">
                  <c:v>-3.4860454118363662</c:v>
                </c:pt>
                <c:pt idx="308">
                  <c:v>-3.4630199164501332</c:v>
                </c:pt>
                <c:pt idx="309">
                  <c:v>-3.9981431971405526</c:v>
                </c:pt>
                <c:pt idx="310">
                  <c:v>-4.3823811109509645</c:v>
                </c:pt>
                <c:pt idx="311">
                  <c:v>-4.6987120133257951</c:v>
                </c:pt>
                <c:pt idx="312">
                  <c:v>-5.2221929290500508</c:v>
                </c:pt>
                <c:pt idx="313">
                  <c:v>-5.416119055222266</c:v>
                </c:pt>
                <c:pt idx="314">
                  <c:v>-6.5419917641941021</c:v>
                </c:pt>
                <c:pt idx="315">
                  <c:v>-7.6880325610448015</c:v>
                </c:pt>
                <c:pt idx="316">
                  <c:v>-7.6985977651780368</c:v>
                </c:pt>
                <c:pt idx="317">
                  <c:v>-8.0478594313512986</c:v>
                </c:pt>
                <c:pt idx="318">
                  <c:v>-8.2078880404421053</c:v>
                </c:pt>
                <c:pt idx="319">
                  <c:v>-8.7321223267712522</c:v>
                </c:pt>
                <c:pt idx="320">
                  <c:v>-9.4873135126531558</c:v>
                </c:pt>
                <c:pt idx="321">
                  <c:v>-9.9572082502584216</c:v>
                </c:pt>
                <c:pt idx="322">
                  <c:v>-9.9908331069445211</c:v>
                </c:pt>
                <c:pt idx="323">
                  <c:v>-10.277906709137088</c:v>
                </c:pt>
                <c:pt idx="324">
                  <c:v>-10.202209297812043</c:v>
                </c:pt>
                <c:pt idx="325">
                  <c:v>-9.631027325806313</c:v>
                </c:pt>
                <c:pt idx="326">
                  <c:v>-8.6561006502320783</c:v>
                </c:pt>
                <c:pt idx="327">
                  <c:v>-7.3508954672991758</c:v>
                </c:pt>
                <c:pt idx="328">
                  <c:v>-6.5349601362733791</c:v>
                </c:pt>
                <c:pt idx="329">
                  <c:v>-6.3779541939617355</c:v>
                </c:pt>
                <c:pt idx="330">
                  <c:v>-6.8986694706465999</c:v>
                </c:pt>
                <c:pt idx="331">
                  <c:v>-7.6345979412475931</c:v>
                </c:pt>
                <c:pt idx="332">
                  <c:v>-7.8523588272664471</c:v>
                </c:pt>
                <c:pt idx="333">
                  <c:v>-7.9578205605945698</c:v>
                </c:pt>
                <c:pt idx="334">
                  <c:v>-8.3361643333610314</c:v>
                </c:pt>
                <c:pt idx="335">
                  <c:v>-8.0363400033907766</c:v>
                </c:pt>
                <c:pt idx="336">
                  <c:v>-7.3854150379864576</c:v>
                </c:pt>
                <c:pt idx="337">
                  <c:v>-7.0618979997166109</c:v>
                </c:pt>
                <c:pt idx="338">
                  <c:v>-6.8785864238453245</c:v>
                </c:pt>
                <c:pt idx="339">
                  <c:v>-6.488465626726911</c:v>
                </c:pt>
                <c:pt idx="340">
                  <c:v>-6.62592451075803</c:v>
                </c:pt>
                <c:pt idx="341">
                  <c:v>-7.0203101152349152</c:v>
                </c:pt>
                <c:pt idx="342">
                  <c:v>-7.3173739953879471</c:v>
                </c:pt>
                <c:pt idx="343">
                  <c:v>-7.2535970869365958</c:v>
                </c:pt>
                <c:pt idx="344">
                  <c:v>-6.2301582525417176</c:v>
                </c:pt>
                <c:pt idx="345">
                  <c:v>-4.7934371547027226</c:v>
                </c:pt>
                <c:pt idx="346">
                  <c:v>-4.9428319712362905</c:v>
                </c:pt>
                <c:pt idx="347">
                  <c:v>-4.6268852159784775</c:v>
                </c:pt>
                <c:pt idx="348">
                  <c:v>-4.096418434317938</c:v>
                </c:pt>
                <c:pt idx="349">
                  <c:v>-3.1767555109684413</c:v>
                </c:pt>
                <c:pt idx="350">
                  <c:v>-2.5705128924854983</c:v>
                </c:pt>
                <c:pt idx="351">
                  <c:v>-2.0749880634358582</c:v>
                </c:pt>
                <c:pt idx="352">
                  <c:v>-1.7275090527320791</c:v>
                </c:pt>
                <c:pt idx="353">
                  <c:v>-0.97359785175071012</c:v>
                </c:pt>
                <c:pt idx="354">
                  <c:v>-0.78544390250090113</c:v>
                </c:pt>
                <c:pt idx="355">
                  <c:v>-1.3845606306825951</c:v>
                </c:pt>
                <c:pt idx="356">
                  <c:v>-0.98300088683218489</c:v>
                </c:pt>
                <c:pt idx="357">
                  <c:v>2.8346853376170853E-2</c:v>
                </c:pt>
                <c:pt idx="358">
                  <c:v>-0.38812245543672491</c:v>
                </c:pt>
                <c:pt idx="359">
                  <c:v>-0.27132191614266443</c:v>
                </c:pt>
                <c:pt idx="360">
                  <c:v>-0.34559265945324963</c:v>
                </c:pt>
                <c:pt idx="361">
                  <c:v>-0.53120671959973564</c:v>
                </c:pt>
                <c:pt idx="362">
                  <c:v>-1.7311903721078108</c:v>
                </c:pt>
                <c:pt idx="363">
                  <c:v>-3.2679129056724485</c:v>
                </c:pt>
                <c:pt idx="364">
                  <c:v>-4.7420973839435572</c:v>
                </c:pt>
                <c:pt idx="365">
                  <c:v>-4.5971420880962475</c:v>
                </c:pt>
                <c:pt idx="366">
                  <c:v>-5.1583373597071853</c:v>
                </c:pt>
                <c:pt idx="367">
                  <c:v>-5.7990226123941691</c:v>
                </c:pt>
                <c:pt idx="368">
                  <c:v>-6.1679159923908147</c:v>
                </c:pt>
                <c:pt idx="369">
                  <c:v>-4.3258753885680914</c:v>
                </c:pt>
                <c:pt idx="370">
                  <c:v>-3.7398542039988292</c:v>
                </c:pt>
                <c:pt idx="371">
                  <c:v>-3.8871124623276039</c:v>
                </c:pt>
                <c:pt idx="372">
                  <c:v>-3.8313987503540714</c:v>
                </c:pt>
                <c:pt idx="373">
                  <c:v>-3.6251188771235272</c:v>
                </c:pt>
                <c:pt idx="374">
                  <c:v>-3.1525580707602079</c:v>
                </c:pt>
                <c:pt idx="375">
                  <c:v>-2.4184078036023742</c:v>
                </c:pt>
                <c:pt idx="376">
                  <c:v>-3.2525517765154204</c:v>
                </c:pt>
                <c:pt idx="377">
                  <c:v>-3.7379404037502044</c:v>
                </c:pt>
                <c:pt idx="378">
                  <c:v>-3.9132780937143088</c:v>
                </c:pt>
                <c:pt idx="379">
                  <c:v>-4.606676890232805</c:v>
                </c:pt>
                <c:pt idx="380">
                  <c:v>-5.6808586843608193</c:v>
                </c:pt>
                <c:pt idx="381">
                  <c:v>-7.0896905308806097</c:v>
                </c:pt>
                <c:pt idx="382">
                  <c:v>-8.6232557071612028</c:v>
                </c:pt>
                <c:pt idx="383">
                  <c:v>-8.9230447722718207</c:v>
                </c:pt>
                <c:pt idx="384">
                  <c:v>-9.3044881341936438</c:v>
                </c:pt>
                <c:pt idx="385">
                  <c:v>-9.7573070248030653</c:v>
                </c:pt>
                <c:pt idx="386">
                  <c:v>-9.825474933776178</c:v>
                </c:pt>
                <c:pt idx="387">
                  <c:v>-10.133474455443714</c:v>
                </c:pt>
                <c:pt idx="388">
                  <c:v>-9.7919458598417553</c:v>
                </c:pt>
                <c:pt idx="389">
                  <c:v>-9.2637663217071662</c:v>
                </c:pt>
                <c:pt idx="390">
                  <c:v>-9.1393455353626223</c:v>
                </c:pt>
                <c:pt idx="391">
                  <c:v>-9.0505935776932152</c:v>
                </c:pt>
                <c:pt idx="392">
                  <c:v>-9.4329771390179982</c:v>
                </c:pt>
                <c:pt idx="393">
                  <c:v>-9.4769233339296459</c:v>
                </c:pt>
                <c:pt idx="394">
                  <c:v>-9.0005521117961713</c:v>
                </c:pt>
                <c:pt idx="395">
                  <c:v>-9.1931820138210334</c:v>
                </c:pt>
                <c:pt idx="396">
                  <c:v>-9.3086571201143844</c:v>
                </c:pt>
                <c:pt idx="397">
                  <c:v>-8.9379502718028743</c:v>
                </c:pt>
                <c:pt idx="398">
                  <c:v>-8.5465498182188018</c:v>
                </c:pt>
                <c:pt idx="399">
                  <c:v>-7.3367107798052151</c:v>
                </c:pt>
                <c:pt idx="400">
                  <c:v>-7.0670297903090153</c:v>
                </c:pt>
                <c:pt idx="401">
                  <c:v>-6.7736821530397417</c:v>
                </c:pt>
                <c:pt idx="402">
                  <c:v>-6.4489783115264983</c:v>
                </c:pt>
                <c:pt idx="403">
                  <c:v>-6.3419268316727573</c:v>
                </c:pt>
                <c:pt idx="404">
                  <c:v>-6.3961507589540858</c:v>
                </c:pt>
                <c:pt idx="405">
                  <c:v>-6.3807067839427054</c:v>
                </c:pt>
                <c:pt idx="406">
                  <c:v>-7.147142306598421</c:v>
                </c:pt>
                <c:pt idx="407">
                  <c:v>-7.1701675786431878</c:v>
                </c:pt>
                <c:pt idx="408">
                  <c:v>-5.9449845626245184</c:v>
                </c:pt>
                <c:pt idx="409">
                  <c:v>-5.9769079546005406</c:v>
                </c:pt>
                <c:pt idx="410">
                  <c:v>-5.987610562181743</c:v>
                </c:pt>
                <c:pt idx="411">
                  <c:v>-5.7430791376689347</c:v>
                </c:pt>
                <c:pt idx="412">
                  <c:v>-5.322766114391972</c:v>
                </c:pt>
                <c:pt idx="413">
                  <c:v>-4.9174318082746309</c:v>
                </c:pt>
                <c:pt idx="414">
                  <c:v>-4.6476175234883224</c:v>
                </c:pt>
                <c:pt idx="415">
                  <c:v>-5.5469202389974628</c:v>
                </c:pt>
                <c:pt idx="416">
                  <c:v>-5.0604945059048934</c:v>
                </c:pt>
                <c:pt idx="417">
                  <c:v>-4.9524696952560836</c:v>
                </c:pt>
                <c:pt idx="418">
                  <c:v>-4.9323994996118703</c:v>
                </c:pt>
                <c:pt idx="419">
                  <c:v>-4.8384277641013993</c:v>
                </c:pt>
                <c:pt idx="420">
                  <c:v>-5.5092244157433781</c:v>
                </c:pt>
                <c:pt idx="421">
                  <c:v>-6.003419808241401</c:v>
                </c:pt>
                <c:pt idx="422">
                  <c:v>-6.5327405164592234</c:v>
                </c:pt>
                <c:pt idx="423">
                  <c:v>-7.3350555642978765</c:v>
                </c:pt>
                <c:pt idx="424">
                  <c:v>-7.6386274465783819</c:v>
                </c:pt>
                <c:pt idx="425">
                  <c:v>-8.1667869474754031</c:v>
                </c:pt>
                <c:pt idx="426">
                  <c:v>-9.1429050160121328</c:v>
                </c:pt>
                <c:pt idx="427">
                  <c:v>-9.2452695339831585</c:v>
                </c:pt>
                <c:pt idx="428">
                  <c:v>-9.6103202807886792</c:v>
                </c:pt>
                <c:pt idx="429">
                  <c:v>-9.7189055810413425</c:v>
                </c:pt>
                <c:pt idx="430">
                  <c:v>-9.7089429350337184</c:v>
                </c:pt>
                <c:pt idx="431">
                  <c:v>-9.9808832167059958</c:v>
                </c:pt>
                <c:pt idx="432">
                  <c:v>-10.431491814141408</c:v>
                </c:pt>
                <c:pt idx="433">
                  <c:v>-10.097220993645156</c:v>
                </c:pt>
                <c:pt idx="434">
                  <c:v>-9.7081890807825619</c:v>
                </c:pt>
                <c:pt idx="435">
                  <c:v>-9.3196567395669785</c:v>
                </c:pt>
                <c:pt idx="436">
                  <c:v>-8.9496072179312254</c:v>
                </c:pt>
                <c:pt idx="437">
                  <c:v>-8.2352203874038992</c:v>
                </c:pt>
                <c:pt idx="438">
                  <c:v>-7.1998375198611155</c:v>
                </c:pt>
                <c:pt idx="439">
                  <c:v>-4.5107474627082693</c:v>
                </c:pt>
                <c:pt idx="440">
                  <c:v>-2.1170956113810853</c:v>
                </c:pt>
                <c:pt idx="441">
                  <c:v>0.84986975303432</c:v>
                </c:pt>
                <c:pt idx="442">
                  <c:v>3.4837920577514896</c:v>
                </c:pt>
                <c:pt idx="443">
                  <c:v>6.769354812779965</c:v>
                </c:pt>
                <c:pt idx="444">
                  <c:v>10.845248084479721</c:v>
                </c:pt>
                <c:pt idx="445">
                  <c:v>14.176876540152715</c:v>
                </c:pt>
                <c:pt idx="446">
                  <c:v>15.930185447168991</c:v>
                </c:pt>
                <c:pt idx="447">
                  <c:v>16.646935593017968</c:v>
                </c:pt>
                <c:pt idx="448">
                  <c:v>17.982713838695165</c:v>
                </c:pt>
                <c:pt idx="449">
                  <c:v>19.182703249240642</c:v>
                </c:pt>
                <c:pt idx="450">
                  <c:v>19.799394174469761</c:v>
                </c:pt>
                <c:pt idx="451">
                  <c:v>17.858356780193468</c:v>
                </c:pt>
                <c:pt idx="452">
                  <c:v>17.656933777799242</c:v>
                </c:pt>
                <c:pt idx="453">
                  <c:v>16.476566548516068</c:v>
                </c:pt>
                <c:pt idx="454">
                  <c:v>17.489329548618436</c:v>
                </c:pt>
                <c:pt idx="455">
                  <c:v>17.129134961693172</c:v>
                </c:pt>
                <c:pt idx="456">
                  <c:v>16.974999516098155</c:v>
                </c:pt>
                <c:pt idx="457">
                  <c:v>17.78914743247449</c:v>
                </c:pt>
                <c:pt idx="458">
                  <c:v>19.224881897684408</c:v>
                </c:pt>
                <c:pt idx="459">
                  <c:v>20.133961089055052</c:v>
                </c:pt>
                <c:pt idx="460">
                  <c:v>21.842430742150839</c:v>
                </c:pt>
                <c:pt idx="461">
                  <c:v>23.317092710496421</c:v>
                </c:pt>
                <c:pt idx="462">
                  <c:v>23.361854267174429</c:v>
                </c:pt>
                <c:pt idx="463">
                  <c:v>24.4587746728516</c:v>
                </c:pt>
                <c:pt idx="464">
                  <c:v>24.583180340745411</c:v>
                </c:pt>
                <c:pt idx="465">
                  <c:v>23.689324234638814</c:v>
                </c:pt>
                <c:pt idx="466">
                  <c:v>23.247508248004976</c:v>
                </c:pt>
                <c:pt idx="467">
                  <c:v>22.326490443122328</c:v>
                </c:pt>
                <c:pt idx="468">
                  <c:v>20.619403395503262</c:v>
                </c:pt>
                <c:pt idx="469">
                  <c:v>20.80824505018051</c:v>
                </c:pt>
                <c:pt idx="470">
                  <c:v>20.054619400016787</c:v>
                </c:pt>
                <c:pt idx="471">
                  <c:v>18.890867424440479</c:v>
                </c:pt>
                <c:pt idx="472">
                  <c:v>19.162316017023091</c:v>
                </c:pt>
                <c:pt idx="473">
                  <c:v>19.855120975988502</c:v>
                </c:pt>
                <c:pt idx="474">
                  <c:v>20.118738830390463</c:v>
                </c:pt>
                <c:pt idx="475">
                  <c:v>20.626625197632272</c:v>
                </c:pt>
                <c:pt idx="476">
                  <c:v>20.639468550893302</c:v>
                </c:pt>
                <c:pt idx="477">
                  <c:v>21.143468064140318</c:v>
                </c:pt>
                <c:pt idx="478">
                  <c:v>21.588413923961109</c:v>
                </c:pt>
                <c:pt idx="479">
                  <c:v>22.232083916715663</c:v>
                </c:pt>
                <c:pt idx="480">
                  <c:v>21.167175871750281</c:v>
                </c:pt>
                <c:pt idx="481">
                  <c:v>21.345092380376659</c:v>
                </c:pt>
                <c:pt idx="482">
                  <c:v>22.91854129001219</c:v>
                </c:pt>
                <c:pt idx="483">
                  <c:v>24.220961318333018</c:v>
                </c:pt>
                <c:pt idx="484">
                  <c:v>24.998345842675256</c:v>
                </c:pt>
                <c:pt idx="485">
                  <c:v>24.34052248185866</c:v>
                </c:pt>
                <c:pt idx="486">
                  <c:v>24.574044560244186</c:v>
                </c:pt>
                <c:pt idx="487">
                  <c:v>24.461412230583601</c:v>
                </c:pt>
                <c:pt idx="488">
                  <c:v>24.740547653292147</c:v>
                </c:pt>
                <c:pt idx="489">
                  <c:v>22.60777353569917</c:v>
                </c:pt>
                <c:pt idx="490">
                  <c:v>22.723361558908628</c:v>
                </c:pt>
                <c:pt idx="491">
                  <c:v>23.43218326229621</c:v>
                </c:pt>
                <c:pt idx="492">
                  <c:v>23.827739643289533</c:v>
                </c:pt>
                <c:pt idx="493">
                  <c:v>23.548250522736161</c:v>
                </c:pt>
                <c:pt idx="494">
                  <c:v>23.743944407157944</c:v>
                </c:pt>
                <c:pt idx="495">
                  <c:v>23.701468346475597</c:v>
                </c:pt>
                <c:pt idx="496">
                  <c:v>24.941828099162105</c:v>
                </c:pt>
                <c:pt idx="497">
                  <c:v>25.132522155340862</c:v>
                </c:pt>
                <c:pt idx="498">
                  <c:v>24.722092169822695</c:v>
                </c:pt>
                <c:pt idx="499">
                  <c:v>25.120169774234178</c:v>
                </c:pt>
                <c:pt idx="500">
                  <c:v>24.946759448379282</c:v>
                </c:pt>
                <c:pt idx="501">
                  <c:v>24.506057858942825</c:v>
                </c:pt>
                <c:pt idx="502">
                  <c:v>23.853422777494334</c:v>
                </c:pt>
                <c:pt idx="503">
                  <c:v>23.184596021157194</c:v>
                </c:pt>
                <c:pt idx="504">
                  <c:v>21.549034285569114</c:v>
                </c:pt>
                <c:pt idx="505">
                  <c:v>20.73052562952234</c:v>
                </c:pt>
                <c:pt idx="506">
                  <c:v>19.976293055620179</c:v>
                </c:pt>
                <c:pt idx="507">
                  <c:v>19.562184546780681</c:v>
                </c:pt>
                <c:pt idx="508">
                  <c:v>19.71066568530561</c:v>
                </c:pt>
                <c:pt idx="509">
                  <c:v>19.525234975972626</c:v>
                </c:pt>
                <c:pt idx="510">
                  <c:v>18.559433583542564</c:v>
                </c:pt>
                <c:pt idx="511">
                  <c:v>18.849735384828168</c:v>
                </c:pt>
                <c:pt idx="512">
                  <c:v>19.322128220172967</c:v>
                </c:pt>
                <c:pt idx="513">
                  <c:v>19.746178856503295</c:v>
                </c:pt>
                <c:pt idx="514">
                  <c:v>20.171490040630907</c:v>
                </c:pt>
                <c:pt idx="515">
                  <c:v>18.677714800414314</c:v>
                </c:pt>
                <c:pt idx="516">
                  <c:v>17.529126363821891</c:v>
                </c:pt>
                <c:pt idx="517">
                  <c:v>17.211031607763783</c:v>
                </c:pt>
                <c:pt idx="518">
                  <c:v>16.287302390534844</c:v>
                </c:pt>
                <c:pt idx="519">
                  <c:v>14.532668638124123</c:v>
                </c:pt>
                <c:pt idx="520">
                  <c:v>12.979359163542037</c:v>
                </c:pt>
                <c:pt idx="521">
                  <c:v>11.93119606857992</c:v>
                </c:pt>
                <c:pt idx="522">
                  <c:v>12.520748122430005</c:v>
                </c:pt>
                <c:pt idx="523">
                  <c:v>14.256018209809289</c:v>
                </c:pt>
                <c:pt idx="524">
                  <c:v>14.465933049234687</c:v>
                </c:pt>
                <c:pt idx="525">
                  <c:v>15.803888772221612</c:v>
                </c:pt>
                <c:pt idx="526">
                  <c:v>17.010362242969514</c:v>
                </c:pt>
                <c:pt idx="527">
                  <c:v>16.955647943162653</c:v>
                </c:pt>
                <c:pt idx="528">
                  <c:v>16.920953478151567</c:v>
                </c:pt>
                <c:pt idx="529">
                  <c:v>17.111643067717015</c:v>
                </c:pt>
                <c:pt idx="530">
                  <c:v>15.612066811582215</c:v>
                </c:pt>
                <c:pt idx="531">
                  <c:v>14.775559898225486</c:v>
                </c:pt>
                <c:pt idx="532">
                  <c:v>13.214572236437094</c:v>
                </c:pt>
                <c:pt idx="533">
                  <c:v>11.870599318702082</c:v>
                </c:pt>
                <c:pt idx="534">
                  <c:v>12.278300872414166</c:v>
                </c:pt>
                <c:pt idx="535">
                  <c:v>12.294353654440878</c:v>
                </c:pt>
                <c:pt idx="536">
                  <c:v>11.796086926515416</c:v>
                </c:pt>
                <c:pt idx="537">
                  <c:v>11.887991914045497</c:v>
                </c:pt>
                <c:pt idx="538">
                  <c:v>12.1291503334203</c:v>
                </c:pt>
                <c:pt idx="539">
                  <c:v>12.202242616164915</c:v>
                </c:pt>
                <c:pt idx="540">
                  <c:v>12.279839652936571</c:v>
                </c:pt>
                <c:pt idx="541">
                  <c:v>12.204693446616663</c:v>
                </c:pt>
                <c:pt idx="542">
                  <c:v>12.035129997158732</c:v>
                </c:pt>
                <c:pt idx="543">
                  <c:v>12.5516053646882</c:v>
                </c:pt>
                <c:pt idx="544">
                  <c:v>13.628050320071244</c:v>
                </c:pt>
                <c:pt idx="545">
                  <c:v>13.697893621461802</c:v>
                </c:pt>
                <c:pt idx="546">
                  <c:v>14.444308928710912</c:v>
                </c:pt>
                <c:pt idx="547">
                  <c:v>13.754318944918392</c:v>
                </c:pt>
                <c:pt idx="548">
                  <c:v>13.890513585775878</c:v>
                </c:pt>
                <c:pt idx="549">
                  <c:v>14.633956495349945</c:v>
                </c:pt>
                <c:pt idx="550">
                  <c:v>13.454558164268267</c:v>
                </c:pt>
                <c:pt idx="551">
                  <c:v>12.584226176514088</c:v>
                </c:pt>
                <c:pt idx="552">
                  <c:v>12.064566398833595</c:v>
                </c:pt>
                <c:pt idx="553">
                  <c:v>10.710715540209439</c:v>
                </c:pt>
                <c:pt idx="554">
                  <c:v>10.265195494142102</c:v>
                </c:pt>
                <c:pt idx="555">
                  <c:v>9.1337199753505445</c:v>
                </c:pt>
                <c:pt idx="556">
                  <c:v>7.0899638454913569</c:v>
                </c:pt>
                <c:pt idx="557">
                  <c:v>6.8415632049043555</c:v>
                </c:pt>
                <c:pt idx="558">
                  <c:v>6.5609787225494234</c:v>
                </c:pt>
                <c:pt idx="559">
                  <c:v>5.4289147566092266</c:v>
                </c:pt>
                <c:pt idx="560">
                  <c:v>4.3387356916518014</c:v>
                </c:pt>
                <c:pt idx="561">
                  <c:v>3.8043692934077344</c:v>
                </c:pt>
                <c:pt idx="562">
                  <c:v>3.6694750064720112</c:v>
                </c:pt>
                <c:pt idx="563">
                  <c:v>3.7705028388089468</c:v>
                </c:pt>
                <c:pt idx="564">
                  <c:v>3.7850787482363155</c:v>
                </c:pt>
                <c:pt idx="565">
                  <c:v>2.6848453157118994</c:v>
                </c:pt>
                <c:pt idx="566">
                  <c:v>2.8480526769095165</c:v>
                </c:pt>
                <c:pt idx="567">
                  <c:v>3.0566608631267393</c:v>
                </c:pt>
                <c:pt idx="568">
                  <c:v>2.7314160759558717</c:v>
                </c:pt>
                <c:pt idx="569">
                  <c:v>2.4176557465098303</c:v>
                </c:pt>
                <c:pt idx="570">
                  <c:v>2.548330131950086</c:v>
                </c:pt>
                <c:pt idx="571">
                  <c:v>2.4008335649208985</c:v>
                </c:pt>
                <c:pt idx="572">
                  <c:v>2.2696246782554126</c:v>
                </c:pt>
                <c:pt idx="573">
                  <c:v>2.7403049568298097</c:v>
                </c:pt>
                <c:pt idx="574">
                  <c:v>4.1136550601748008</c:v>
                </c:pt>
                <c:pt idx="575">
                  <c:v>4.0372374602789902</c:v>
                </c:pt>
                <c:pt idx="576">
                  <c:v>3.8736667410726779</c:v>
                </c:pt>
                <c:pt idx="577">
                  <c:v>3.7723717194242821</c:v>
                </c:pt>
                <c:pt idx="578">
                  <c:v>4.1279650348206367</c:v>
                </c:pt>
                <c:pt idx="579">
                  <c:v>4.4229891752464754</c:v>
                </c:pt>
                <c:pt idx="580">
                  <c:v>4.6117332546554985</c:v>
                </c:pt>
                <c:pt idx="581">
                  <c:v>4.2310866668307137</c:v>
                </c:pt>
                <c:pt idx="582">
                  <c:v>5.4093616396557485</c:v>
                </c:pt>
                <c:pt idx="583">
                  <c:v>5.7538422050830089</c:v>
                </c:pt>
                <c:pt idx="584">
                  <c:v>5.915992303669273</c:v>
                </c:pt>
                <c:pt idx="585">
                  <c:v>5.6145504790739986</c:v>
                </c:pt>
                <c:pt idx="586">
                  <c:v>5.5158516077164661</c:v>
                </c:pt>
                <c:pt idx="587">
                  <c:v>5.8145887582187603</c:v>
                </c:pt>
                <c:pt idx="588">
                  <c:v>6.277438805829604</c:v>
                </c:pt>
                <c:pt idx="589">
                  <c:v>5.0614636885386233</c:v>
                </c:pt>
                <c:pt idx="590">
                  <c:v>4.8716626564423606</c:v>
                </c:pt>
                <c:pt idx="591">
                  <c:v>4.8320424473735484</c:v>
                </c:pt>
                <c:pt idx="592">
                  <c:v>5.3194603032803576</c:v>
                </c:pt>
                <c:pt idx="593">
                  <c:v>5.3166290797475186</c:v>
                </c:pt>
                <c:pt idx="594">
                  <c:v>6.0588217577576833</c:v>
                </c:pt>
                <c:pt idx="595">
                  <c:v>5.5930649604315281</c:v>
                </c:pt>
                <c:pt idx="596">
                  <c:v>5.8359695098128084</c:v>
                </c:pt>
                <c:pt idx="597">
                  <c:v>5.8255750130562634</c:v>
                </c:pt>
                <c:pt idx="598">
                  <c:v>5.7721816562888888</c:v>
                </c:pt>
                <c:pt idx="599">
                  <c:v>4.7833331066466958</c:v>
                </c:pt>
                <c:pt idx="600">
                  <c:v>4.3226080597646899</c:v>
                </c:pt>
                <c:pt idx="601">
                  <c:v>2.9131060873914323</c:v>
                </c:pt>
                <c:pt idx="602">
                  <c:v>2.16202773696978</c:v>
                </c:pt>
                <c:pt idx="603">
                  <c:v>2.1361004237467234</c:v>
                </c:pt>
                <c:pt idx="604">
                  <c:v>2.2805930955312497</c:v>
                </c:pt>
                <c:pt idx="605">
                  <c:v>2.2159848194817919</c:v>
                </c:pt>
                <c:pt idx="606">
                  <c:v>2.7222904846912193</c:v>
                </c:pt>
                <c:pt idx="607">
                  <c:v>2.9497285261959623</c:v>
                </c:pt>
                <c:pt idx="608">
                  <c:v>2.6270071076633301</c:v>
                </c:pt>
                <c:pt idx="609">
                  <c:v>3.0414486559473888</c:v>
                </c:pt>
                <c:pt idx="610">
                  <c:v>3.2155284689965407</c:v>
                </c:pt>
                <c:pt idx="611">
                  <c:v>3.0522284280077208</c:v>
                </c:pt>
                <c:pt idx="612">
                  <c:v>2.9719124819649108</c:v>
                </c:pt>
                <c:pt idx="613">
                  <c:v>3.1185490855422757</c:v>
                </c:pt>
                <c:pt idx="614">
                  <c:v>3.1766395366231177</c:v>
                </c:pt>
                <c:pt idx="615">
                  <c:v>3.8328378565156735</c:v>
                </c:pt>
                <c:pt idx="616">
                  <c:v>4.1303987140742349</c:v>
                </c:pt>
                <c:pt idx="617">
                  <c:v>3.7001396349569449</c:v>
                </c:pt>
                <c:pt idx="618">
                  <c:v>3.6723086496279711</c:v>
                </c:pt>
                <c:pt idx="619">
                  <c:v>3.3771458974785844</c:v>
                </c:pt>
                <c:pt idx="620">
                  <c:v>2.8565866334531869</c:v>
                </c:pt>
                <c:pt idx="621">
                  <c:v>3.0787825995500415</c:v>
                </c:pt>
                <c:pt idx="622">
                  <c:v>2.5658148340056641</c:v>
                </c:pt>
                <c:pt idx="623">
                  <c:v>2.0875888408255565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Semanais'!$Y$9:$Y$635</c:f>
              <c:strCache>
                <c:ptCount val="62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26">
                  <c:v>19-09-2021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-2.1963991935406995</c:v>
                </c:pt>
                <c:pt idx="1">
                  <c:v>-2.1963991935406995</c:v>
                </c:pt>
                <c:pt idx="2">
                  <c:v>-2.1963991935406995</c:v>
                </c:pt>
                <c:pt idx="3">
                  <c:v>-2.1963991935406995</c:v>
                </c:pt>
                <c:pt idx="4">
                  <c:v>-2.1963991935406995</c:v>
                </c:pt>
                <c:pt idx="5">
                  <c:v>-2.1963991935406995</c:v>
                </c:pt>
                <c:pt idx="6">
                  <c:v>-2.1963991935406995</c:v>
                </c:pt>
                <c:pt idx="7">
                  <c:v>-2.1963991935406995</c:v>
                </c:pt>
                <c:pt idx="8">
                  <c:v>-2.1963991935406995</c:v>
                </c:pt>
                <c:pt idx="9">
                  <c:v>-2.1963991935406995</c:v>
                </c:pt>
                <c:pt idx="10">
                  <c:v>-2.1963991935406995</c:v>
                </c:pt>
                <c:pt idx="11">
                  <c:v>-2.1963991935406995</c:v>
                </c:pt>
                <c:pt idx="12">
                  <c:v>-2.1963991935406995</c:v>
                </c:pt>
                <c:pt idx="13">
                  <c:v>-2.1963991935406995</c:v>
                </c:pt>
                <c:pt idx="14">
                  <c:v>-2.1963991935406995</c:v>
                </c:pt>
                <c:pt idx="15">
                  <c:v>-2.1963991935406995</c:v>
                </c:pt>
                <c:pt idx="16">
                  <c:v>-2.1963991935406995</c:v>
                </c:pt>
                <c:pt idx="17">
                  <c:v>-2.1963991935406995</c:v>
                </c:pt>
                <c:pt idx="18">
                  <c:v>-2.1963991935406995</c:v>
                </c:pt>
                <c:pt idx="19">
                  <c:v>-2.1963991935406995</c:v>
                </c:pt>
                <c:pt idx="20">
                  <c:v>-2.1963991935406995</c:v>
                </c:pt>
                <c:pt idx="21">
                  <c:v>-2.1963991935406995</c:v>
                </c:pt>
                <c:pt idx="22">
                  <c:v>-2.1963991935406995</c:v>
                </c:pt>
                <c:pt idx="23">
                  <c:v>-2.1963991935406995</c:v>
                </c:pt>
                <c:pt idx="24">
                  <c:v>-2.1963991935406995</c:v>
                </c:pt>
                <c:pt idx="25">
                  <c:v>-2.1963991935406995</c:v>
                </c:pt>
                <c:pt idx="26">
                  <c:v>-2.1963991935406995</c:v>
                </c:pt>
                <c:pt idx="27">
                  <c:v>-2.1963991935406995</c:v>
                </c:pt>
                <c:pt idx="28">
                  <c:v>-2.1963991935406995</c:v>
                </c:pt>
                <c:pt idx="29">
                  <c:v>-2.1963991935406995</c:v>
                </c:pt>
                <c:pt idx="30">
                  <c:v>-2.1963991935406995</c:v>
                </c:pt>
                <c:pt idx="31">
                  <c:v>-2.1963991935406995</c:v>
                </c:pt>
                <c:pt idx="32">
                  <c:v>-2.1963991935406995</c:v>
                </c:pt>
                <c:pt idx="33">
                  <c:v>-2.1963991935406995</c:v>
                </c:pt>
                <c:pt idx="34">
                  <c:v>-2.1963991935406995</c:v>
                </c:pt>
                <c:pt idx="35">
                  <c:v>-2.1963991935406995</c:v>
                </c:pt>
                <c:pt idx="36">
                  <c:v>-2.1963991935406995</c:v>
                </c:pt>
                <c:pt idx="37">
                  <c:v>-2.1963991935406995</c:v>
                </c:pt>
                <c:pt idx="38">
                  <c:v>-2.1963991935406995</c:v>
                </c:pt>
                <c:pt idx="39">
                  <c:v>-2.1963991935406995</c:v>
                </c:pt>
                <c:pt idx="40">
                  <c:v>-2.1963991935406995</c:v>
                </c:pt>
                <c:pt idx="41">
                  <c:v>-2.1963991935406995</c:v>
                </c:pt>
                <c:pt idx="42">
                  <c:v>-2.1963991935406995</c:v>
                </c:pt>
                <c:pt idx="43">
                  <c:v>-2.1963991935406995</c:v>
                </c:pt>
                <c:pt idx="44">
                  <c:v>-2.1963991935406995</c:v>
                </c:pt>
                <c:pt idx="45">
                  <c:v>-2.1963991935406995</c:v>
                </c:pt>
                <c:pt idx="46">
                  <c:v>-2.1963991935406995</c:v>
                </c:pt>
                <c:pt idx="47">
                  <c:v>-2.1963991935406995</c:v>
                </c:pt>
                <c:pt idx="48">
                  <c:v>-2.1963991935406995</c:v>
                </c:pt>
                <c:pt idx="49">
                  <c:v>-2.1963991935406995</c:v>
                </c:pt>
                <c:pt idx="50">
                  <c:v>-2.1963991935406995</c:v>
                </c:pt>
                <c:pt idx="51">
                  <c:v>-2.1963991935406995</c:v>
                </c:pt>
                <c:pt idx="52">
                  <c:v>-2.1963991935406995</c:v>
                </c:pt>
                <c:pt idx="53">
                  <c:v>-2.1963991935406995</c:v>
                </c:pt>
                <c:pt idx="54">
                  <c:v>-2.1963991935406995</c:v>
                </c:pt>
                <c:pt idx="55">
                  <c:v>-2.1963991935406995</c:v>
                </c:pt>
                <c:pt idx="56">
                  <c:v>-2.1963991935406995</c:v>
                </c:pt>
                <c:pt idx="57">
                  <c:v>-2.1963991935406995</c:v>
                </c:pt>
                <c:pt idx="58">
                  <c:v>-2.1963991935406995</c:v>
                </c:pt>
                <c:pt idx="59">
                  <c:v>-2.1963991935406995</c:v>
                </c:pt>
                <c:pt idx="60">
                  <c:v>-2.1963991935406995</c:v>
                </c:pt>
                <c:pt idx="61">
                  <c:v>-2.1963991935406995</c:v>
                </c:pt>
                <c:pt idx="62">
                  <c:v>-2.1963991935406995</c:v>
                </c:pt>
                <c:pt idx="63">
                  <c:v>-2.1963991935406995</c:v>
                </c:pt>
                <c:pt idx="64">
                  <c:v>-2.1963991935406995</c:v>
                </c:pt>
                <c:pt idx="65">
                  <c:v>-2.1963991935406995</c:v>
                </c:pt>
                <c:pt idx="66">
                  <c:v>-2.1963991935406995</c:v>
                </c:pt>
                <c:pt idx="67">
                  <c:v>-2.1963991935406995</c:v>
                </c:pt>
                <c:pt idx="68">
                  <c:v>-2.1963991935406995</c:v>
                </c:pt>
                <c:pt idx="69">
                  <c:v>-2.1963991935406995</c:v>
                </c:pt>
                <c:pt idx="70">
                  <c:v>-2.1963991935406995</c:v>
                </c:pt>
                <c:pt idx="71">
                  <c:v>-2.1963991935406995</c:v>
                </c:pt>
                <c:pt idx="72">
                  <c:v>-2.1963991935406995</c:v>
                </c:pt>
                <c:pt idx="73">
                  <c:v>-2.1963991935406995</c:v>
                </c:pt>
                <c:pt idx="74">
                  <c:v>-2.1963991935406995</c:v>
                </c:pt>
                <c:pt idx="75">
                  <c:v>-2.1963991935406995</c:v>
                </c:pt>
                <c:pt idx="76">
                  <c:v>-2.1963991935406995</c:v>
                </c:pt>
                <c:pt idx="77">
                  <c:v>-2.1963991935406995</c:v>
                </c:pt>
                <c:pt idx="78">
                  <c:v>-2.1963991935406995</c:v>
                </c:pt>
                <c:pt idx="79">
                  <c:v>-2.1963991935406995</c:v>
                </c:pt>
                <c:pt idx="80">
                  <c:v>-2.1963991935406995</c:v>
                </c:pt>
                <c:pt idx="81">
                  <c:v>-2.1963991935406995</c:v>
                </c:pt>
                <c:pt idx="82">
                  <c:v>-2.1963991935406995</c:v>
                </c:pt>
                <c:pt idx="83">
                  <c:v>-2.1963991935406995</c:v>
                </c:pt>
                <c:pt idx="84">
                  <c:v>-2.1963991935406995</c:v>
                </c:pt>
                <c:pt idx="85">
                  <c:v>-2.1963991935406995</c:v>
                </c:pt>
                <c:pt idx="86">
                  <c:v>-2.1963991935406995</c:v>
                </c:pt>
                <c:pt idx="87">
                  <c:v>-2.1963991935406995</c:v>
                </c:pt>
                <c:pt idx="88">
                  <c:v>-2.1963991935406995</c:v>
                </c:pt>
                <c:pt idx="89">
                  <c:v>-2.1963991935406995</c:v>
                </c:pt>
                <c:pt idx="90">
                  <c:v>-16.381942263281047</c:v>
                </c:pt>
                <c:pt idx="91">
                  <c:v>-16.381942263281047</c:v>
                </c:pt>
                <c:pt idx="92">
                  <c:v>-16.381942263281047</c:v>
                </c:pt>
                <c:pt idx="93">
                  <c:v>-16.381942263281047</c:v>
                </c:pt>
                <c:pt idx="94">
                  <c:v>-16.381942263281047</c:v>
                </c:pt>
                <c:pt idx="95">
                  <c:v>-16.381942263281047</c:v>
                </c:pt>
                <c:pt idx="96">
                  <c:v>-16.381942263281047</c:v>
                </c:pt>
                <c:pt idx="97">
                  <c:v>-16.381942263281047</c:v>
                </c:pt>
                <c:pt idx="98">
                  <c:v>-16.381942263281047</c:v>
                </c:pt>
                <c:pt idx="99">
                  <c:v>-16.381942263281047</c:v>
                </c:pt>
                <c:pt idx="100">
                  <c:v>-16.381942263281047</c:v>
                </c:pt>
                <c:pt idx="101">
                  <c:v>-16.381942263281047</c:v>
                </c:pt>
                <c:pt idx="102">
                  <c:v>-16.381942263281047</c:v>
                </c:pt>
                <c:pt idx="103">
                  <c:v>-16.381942263281047</c:v>
                </c:pt>
                <c:pt idx="104">
                  <c:v>-16.381942263281047</c:v>
                </c:pt>
                <c:pt idx="105">
                  <c:v>-16.381942263281047</c:v>
                </c:pt>
                <c:pt idx="106">
                  <c:v>-16.381942263281047</c:v>
                </c:pt>
                <c:pt idx="107">
                  <c:v>-16.381942263281047</c:v>
                </c:pt>
                <c:pt idx="108">
                  <c:v>-16.381942263281047</c:v>
                </c:pt>
                <c:pt idx="109">
                  <c:v>-16.381942263281047</c:v>
                </c:pt>
                <c:pt idx="110">
                  <c:v>-16.381942263281047</c:v>
                </c:pt>
                <c:pt idx="111">
                  <c:v>-16.381942263281047</c:v>
                </c:pt>
                <c:pt idx="112">
                  <c:v>-16.381942263281047</c:v>
                </c:pt>
                <c:pt idx="113">
                  <c:v>-16.381942263281047</c:v>
                </c:pt>
                <c:pt idx="114">
                  <c:v>-16.381942263281047</c:v>
                </c:pt>
                <c:pt idx="115">
                  <c:v>-16.381942263281047</c:v>
                </c:pt>
                <c:pt idx="116">
                  <c:v>-16.381942263281047</c:v>
                </c:pt>
                <c:pt idx="117">
                  <c:v>-16.381942263281047</c:v>
                </c:pt>
                <c:pt idx="118">
                  <c:v>-16.381942263281047</c:v>
                </c:pt>
                <c:pt idx="119">
                  <c:v>-16.381942263281047</c:v>
                </c:pt>
                <c:pt idx="120">
                  <c:v>-16.381942263281047</c:v>
                </c:pt>
                <c:pt idx="121">
                  <c:v>-16.381942263281047</c:v>
                </c:pt>
                <c:pt idx="122">
                  <c:v>-16.381942263281047</c:v>
                </c:pt>
                <c:pt idx="123">
                  <c:v>-16.381942263281047</c:v>
                </c:pt>
                <c:pt idx="124">
                  <c:v>-16.381942263281047</c:v>
                </c:pt>
                <c:pt idx="125">
                  <c:v>-16.381942263281047</c:v>
                </c:pt>
                <c:pt idx="126">
                  <c:v>-16.381942263281047</c:v>
                </c:pt>
                <c:pt idx="127">
                  <c:v>-16.381942263281047</c:v>
                </c:pt>
                <c:pt idx="128">
                  <c:v>-16.381942263281047</c:v>
                </c:pt>
                <c:pt idx="129">
                  <c:v>-16.381942263281047</c:v>
                </c:pt>
                <c:pt idx="130">
                  <c:v>-16.381942263281047</c:v>
                </c:pt>
                <c:pt idx="131">
                  <c:v>-16.381942263281047</c:v>
                </c:pt>
                <c:pt idx="132">
                  <c:v>-16.381942263281047</c:v>
                </c:pt>
                <c:pt idx="133">
                  <c:v>-16.381942263281047</c:v>
                </c:pt>
                <c:pt idx="134">
                  <c:v>-16.381942263281047</c:v>
                </c:pt>
                <c:pt idx="135">
                  <c:v>-16.381942263281047</c:v>
                </c:pt>
                <c:pt idx="136">
                  <c:v>-16.381942263281047</c:v>
                </c:pt>
                <c:pt idx="137">
                  <c:v>-16.381942263281047</c:v>
                </c:pt>
                <c:pt idx="138">
                  <c:v>-16.381942263281047</c:v>
                </c:pt>
                <c:pt idx="139">
                  <c:v>-16.381942263281047</c:v>
                </c:pt>
                <c:pt idx="140">
                  <c:v>-16.381942263281047</c:v>
                </c:pt>
                <c:pt idx="141">
                  <c:v>-16.381942263281047</c:v>
                </c:pt>
                <c:pt idx="142">
                  <c:v>-16.381942263281047</c:v>
                </c:pt>
                <c:pt idx="143">
                  <c:v>-16.381942263281047</c:v>
                </c:pt>
                <c:pt idx="144">
                  <c:v>-16.381942263281047</c:v>
                </c:pt>
                <c:pt idx="145">
                  <c:v>-16.381942263281047</c:v>
                </c:pt>
                <c:pt idx="146">
                  <c:v>-16.381942263281047</c:v>
                </c:pt>
                <c:pt idx="147">
                  <c:v>-16.381942263281047</c:v>
                </c:pt>
                <c:pt idx="148">
                  <c:v>-16.381942263281047</c:v>
                </c:pt>
                <c:pt idx="149">
                  <c:v>-16.381942263281047</c:v>
                </c:pt>
                <c:pt idx="150">
                  <c:v>-16.381942263281047</c:v>
                </c:pt>
                <c:pt idx="151">
                  <c:v>-16.381942263281047</c:v>
                </c:pt>
                <c:pt idx="152">
                  <c:v>-16.381942263281047</c:v>
                </c:pt>
                <c:pt idx="153">
                  <c:v>-16.381942263281047</c:v>
                </c:pt>
                <c:pt idx="154">
                  <c:v>-16.381942263281047</c:v>
                </c:pt>
                <c:pt idx="155">
                  <c:v>-16.381942263281047</c:v>
                </c:pt>
                <c:pt idx="156">
                  <c:v>-16.381942263281047</c:v>
                </c:pt>
                <c:pt idx="157">
                  <c:v>-16.381942263281047</c:v>
                </c:pt>
                <c:pt idx="158">
                  <c:v>-16.381942263281047</c:v>
                </c:pt>
                <c:pt idx="159">
                  <c:v>-16.381942263281047</c:v>
                </c:pt>
                <c:pt idx="160">
                  <c:v>-16.381942263281047</c:v>
                </c:pt>
                <c:pt idx="161">
                  <c:v>-16.381942263281047</c:v>
                </c:pt>
                <c:pt idx="162">
                  <c:v>-16.381942263281047</c:v>
                </c:pt>
                <c:pt idx="163">
                  <c:v>-16.381942263281047</c:v>
                </c:pt>
                <c:pt idx="164">
                  <c:v>-16.381942263281047</c:v>
                </c:pt>
                <c:pt idx="165">
                  <c:v>-16.381942263281047</c:v>
                </c:pt>
                <c:pt idx="166">
                  <c:v>-16.381942263281047</c:v>
                </c:pt>
                <c:pt idx="167">
                  <c:v>-16.381942263281047</c:v>
                </c:pt>
                <c:pt idx="168">
                  <c:v>-16.381942263281047</c:v>
                </c:pt>
                <c:pt idx="169">
                  <c:v>-16.381942263281047</c:v>
                </c:pt>
                <c:pt idx="170">
                  <c:v>-16.381942263281047</c:v>
                </c:pt>
                <c:pt idx="171">
                  <c:v>-16.381942263281047</c:v>
                </c:pt>
                <c:pt idx="172">
                  <c:v>-16.381942263281047</c:v>
                </c:pt>
                <c:pt idx="173">
                  <c:v>-16.381942263281047</c:v>
                </c:pt>
                <c:pt idx="174">
                  <c:v>-16.381942263281047</c:v>
                </c:pt>
                <c:pt idx="175">
                  <c:v>-16.381942263281047</c:v>
                </c:pt>
                <c:pt idx="176">
                  <c:v>-16.381942263281047</c:v>
                </c:pt>
                <c:pt idx="177">
                  <c:v>-16.381942263281047</c:v>
                </c:pt>
                <c:pt idx="178">
                  <c:v>-16.381942263281047</c:v>
                </c:pt>
                <c:pt idx="179">
                  <c:v>-16.381942263281047</c:v>
                </c:pt>
                <c:pt idx="180">
                  <c:v>-16.381942263281047</c:v>
                </c:pt>
                <c:pt idx="181">
                  <c:v>-5.606649441672019</c:v>
                </c:pt>
                <c:pt idx="182">
                  <c:v>-5.606649441672019</c:v>
                </c:pt>
                <c:pt idx="183">
                  <c:v>-5.606649441672019</c:v>
                </c:pt>
                <c:pt idx="184">
                  <c:v>-5.606649441672019</c:v>
                </c:pt>
                <c:pt idx="185">
                  <c:v>-5.606649441672019</c:v>
                </c:pt>
                <c:pt idx="186">
                  <c:v>-5.606649441672019</c:v>
                </c:pt>
                <c:pt idx="187">
                  <c:v>-5.606649441672019</c:v>
                </c:pt>
                <c:pt idx="188">
                  <c:v>-5.606649441672019</c:v>
                </c:pt>
                <c:pt idx="189">
                  <c:v>-5.606649441672019</c:v>
                </c:pt>
                <c:pt idx="190">
                  <c:v>-5.606649441672019</c:v>
                </c:pt>
                <c:pt idx="191">
                  <c:v>-5.606649441672019</c:v>
                </c:pt>
                <c:pt idx="192">
                  <c:v>-5.606649441672019</c:v>
                </c:pt>
                <c:pt idx="193">
                  <c:v>-5.606649441672019</c:v>
                </c:pt>
                <c:pt idx="194">
                  <c:v>-5.606649441672019</c:v>
                </c:pt>
                <c:pt idx="195">
                  <c:v>-5.606649441672019</c:v>
                </c:pt>
                <c:pt idx="196">
                  <c:v>-5.606649441672019</c:v>
                </c:pt>
                <c:pt idx="197">
                  <c:v>-5.606649441672019</c:v>
                </c:pt>
                <c:pt idx="198">
                  <c:v>-5.606649441672019</c:v>
                </c:pt>
                <c:pt idx="199">
                  <c:v>-5.606649441672019</c:v>
                </c:pt>
                <c:pt idx="200">
                  <c:v>-5.606649441672019</c:v>
                </c:pt>
                <c:pt idx="201">
                  <c:v>-5.606649441672019</c:v>
                </c:pt>
                <c:pt idx="202">
                  <c:v>-5.606649441672019</c:v>
                </c:pt>
                <c:pt idx="203">
                  <c:v>-5.606649441672019</c:v>
                </c:pt>
                <c:pt idx="204">
                  <c:v>-5.606649441672019</c:v>
                </c:pt>
                <c:pt idx="205">
                  <c:v>-5.606649441672019</c:v>
                </c:pt>
                <c:pt idx="206">
                  <c:v>-5.606649441672019</c:v>
                </c:pt>
                <c:pt idx="207">
                  <c:v>-5.606649441672019</c:v>
                </c:pt>
                <c:pt idx="208">
                  <c:v>-5.606649441672019</c:v>
                </c:pt>
                <c:pt idx="209">
                  <c:v>-5.606649441672019</c:v>
                </c:pt>
                <c:pt idx="210">
                  <c:v>-5.606649441672019</c:v>
                </c:pt>
                <c:pt idx="211">
                  <c:v>-5.606649441672019</c:v>
                </c:pt>
                <c:pt idx="212">
                  <c:v>-5.606649441672019</c:v>
                </c:pt>
                <c:pt idx="213">
                  <c:v>-5.606649441672019</c:v>
                </c:pt>
                <c:pt idx="214">
                  <c:v>-5.606649441672019</c:v>
                </c:pt>
                <c:pt idx="215">
                  <c:v>-5.606649441672019</c:v>
                </c:pt>
                <c:pt idx="216">
                  <c:v>-5.606649441672019</c:v>
                </c:pt>
                <c:pt idx="217">
                  <c:v>-5.606649441672019</c:v>
                </c:pt>
                <c:pt idx="218">
                  <c:v>-5.606649441672019</c:v>
                </c:pt>
                <c:pt idx="219">
                  <c:v>-5.606649441672019</c:v>
                </c:pt>
                <c:pt idx="220">
                  <c:v>-5.606649441672019</c:v>
                </c:pt>
                <c:pt idx="221">
                  <c:v>-5.606649441672019</c:v>
                </c:pt>
                <c:pt idx="222">
                  <c:v>-5.606649441672019</c:v>
                </c:pt>
                <c:pt idx="223">
                  <c:v>-5.606649441672019</c:v>
                </c:pt>
                <c:pt idx="224">
                  <c:v>-5.606649441672019</c:v>
                </c:pt>
                <c:pt idx="225">
                  <c:v>-5.606649441672019</c:v>
                </c:pt>
                <c:pt idx="226">
                  <c:v>-5.606649441672019</c:v>
                </c:pt>
                <c:pt idx="227">
                  <c:v>-5.606649441672019</c:v>
                </c:pt>
                <c:pt idx="228">
                  <c:v>-5.606649441672019</c:v>
                </c:pt>
                <c:pt idx="229">
                  <c:v>-5.606649441672019</c:v>
                </c:pt>
                <c:pt idx="230">
                  <c:v>-5.606649441672019</c:v>
                </c:pt>
                <c:pt idx="231">
                  <c:v>-5.606649441672019</c:v>
                </c:pt>
                <c:pt idx="232">
                  <c:v>-5.606649441672019</c:v>
                </c:pt>
                <c:pt idx="233">
                  <c:v>-5.606649441672019</c:v>
                </c:pt>
                <c:pt idx="234">
                  <c:v>-5.606649441672019</c:v>
                </c:pt>
                <c:pt idx="235">
                  <c:v>-5.606649441672019</c:v>
                </c:pt>
                <c:pt idx="236">
                  <c:v>-5.606649441672019</c:v>
                </c:pt>
                <c:pt idx="237">
                  <c:v>-5.606649441672019</c:v>
                </c:pt>
                <c:pt idx="238">
                  <c:v>-5.606649441672019</c:v>
                </c:pt>
                <c:pt idx="239">
                  <c:v>-5.606649441672019</c:v>
                </c:pt>
                <c:pt idx="240">
                  <c:v>-5.606649441672019</c:v>
                </c:pt>
                <c:pt idx="241">
                  <c:v>-5.606649441672019</c:v>
                </c:pt>
                <c:pt idx="242">
                  <c:v>-5.606649441672019</c:v>
                </c:pt>
                <c:pt idx="243">
                  <c:v>-5.606649441672019</c:v>
                </c:pt>
                <c:pt idx="244">
                  <c:v>-5.606649441672019</c:v>
                </c:pt>
                <c:pt idx="245">
                  <c:v>-5.606649441672019</c:v>
                </c:pt>
                <c:pt idx="246">
                  <c:v>-5.606649441672019</c:v>
                </c:pt>
                <c:pt idx="247">
                  <c:v>-5.606649441672019</c:v>
                </c:pt>
                <c:pt idx="248">
                  <c:v>-5.606649441672019</c:v>
                </c:pt>
                <c:pt idx="249">
                  <c:v>-5.606649441672019</c:v>
                </c:pt>
                <c:pt idx="250">
                  <c:v>-5.606649441672019</c:v>
                </c:pt>
                <c:pt idx="251">
                  <c:v>-5.606649441672019</c:v>
                </c:pt>
                <c:pt idx="252">
                  <c:v>-5.606649441672019</c:v>
                </c:pt>
                <c:pt idx="253">
                  <c:v>-5.606649441672019</c:v>
                </c:pt>
                <c:pt idx="254">
                  <c:v>-5.606649441672019</c:v>
                </c:pt>
                <c:pt idx="255">
                  <c:v>-5.606649441672019</c:v>
                </c:pt>
                <c:pt idx="256">
                  <c:v>-5.606649441672019</c:v>
                </c:pt>
                <c:pt idx="257">
                  <c:v>-5.606649441672019</c:v>
                </c:pt>
                <c:pt idx="258">
                  <c:v>-5.606649441672019</c:v>
                </c:pt>
                <c:pt idx="259">
                  <c:v>-5.606649441672019</c:v>
                </c:pt>
                <c:pt idx="260">
                  <c:v>-5.606649441672019</c:v>
                </c:pt>
                <c:pt idx="261">
                  <c:v>-5.606649441672019</c:v>
                </c:pt>
                <c:pt idx="262">
                  <c:v>-5.606649441672019</c:v>
                </c:pt>
                <c:pt idx="263">
                  <c:v>-5.606649441672019</c:v>
                </c:pt>
                <c:pt idx="264">
                  <c:v>-5.606649441672019</c:v>
                </c:pt>
                <c:pt idx="265">
                  <c:v>-5.606649441672019</c:v>
                </c:pt>
                <c:pt idx="266">
                  <c:v>-5.606649441672019</c:v>
                </c:pt>
                <c:pt idx="267">
                  <c:v>-5.606649441672019</c:v>
                </c:pt>
                <c:pt idx="268">
                  <c:v>-5.606649441672019</c:v>
                </c:pt>
                <c:pt idx="269">
                  <c:v>-5.606649441672019</c:v>
                </c:pt>
                <c:pt idx="270">
                  <c:v>-5.606649441672019</c:v>
                </c:pt>
                <c:pt idx="271">
                  <c:v>-5.606649441672019</c:v>
                </c:pt>
                <c:pt idx="272">
                  <c:v>-5.606649441672019</c:v>
                </c:pt>
                <c:pt idx="273">
                  <c:v>-6.0995367511939946</c:v>
                </c:pt>
                <c:pt idx="274">
                  <c:v>-6.0995367511939946</c:v>
                </c:pt>
                <c:pt idx="275">
                  <c:v>-6.0995367511939946</c:v>
                </c:pt>
                <c:pt idx="276">
                  <c:v>-6.0995367511939946</c:v>
                </c:pt>
                <c:pt idx="277">
                  <c:v>-6.0995367511939946</c:v>
                </c:pt>
                <c:pt idx="278">
                  <c:v>-6.0995367511939946</c:v>
                </c:pt>
                <c:pt idx="279">
                  <c:v>-6.0995367511939946</c:v>
                </c:pt>
                <c:pt idx="280">
                  <c:v>-6.0995367511939946</c:v>
                </c:pt>
                <c:pt idx="281">
                  <c:v>-6.0995367511939946</c:v>
                </c:pt>
                <c:pt idx="282">
                  <c:v>-6.0995367511939946</c:v>
                </c:pt>
                <c:pt idx="283">
                  <c:v>-6.0995367511939946</c:v>
                </c:pt>
                <c:pt idx="284">
                  <c:v>-6.0995367511939946</c:v>
                </c:pt>
                <c:pt idx="285">
                  <c:v>-6.0995367511939946</c:v>
                </c:pt>
                <c:pt idx="286">
                  <c:v>-6.0995367511939946</c:v>
                </c:pt>
                <c:pt idx="287">
                  <c:v>-6.0995367511939946</c:v>
                </c:pt>
                <c:pt idx="288">
                  <c:v>-6.0995367511939946</c:v>
                </c:pt>
                <c:pt idx="289">
                  <c:v>-6.0995367511939946</c:v>
                </c:pt>
                <c:pt idx="290">
                  <c:v>-6.0995367511939946</c:v>
                </c:pt>
                <c:pt idx="291">
                  <c:v>-6.0995367511939946</c:v>
                </c:pt>
                <c:pt idx="292">
                  <c:v>-6.0995367511939946</c:v>
                </c:pt>
                <c:pt idx="293">
                  <c:v>-6.0995367511939946</c:v>
                </c:pt>
                <c:pt idx="294">
                  <c:v>-6.0995367511939946</c:v>
                </c:pt>
                <c:pt idx="295">
                  <c:v>-6.0995367511939946</c:v>
                </c:pt>
                <c:pt idx="296">
                  <c:v>-6.0995367511939946</c:v>
                </c:pt>
                <c:pt idx="297">
                  <c:v>-6.0995367511939946</c:v>
                </c:pt>
                <c:pt idx="298">
                  <c:v>-6.0995367511939946</c:v>
                </c:pt>
                <c:pt idx="299">
                  <c:v>-6.0995367511939946</c:v>
                </c:pt>
                <c:pt idx="300">
                  <c:v>-6.0995367511939946</c:v>
                </c:pt>
                <c:pt idx="301">
                  <c:v>-6.0995367511939946</c:v>
                </c:pt>
                <c:pt idx="302">
                  <c:v>-6.0995367511939946</c:v>
                </c:pt>
                <c:pt idx="303">
                  <c:v>-6.0995367511939946</c:v>
                </c:pt>
                <c:pt idx="304">
                  <c:v>-6.0995367511939946</c:v>
                </c:pt>
                <c:pt idx="305">
                  <c:v>-6.0995367511939946</c:v>
                </c:pt>
                <c:pt idx="306">
                  <c:v>-6.0995367511939946</c:v>
                </c:pt>
                <c:pt idx="307">
                  <c:v>-6.0995367511939946</c:v>
                </c:pt>
                <c:pt idx="308">
                  <c:v>-6.0995367511939946</c:v>
                </c:pt>
                <c:pt idx="309">
                  <c:v>-6.0995367511939946</c:v>
                </c:pt>
                <c:pt idx="310">
                  <c:v>-6.0995367511939946</c:v>
                </c:pt>
                <c:pt idx="311">
                  <c:v>-6.0995367511939946</c:v>
                </c:pt>
                <c:pt idx="312">
                  <c:v>-6.0995367511939946</c:v>
                </c:pt>
                <c:pt idx="313">
                  <c:v>-6.0995367511939946</c:v>
                </c:pt>
                <c:pt idx="314">
                  <c:v>-6.0995367511939946</c:v>
                </c:pt>
                <c:pt idx="315">
                  <c:v>-6.0995367511939946</c:v>
                </c:pt>
                <c:pt idx="316">
                  <c:v>-6.0995367511939946</c:v>
                </c:pt>
                <c:pt idx="317">
                  <c:v>-6.0995367511939946</c:v>
                </c:pt>
                <c:pt idx="318">
                  <c:v>-6.0995367511939946</c:v>
                </c:pt>
                <c:pt idx="319">
                  <c:v>-6.0995367511939946</c:v>
                </c:pt>
                <c:pt idx="320">
                  <c:v>-6.0995367511939946</c:v>
                </c:pt>
                <c:pt idx="321">
                  <c:v>-6.0995367511939946</c:v>
                </c:pt>
                <c:pt idx="322">
                  <c:v>-6.0995367511939946</c:v>
                </c:pt>
                <c:pt idx="323">
                  <c:v>-6.0995367511939946</c:v>
                </c:pt>
                <c:pt idx="324">
                  <c:v>-6.0995367511939946</c:v>
                </c:pt>
                <c:pt idx="325">
                  <c:v>-6.0995367511939946</c:v>
                </c:pt>
                <c:pt idx="326">
                  <c:v>-6.0995367511939946</c:v>
                </c:pt>
                <c:pt idx="327">
                  <c:v>-6.0995367511939946</c:v>
                </c:pt>
                <c:pt idx="328">
                  <c:v>-6.0995367511939946</c:v>
                </c:pt>
                <c:pt idx="329">
                  <c:v>-6.0995367511939946</c:v>
                </c:pt>
                <c:pt idx="330">
                  <c:v>-6.0995367511939946</c:v>
                </c:pt>
                <c:pt idx="331">
                  <c:v>-6.0995367511939946</c:v>
                </c:pt>
                <c:pt idx="332">
                  <c:v>-6.0995367511939946</c:v>
                </c:pt>
                <c:pt idx="333">
                  <c:v>-6.0995367511939946</c:v>
                </c:pt>
                <c:pt idx="334">
                  <c:v>-6.0995367511939946</c:v>
                </c:pt>
                <c:pt idx="335">
                  <c:v>-6.0995367511939946</c:v>
                </c:pt>
                <c:pt idx="336">
                  <c:v>-6.0995367511939946</c:v>
                </c:pt>
                <c:pt idx="337">
                  <c:v>-6.0995367511939946</c:v>
                </c:pt>
                <c:pt idx="338">
                  <c:v>-6.0995367511939946</c:v>
                </c:pt>
                <c:pt idx="339">
                  <c:v>-6.0995367511939946</c:v>
                </c:pt>
                <c:pt idx="340">
                  <c:v>-6.0995367511939946</c:v>
                </c:pt>
                <c:pt idx="341">
                  <c:v>-6.0995367511939946</c:v>
                </c:pt>
                <c:pt idx="342">
                  <c:v>-6.0995367511939946</c:v>
                </c:pt>
                <c:pt idx="343">
                  <c:v>-6.0995367511939946</c:v>
                </c:pt>
                <c:pt idx="344">
                  <c:v>-6.0995367511939946</c:v>
                </c:pt>
                <c:pt idx="345">
                  <c:v>-6.0995367511939946</c:v>
                </c:pt>
                <c:pt idx="346">
                  <c:v>-6.0995367511939946</c:v>
                </c:pt>
                <c:pt idx="347">
                  <c:v>-6.0995367511939946</c:v>
                </c:pt>
                <c:pt idx="348">
                  <c:v>-6.0995367511939946</c:v>
                </c:pt>
                <c:pt idx="349">
                  <c:v>-6.0995367511939946</c:v>
                </c:pt>
                <c:pt idx="350">
                  <c:v>-6.0995367511939946</c:v>
                </c:pt>
                <c:pt idx="351">
                  <c:v>-6.0995367511939946</c:v>
                </c:pt>
                <c:pt idx="352">
                  <c:v>-6.0995367511939946</c:v>
                </c:pt>
                <c:pt idx="353">
                  <c:v>-6.0995367511939946</c:v>
                </c:pt>
                <c:pt idx="354">
                  <c:v>-6.0995367511939946</c:v>
                </c:pt>
                <c:pt idx="355">
                  <c:v>-6.0995367511939946</c:v>
                </c:pt>
                <c:pt idx="356">
                  <c:v>-6.0995367511939946</c:v>
                </c:pt>
                <c:pt idx="357">
                  <c:v>-6.0995367511939946</c:v>
                </c:pt>
                <c:pt idx="358">
                  <c:v>-6.0995367511939946</c:v>
                </c:pt>
                <c:pt idx="359">
                  <c:v>-6.0995367511939946</c:v>
                </c:pt>
                <c:pt idx="360">
                  <c:v>-6.0995367511939946</c:v>
                </c:pt>
                <c:pt idx="361">
                  <c:v>-6.0995367511939946</c:v>
                </c:pt>
                <c:pt idx="362">
                  <c:v>-6.0995367511939946</c:v>
                </c:pt>
                <c:pt idx="363">
                  <c:v>-6.0995367511939946</c:v>
                </c:pt>
                <c:pt idx="364">
                  <c:v>-6.0995367511939946</c:v>
                </c:pt>
                <c:pt idx="365">
                  <c:v>-5.3214658874237699</c:v>
                </c:pt>
                <c:pt idx="366">
                  <c:v>-5.3214658874237699</c:v>
                </c:pt>
                <c:pt idx="367">
                  <c:v>-5.3214658874237699</c:v>
                </c:pt>
                <c:pt idx="368">
                  <c:v>-5.3214658874237699</c:v>
                </c:pt>
                <c:pt idx="369">
                  <c:v>-5.3214658874237699</c:v>
                </c:pt>
                <c:pt idx="370">
                  <c:v>-5.3214658874237699</c:v>
                </c:pt>
                <c:pt idx="371">
                  <c:v>-5.3214658874237699</c:v>
                </c:pt>
                <c:pt idx="372">
                  <c:v>-5.3214658874237699</c:v>
                </c:pt>
                <c:pt idx="373">
                  <c:v>-5.3214658874237699</c:v>
                </c:pt>
                <c:pt idx="374">
                  <c:v>-5.3214658874237699</c:v>
                </c:pt>
                <c:pt idx="375">
                  <c:v>-5.3214658874237699</c:v>
                </c:pt>
                <c:pt idx="376">
                  <c:v>-5.3214658874237699</c:v>
                </c:pt>
                <c:pt idx="377">
                  <c:v>-5.3214658874237699</c:v>
                </c:pt>
                <c:pt idx="378">
                  <c:v>-5.3214658874237699</c:v>
                </c:pt>
                <c:pt idx="379">
                  <c:v>-5.3214658874237699</c:v>
                </c:pt>
                <c:pt idx="380">
                  <c:v>-5.3214658874237699</c:v>
                </c:pt>
                <c:pt idx="381">
                  <c:v>-5.3214658874237699</c:v>
                </c:pt>
                <c:pt idx="382">
                  <c:v>-5.3214658874237699</c:v>
                </c:pt>
                <c:pt idx="383">
                  <c:v>-5.3214658874237699</c:v>
                </c:pt>
                <c:pt idx="384">
                  <c:v>-5.3214658874237699</c:v>
                </c:pt>
                <c:pt idx="385">
                  <c:v>-5.3214658874237699</c:v>
                </c:pt>
                <c:pt idx="386">
                  <c:v>-5.3214658874237699</c:v>
                </c:pt>
                <c:pt idx="387">
                  <c:v>-5.3214658874237699</c:v>
                </c:pt>
                <c:pt idx="388">
                  <c:v>-5.3214658874237699</c:v>
                </c:pt>
                <c:pt idx="389">
                  <c:v>-5.3214658874237699</c:v>
                </c:pt>
                <c:pt idx="390">
                  <c:v>-5.3214658874237699</c:v>
                </c:pt>
                <c:pt idx="391">
                  <c:v>-5.3214658874237699</c:v>
                </c:pt>
                <c:pt idx="392">
                  <c:v>-5.3214658874237699</c:v>
                </c:pt>
                <c:pt idx="393">
                  <c:v>-5.3214658874237699</c:v>
                </c:pt>
                <c:pt idx="394">
                  <c:v>-5.3214658874237699</c:v>
                </c:pt>
                <c:pt idx="395">
                  <c:v>-5.3214658874237699</c:v>
                </c:pt>
                <c:pt idx="396">
                  <c:v>-5.3214658874237699</c:v>
                </c:pt>
                <c:pt idx="397">
                  <c:v>-5.3214658874237699</c:v>
                </c:pt>
                <c:pt idx="398">
                  <c:v>-5.3214658874237699</c:v>
                </c:pt>
                <c:pt idx="399">
                  <c:v>-5.3214658874237699</c:v>
                </c:pt>
                <c:pt idx="400">
                  <c:v>-5.3214658874237699</c:v>
                </c:pt>
                <c:pt idx="401">
                  <c:v>-5.3214658874237699</c:v>
                </c:pt>
                <c:pt idx="402">
                  <c:v>-5.3214658874237699</c:v>
                </c:pt>
                <c:pt idx="403">
                  <c:v>-5.3214658874237699</c:v>
                </c:pt>
                <c:pt idx="404">
                  <c:v>-5.3214658874237699</c:v>
                </c:pt>
                <c:pt idx="405">
                  <c:v>-5.3214658874237699</c:v>
                </c:pt>
                <c:pt idx="406">
                  <c:v>-5.3214658874237699</c:v>
                </c:pt>
                <c:pt idx="407">
                  <c:v>-5.3214658874237699</c:v>
                </c:pt>
                <c:pt idx="408">
                  <c:v>-5.3214658874237699</c:v>
                </c:pt>
                <c:pt idx="409">
                  <c:v>-5.3214658874237699</c:v>
                </c:pt>
                <c:pt idx="410">
                  <c:v>-5.3214658874237699</c:v>
                </c:pt>
                <c:pt idx="411">
                  <c:v>-5.3214658874237699</c:v>
                </c:pt>
                <c:pt idx="412">
                  <c:v>-5.3214658874237699</c:v>
                </c:pt>
                <c:pt idx="413">
                  <c:v>-5.3214658874237699</c:v>
                </c:pt>
                <c:pt idx="414">
                  <c:v>-5.3214658874237699</c:v>
                </c:pt>
                <c:pt idx="415">
                  <c:v>-5.3214658874237699</c:v>
                </c:pt>
                <c:pt idx="416">
                  <c:v>-5.3214658874237699</c:v>
                </c:pt>
                <c:pt idx="417">
                  <c:v>-5.3214658874237699</c:v>
                </c:pt>
                <c:pt idx="418">
                  <c:v>-5.3214658874237699</c:v>
                </c:pt>
                <c:pt idx="419">
                  <c:v>-5.3214658874237699</c:v>
                </c:pt>
                <c:pt idx="420">
                  <c:v>-5.3214658874237699</c:v>
                </c:pt>
                <c:pt idx="421">
                  <c:v>-5.3214658874237699</c:v>
                </c:pt>
                <c:pt idx="422">
                  <c:v>-5.3214658874237699</c:v>
                </c:pt>
                <c:pt idx="423">
                  <c:v>-5.3214658874237699</c:v>
                </c:pt>
                <c:pt idx="424">
                  <c:v>-5.3214658874237699</c:v>
                </c:pt>
                <c:pt idx="425">
                  <c:v>-5.3214658874237699</c:v>
                </c:pt>
                <c:pt idx="426">
                  <c:v>-5.3214658874237699</c:v>
                </c:pt>
                <c:pt idx="427">
                  <c:v>-5.3214658874237699</c:v>
                </c:pt>
                <c:pt idx="428">
                  <c:v>-5.3214658874237699</c:v>
                </c:pt>
                <c:pt idx="429">
                  <c:v>-5.3214658874237699</c:v>
                </c:pt>
                <c:pt idx="430">
                  <c:v>-5.3214658874237699</c:v>
                </c:pt>
                <c:pt idx="431">
                  <c:v>-5.3214658874237699</c:v>
                </c:pt>
                <c:pt idx="432">
                  <c:v>-5.3214658874237699</c:v>
                </c:pt>
                <c:pt idx="433">
                  <c:v>-5.3214658874237699</c:v>
                </c:pt>
                <c:pt idx="434">
                  <c:v>-5.3214658874237699</c:v>
                </c:pt>
                <c:pt idx="435">
                  <c:v>-5.3214658874237699</c:v>
                </c:pt>
                <c:pt idx="436">
                  <c:v>-5.3214658874237699</c:v>
                </c:pt>
                <c:pt idx="437">
                  <c:v>-5.3214658874237699</c:v>
                </c:pt>
                <c:pt idx="438">
                  <c:v>-5.3214658874237699</c:v>
                </c:pt>
                <c:pt idx="439">
                  <c:v>-5.3214658874237699</c:v>
                </c:pt>
                <c:pt idx="440">
                  <c:v>-5.3214658874237699</c:v>
                </c:pt>
                <c:pt idx="441">
                  <c:v>-5.3214658874237699</c:v>
                </c:pt>
                <c:pt idx="442">
                  <c:v>-5.3214658874237699</c:v>
                </c:pt>
                <c:pt idx="443">
                  <c:v>-5.3214658874237699</c:v>
                </c:pt>
                <c:pt idx="444">
                  <c:v>-5.3214658874237699</c:v>
                </c:pt>
                <c:pt idx="445">
                  <c:v>-5.3214658874237699</c:v>
                </c:pt>
                <c:pt idx="446">
                  <c:v>-5.3214658874237699</c:v>
                </c:pt>
                <c:pt idx="447">
                  <c:v>-5.3214658874237699</c:v>
                </c:pt>
                <c:pt idx="448">
                  <c:v>-5.3214658874237699</c:v>
                </c:pt>
                <c:pt idx="449">
                  <c:v>-5.3214658874237699</c:v>
                </c:pt>
                <c:pt idx="450">
                  <c:v>-5.3214658874237699</c:v>
                </c:pt>
                <c:pt idx="451">
                  <c:v>-5.3214658874237699</c:v>
                </c:pt>
                <c:pt idx="452">
                  <c:v>-5.3214658874237699</c:v>
                </c:pt>
                <c:pt idx="453">
                  <c:v>-5.3214658874237699</c:v>
                </c:pt>
                <c:pt idx="454">
                  <c:v>-5.3214658874237699</c:v>
                </c:pt>
                <c:pt idx="455">
                  <c:v>15.474737563982671</c:v>
                </c:pt>
                <c:pt idx="456">
                  <c:v>15.474737563982671</c:v>
                </c:pt>
                <c:pt idx="457">
                  <c:v>15.474737563982671</c:v>
                </c:pt>
                <c:pt idx="458">
                  <c:v>15.474737563982671</c:v>
                </c:pt>
                <c:pt idx="459">
                  <c:v>15.474737563982671</c:v>
                </c:pt>
                <c:pt idx="460">
                  <c:v>15.474737563982671</c:v>
                </c:pt>
                <c:pt idx="461">
                  <c:v>15.474737563982671</c:v>
                </c:pt>
                <c:pt idx="462">
                  <c:v>15.474737563982671</c:v>
                </c:pt>
                <c:pt idx="463">
                  <c:v>15.474737563982671</c:v>
                </c:pt>
                <c:pt idx="464">
                  <c:v>15.474737563982671</c:v>
                </c:pt>
                <c:pt idx="465">
                  <c:v>15.474737563982671</c:v>
                </c:pt>
                <c:pt idx="466">
                  <c:v>15.474737563982671</c:v>
                </c:pt>
                <c:pt idx="467">
                  <c:v>15.474737563982671</c:v>
                </c:pt>
                <c:pt idx="468">
                  <c:v>15.474737563982671</c:v>
                </c:pt>
                <c:pt idx="469">
                  <c:v>15.474737563982671</c:v>
                </c:pt>
                <c:pt idx="470">
                  <c:v>15.474737563982671</c:v>
                </c:pt>
                <c:pt idx="471">
                  <c:v>15.474737563982671</c:v>
                </c:pt>
                <c:pt idx="472">
                  <c:v>15.474737563982671</c:v>
                </c:pt>
                <c:pt idx="473">
                  <c:v>15.474737563982671</c:v>
                </c:pt>
                <c:pt idx="474">
                  <c:v>15.474737563982671</c:v>
                </c:pt>
                <c:pt idx="475">
                  <c:v>15.474737563982671</c:v>
                </c:pt>
                <c:pt idx="476">
                  <c:v>15.474737563982671</c:v>
                </c:pt>
                <c:pt idx="477">
                  <c:v>15.474737563982671</c:v>
                </c:pt>
                <c:pt idx="478">
                  <c:v>15.474737563982671</c:v>
                </c:pt>
                <c:pt idx="479">
                  <c:v>15.474737563982671</c:v>
                </c:pt>
                <c:pt idx="480">
                  <c:v>15.474737563982671</c:v>
                </c:pt>
                <c:pt idx="481">
                  <c:v>15.474737563982671</c:v>
                </c:pt>
                <c:pt idx="482">
                  <c:v>15.474737563982671</c:v>
                </c:pt>
                <c:pt idx="483">
                  <c:v>15.474737563982671</c:v>
                </c:pt>
                <c:pt idx="484">
                  <c:v>15.474737563982671</c:v>
                </c:pt>
                <c:pt idx="485">
                  <c:v>15.474737563982671</c:v>
                </c:pt>
                <c:pt idx="486">
                  <c:v>15.474737563982671</c:v>
                </c:pt>
                <c:pt idx="487">
                  <c:v>15.474737563982671</c:v>
                </c:pt>
                <c:pt idx="488">
                  <c:v>15.474737563982671</c:v>
                </c:pt>
                <c:pt idx="489">
                  <c:v>15.474737563982671</c:v>
                </c:pt>
                <c:pt idx="490">
                  <c:v>15.474737563982671</c:v>
                </c:pt>
                <c:pt idx="491">
                  <c:v>15.474737563982671</c:v>
                </c:pt>
                <c:pt idx="492">
                  <c:v>15.474737563982671</c:v>
                </c:pt>
                <c:pt idx="493">
                  <c:v>15.474737563982671</c:v>
                </c:pt>
                <c:pt idx="494">
                  <c:v>15.474737563982671</c:v>
                </c:pt>
                <c:pt idx="495">
                  <c:v>15.474737563982671</c:v>
                </c:pt>
                <c:pt idx="496">
                  <c:v>15.474737563982671</c:v>
                </c:pt>
                <c:pt idx="497">
                  <c:v>15.474737563982671</c:v>
                </c:pt>
                <c:pt idx="498">
                  <c:v>15.474737563982671</c:v>
                </c:pt>
                <c:pt idx="499">
                  <c:v>15.474737563982671</c:v>
                </c:pt>
                <c:pt idx="500">
                  <c:v>15.474737563982671</c:v>
                </c:pt>
                <c:pt idx="501">
                  <c:v>15.474737563982671</c:v>
                </c:pt>
                <c:pt idx="502">
                  <c:v>15.474737563982671</c:v>
                </c:pt>
                <c:pt idx="503">
                  <c:v>15.474737563982671</c:v>
                </c:pt>
                <c:pt idx="504">
                  <c:v>15.474737563982671</c:v>
                </c:pt>
                <c:pt idx="505">
                  <c:v>15.474737563982671</c:v>
                </c:pt>
                <c:pt idx="506">
                  <c:v>15.474737563982671</c:v>
                </c:pt>
                <c:pt idx="507">
                  <c:v>15.474737563982671</c:v>
                </c:pt>
                <c:pt idx="508">
                  <c:v>15.474737563982671</c:v>
                </c:pt>
                <c:pt idx="509">
                  <c:v>15.474737563982671</c:v>
                </c:pt>
                <c:pt idx="510">
                  <c:v>15.474737563982671</c:v>
                </c:pt>
                <c:pt idx="511">
                  <c:v>15.474737563982671</c:v>
                </c:pt>
                <c:pt idx="512">
                  <c:v>15.474737563982671</c:v>
                </c:pt>
                <c:pt idx="513">
                  <c:v>15.474737563982671</c:v>
                </c:pt>
                <c:pt idx="514">
                  <c:v>15.474737563982671</c:v>
                </c:pt>
                <c:pt idx="515">
                  <c:v>15.474737563982671</c:v>
                </c:pt>
                <c:pt idx="516">
                  <c:v>15.474737563982671</c:v>
                </c:pt>
                <c:pt idx="517">
                  <c:v>15.474737563982671</c:v>
                </c:pt>
                <c:pt idx="518">
                  <c:v>15.474737563982671</c:v>
                </c:pt>
                <c:pt idx="519">
                  <c:v>15.474737563982671</c:v>
                </c:pt>
                <c:pt idx="520">
                  <c:v>15.474737563982671</c:v>
                </c:pt>
                <c:pt idx="521">
                  <c:v>15.474737563982671</c:v>
                </c:pt>
                <c:pt idx="522">
                  <c:v>15.474737563982671</c:v>
                </c:pt>
                <c:pt idx="523">
                  <c:v>15.474737563982671</c:v>
                </c:pt>
                <c:pt idx="524">
                  <c:v>15.474737563982671</c:v>
                </c:pt>
                <c:pt idx="525">
                  <c:v>15.474737563982671</c:v>
                </c:pt>
                <c:pt idx="526">
                  <c:v>15.474737563982671</c:v>
                </c:pt>
                <c:pt idx="527">
                  <c:v>15.474737563982671</c:v>
                </c:pt>
                <c:pt idx="528">
                  <c:v>15.474737563982671</c:v>
                </c:pt>
                <c:pt idx="529">
                  <c:v>15.474737563982671</c:v>
                </c:pt>
                <c:pt idx="530">
                  <c:v>15.474737563982671</c:v>
                </c:pt>
                <c:pt idx="531">
                  <c:v>15.474737563982671</c:v>
                </c:pt>
                <c:pt idx="532">
                  <c:v>15.474737563982671</c:v>
                </c:pt>
                <c:pt idx="533">
                  <c:v>15.474737563982671</c:v>
                </c:pt>
                <c:pt idx="534">
                  <c:v>15.474737563982671</c:v>
                </c:pt>
                <c:pt idx="535">
                  <c:v>15.474737563982671</c:v>
                </c:pt>
                <c:pt idx="536">
                  <c:v>15.474737563982671</c:v>
                </c:pt>
                <c:pt idx="537">
                  <c:v>15.474737563982671</c:v>
                </c:pt>
                <c:pt idx="538">
                  <c:v>15.474737563982671</c:v>
                </c:pt>
                <c:pt idx="539">
                  <c:v>15.474737563982671</c:v>
                </c:pt>
                <c:pt idx="540">
                  <c:v>15.474737563982671</c:v>
                </c:pt>
                <c:pt idx="541">
                  <c:v>15.474737563982671</c:v>
                </c:pt>
                <c:pt idx="542">
                  <c:v>15.474737563982671</c:v>
                </c:pt>
                <c:pt idx="543">
                  <c:v>15.474737563982671</c:v>
                </c:pt>
                <c:pt idx="544">
                  <c:v>15.474737563982671</c:v>
                </c:pt>
                <c:pt idx="545">
                  <c:v>15.474737563982671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Semanais'!$Y$9:$Y$635</c:f>
              <c:strCache>
                <c:ptCount val="62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26">
                  <c:v>19-09-2021</c:v>
                </c:pt>
              </c:strCache>
            </c:strRef>
          </c:cat>
          <c:val>
            <c:numRef>
              <c:f>'Indicadores Semanais'!$AC$9:$AC$636</c:f>
              <c:numCache>
                <c:formatCode>0.0</c:formatCode>
                <c:ptCount val="628"/>
                <c:pt idx="0">
                  <c:v>5.5212387210922316</c:v>
                </c:pt>
                <c:pt idx="1">
                  <c:v>4.4087728625307818</c:v>
                </c:pt>
                <c:pt idx="2">
                  <c:v>1.7859357382893961</c:v>
                </c:pt>
                <c:pt idx="3">
                  <c:v>3.1534293083612681</c:v>
                </c:pt>
                <c:pt idx="4">
                  <c:v>5.1631801141025306</c:v>
                </c:pt>
                <c:pt idx="5">
                  <c:v>3.2865671324131256</c:v>
                </c:pt>
                <c:pt idx="6">
                  <c:v>3.748143832251813</c:v>
                </c:pt>
                <c:pt idx="7">
                  <c:v>3.3505675750024722</c:v>
                </c:pt>
                <c:pt idx="8">
                  <c:v>5.5330407218689572</c:v>
                </c:pt>
                <c:pt idx="9">
                  <c:v>3.7323093044812765</c:v>
                </c:pt>
                <c:pt idx="10">
                  <c:v>5.3821815245218119</c:v>
                </c:pt>
                <c:pt idx="11">
                  <c:v>6.6351973159150219</c:v>
                </c:pt>
                <c:pt idx="12">
                  <c:v>5.9398866084335822</c:v>
                </c:pt>
                <c:pt idx="13">
                  <c:v>4.7083461169293628</c:v>
                </c:pt>
                <c:pt idx="14">
                  <c:v>2.1607236334317008</c:v>
                </c:pt>
                <c:pt idx="15">
                  <c:v>5.0637437085653119</c:v>
                </c:pt>
                <c:pt idx="16">
                  <c:v>3.9379842243848202</c:v>
                </c:pt>
                <c:pt idx="17">
                  <c:v>4.5637793064170324</c:v>
                </c:pt>
                <c:pt idx="18">
                  <c:v>6.3162930423378469</c:v>
                </c:pt>
                <c:pt idx="19">
                  <c:v>5.9777232462857341</c:v>
                </c:pt>
                <c:pt idx="20">
                  <c:v>6.279464034066649</c:v>
                </c:pt>
                <c:pt idx="21">
                  <c:v>6.0591044222276764</c:v>
                </c:pt>
                <c:pt idx="22">
                  <c:v>7.069946479916652</c:v>
                </c:pt>
                <c:pt idx="23">
                  <c:v>5.2054835870343368</c:v>
                </c:pt>
                <c:pt idx="24">
                  <c:v>4.7338817520000447</c:v>
                </c:pt>
                <c:pt idx="25">
                  <c:v>4.4329681385302422</c:v>
                </c:pt>
                <c:pt idx="26">
                  <c:v>2.2145330613728476</c:v>
                </c:pt>
                <c:pt idx="27">
                  <c:v>4.0609234139898263</c:v>
                </c:pt>
                <c:pt idx="28">
                  <c:v>4.510238428897793</c:v>
                </c:pt>
                <c:pt idx="29">
                  <c:v>5.5300606061438486</c:v>
                </c:pt>
                <c:pt idx="30">
                  <c:v>2.666252597135184</c:v>
                </c:pt>
                <c:pt idx="31">
                  <c:v>2.552929637913536</c:v>
                </c:pt>
                <c:pt idx="32">
                  <c:v>0.28281360051364857</c:v>
                </c:pt>
                <c:pt idx="33">
                  <c:v>-0.13016258184983087</c:v>
                </c:pt>
                <c:pt idx="34">
                  <c:v>-1.8311609495453354</c:v>
                </c:pt>
                <c:pt idx="35">
                  <c:v>-2.8821025467025834</c:v>
                </c:pt>
                <c:pt idx="36">
                  <c:v>-2.6614443092272495</c:v>
                </c:pt>
                <c:pt idx="37">
                  <c:v>-3.2292613458084531</c:v>
                </c:pt>
                <c:pt idx="38">
                  <c:v>-4.5024587066718027</c:v>
                </c:pt>
                <c:pt idx="39">
                  <c:v>-3.6123543912826079</c:v>
                </c:pt>
                <c:pt idx="40">
                  <c:v>-2.1705129151402929</c:v>
                </c:pt>
                <c:pt idx="41">
                  <c:v>-3.1961943950317107</c:v>
                </c:pt>
                <c:pt idx="42">
                  <c:v>2.7741217678610042E-2</c:v>
                </c:pt>
                <c:pt idx="43">
                  <c:v>-1.5309685135431153</c:v>
                </c:pt>
                <c:pt idx="44">
                  <c:v>-4.4971034999164772</c:v>
                </c:pt>
                <c:pt idx="45">
                  <c:v>-3.9018466847109181</c:v>
                </c:pt>
                <c:pt idx="46">
                  <c:v>-1.6787839899274957</c:v>
                </c:pt>
                <c:pt idx="47">
                  <c:v>3.5176338773079436</c:v>
                </c:pt>
                <c:pt idx="48">
                  <c:v>0.84947879848509444</c:v>
                </c:pt>
                <c:pt idx="49">
                  <c:v>-0.40638411226528603</c:v>
                </c:pt>
                <c:pt idx="50">
                  <c:v>1.4895139634784442</c:v>
                </c:pt>
                <c:pt idx="51">
                  <c:v>1.9225961269993661</c:v>
                </c:pt>
                <c:pt idx="52">
                  <c:v>2.2602756639772821</c:v>
                </c:pt>
                <c:pt idx="53">
                  <c:v>0.45154896861745897</c:v>
                </c:pt>
                <c:pt idx="54">
                  <c:v>-3.172761948155383</c:v>
                </c:pt>
                <c:pt idx="55">
                  <c:v>1.3377820133324576</c:v>
                </c:pt>
                <c:pt idx="56">
                  <c:v>0.6862464960277066</c:v>
                </c:pt>
                <c:pt idx="57">
                  <c:v>-1.2433255485608612</c:v>
                </c:pt>
                <c:pt idx="58">
                  <c:v>1.966955318253639</c:v>
                </c:pt>
                <c:pt idx="59">
                  <c:v>0.66558576347146925</c:v>
                </c:pt>
                <c:pt idx="60">
                  <c:v>2.251650890013579</c:v>
                </c:pt>
                <c:pt idx="61">
                  <c:v>-0.58499716041661998</c:v>
                </c:pt>
                <c:pt idx="62">
                  <c:v>-1.0056035447687037</c:v>
                </c:pt>
                <c:pt idx="63">
                  <c:v>-7.956992821701192E-2</c:v>
                </c:pt>
                <c:pt idx="64">
                  <c:v>-0.24290035554668066</c:v>
                </c:pt>
                <c:pt idx="65">
                  <c:v>-0.522444278240215</c:v>
                </c:pt>
                <c:pt idx="66">
                  <c:v>1.7324956070387856</c:v>
                </c:pt>
                <c:pt idx="67">
                  <c:v>0.93767799193244628</c:v>
                </c:pt>
                <c:pt idx="68">
                  <c:v>-3.7273272798060475E-2</c:v>
                </c:pt>
                <c:pt idx="69">
                  <c:v>-3.1232899524809454E-2</c:v>
                </c:pt>
                <c:pt idx="70">
                  <c:v>3.3164137418809787</c:v>
                </c:pt>
                <c:pt idx="71">
                  <c:v>3.1381290342935415</c:v>
                </c:pt>
                <c:pt idx="72">
                  <c:v>-2.9026927166180769</c:v>
                </c:pt>
                <c:pt idx="73">
                  <c:v>-0.66816895015409727</c:v>
                </c:pt>
                <c:pt idx="74">
                  <c:v>-1.9621722161484598</c:v>
                </c:pt>
                <c:pt idx="75">
                  <c:v>-4.9460934408776751</c:v>
                </c:pt>
                <c:pt idx="76">
                  <c:v>-6.3753747196316368</c:v>
                </c:pt>
                <c:pt idx="77">
                  <c:v>-14.141594979726463</c:v>
                </c:pt>
                <c:pt idx="78">
                  <c:v>-15.090020137783952</c:v>
                </c:pt>
                <c:pt idx="79">
                  <c:v>-17.581140063398962</c:v>
                </c:pt>
                <c:pt idx="80">
                  <c:v>-19.628995401493938</c:v>
                </c:pt>
                <c:pt idx="81">
                  <c:v>-19.497233303335577</c:v>
                </c:pt>
                <c:pt idx="82">
                  <c:v>-20.769478322544032</c:v>
                </c:pt>
                <c:pt idx="83">
                  <c:v>-19.727137702003077</c:v>
                </c:pt>
                <c:pt idx="84">
                  <c:v>-19.561411332411353</c:v>
                </c:pt>
                <c:pt idx="85">
                  <c:v>-17.79462091298565</c:v>
                </c:pt>
                <c:pt idx="86">
                  <c:v>-22.524969571595918</c:v>
                </c:pt>
                <c:pt idx="87">
                  <c:v>-25.449688631696205</c:v>
                </c:pt>
                <c:pt idx="88">
                  <c:v>-21.844194879340506</c:v>
                </c:pt>
                <c:pt idx="89">
                  <c:v>-17.870103774229634</c:v>
                </c:pt>
                <c:pt idx="90">
                  <c:v>-17.7019648247052</c:v>
                </c:pt>
                <c:pt idx="91">
                  <c:v>-20.096653100444925</c:v>
                </c:pt>
                <c:pt idx="92">
                  <c:v>-21.859435871276816</c:v>
                </c:pt>
                <c:pt idx="93">
                  <c:v>-22.573253879505842</c:v>
                </c:pt>
                <c:pt idx="94">
                  <c:v>-19.774812675183767</c:v>
                </c:pt>
                <c:pt idx="95">
                  <c:v>-19.076583068102266</c:v>
                </c:pt>
                <c:pt idx="96">
                  <c:v>-17.638633422261961</c:v>
                </c:pt>
                <c:pt idx="97">
                  <c:v>-17.920199199504623</c:v>
                </c:pt>
                <c:pt idx="98">
                  <c:v>-20.219158804385799</c:v>
                </c:pt>
                <c:pt idx="99">
                  <c:v>-25.192601732512628</c:v>
                </c:pt>
                <c:pt idx="100">
                  <c:v>-21.812545326430723</c:v>
                </c:pt>
                <c:pt idx="101">
                  <c:v>-24.964475685003436</c:v>
                </c:pt>
                <c:pt idx="102">
                  <c:v>-16.940312082911674</c:v>
                </c:pt>
                <c:pt idx="103">
                  <c:v>-12.091751294702732</c:v>
                </c:pt>
                <c:pt idx="104">
                  <c:v>-17.439617811153028</c:v>
                </c:pt>
                <c:pt idx="105">
                  <c:v>-19.47210325923389</c:v>
                </c:pt>
                <c:pt idx="106">
                  <c:v>-17.897562093953283</c:v>
                </c:pt>
                <c:pt idx="107">
                  <c:v>-15.882154316179836</c:v>
                </c:pt>
                <c:pt idx="108">
                  <c:v>-19.435532617885542</c:v>
                </c:pt>
                <c:pt idx="109">
                  <c:v>-14.866941523872299</c:v>
                </c:pt>
                <c:pt idx="110">
                  <c:v>-13.308168210265663</c:v>
                </c:pt>
                <c:pt idx="111">
                  <c:v>-18.272683390013114</c:v>
                </c:pt>
                <c:pt idx="112">
                  <c:v>-16.492943855407333</c:v>
                </c:pt>
                <c:pt idx="113">
                  <c:v>-17.391408462294009</c:v>
                </c:pt>
                <c:pt idx="114">
                  <c:v>-20.345820529990348</c:v>
                </c:pt>
                <c:pt idx="115">
                  <c:v>-20.349281293110749</c:v>
                </c:pt>
                <c:pt idx="116">
                  <c:v>-19.341206598197331</c:v>
                </c:pt>
                <c:pt idx="117">
                  <c:v>-18.336107212072037</c:v>
                </c:pt>
                <c:pt idx="118">
                  <c:v>-17.581807299334358</c:v>
                </c:pt>
                <c:pt idx="119">
                  <c:v>-15.12267537786839</c:v>
                </c:pt>
                <c:pt idx="120">
                  <c:v>-21.517091890154276</c:v>
                </c:pt>
                <c:pt idx="121">
                  <c:v>-21.674603175274498</c:v>
                </c:pt>
                <c:pt idx="122">
                  <c:v>-25.12382706863589</c:v>
                </c:pt>
                <c:pt idx="123">
                  <c:v>-16.933728744864865</c:v>
                </c:pt>
                <c:pt idx="124">
                  <c:v>-17.770088874355238</c:v>
                </c:pt>
                <c:pt idx="125">
                  <c:v>-16.847296788561522</c:v>
                </c:pt>
                <c:pt idx="126">
                  <c:v>-19.462533254678078</c:v>
                </c:pt>
                <c:pt idx="127">
                  <c:v>-18.883649230564544</c:v>
                </c:pt>
                <c:pt idx="128">
                  <c:v>-22.180582469142408</c:v>
                </c:pt>
                <c:pt idx="129">
                  <c:v>-23.76424957219308</c:v>
                </c:pt>
                <c:pt idx="130">
                  <c:v>-18.87516904476351</c:v>
                </c:pt>
                <c:pt idx="131">
                  <c:v>-17.269966137210218</c:v>
                </c:pt>
                <c:pt idx="132">
                  <c:v>-18.794291595129295</c:v>
                </c:pt>
                <c:pt idx="133">
                  <c:v>-17.585368034568845</c:v>
                </c:pt>
                <c:pt idx="134">
                  <c:v>-18.005235880374087</c:v>
                </c:pt>
                <c:pt idx="135">
                  <c:v>-19.332828874499654</c:v>
                </c:pt>
                <c:pt idx="136">
                  <c:v>-22.430758542798173</c:v>
                </c:pt>
                <c:pt idx="137">
                  <c:v>-19.4919786254097</c:v>
                </c:pt>
                <c:pt idx="138">
                  <c:v>-15.590881032524962</c:v>
                </c:pt>
                <c:pt idx="139">
                  <c:v>-14.755162349087101</c:v>
                </c:pt>
                <c:pt idx="140">
                  <c:v>-15.103313328505791</c:v>
                </c:pt>
                <c:pt idx="141">
                  <c:v>-13.835234327176295</c:v>
                </c:pt>
                <c:pt idx="142">
                  <c:v>-18.012195361831601</c:v>
                </c:pt>
                <c:pt idx="143">
                  <c:v>-19.04522585947123</c:v>
                </c:pt>
                <c:pt idx="144">
                  <c:v>-14.911124860454521</c:v>
                </c:pt>
                <c:pt idx="145">
                  <c:v>-11.568461646104822</c:v>
                </c:pt>
                <c:pt idx="146">
                  <c:v>-13.141106392585982</c:v>
                </c:pt>
                <c:pt idx="147">
                  <c:v>-14.07011161980877</c:v>
                </c:pt>
                <c:pt idx="148">
                  <c:v>-12.082314308095548</c:v>
                </c:pt>
                <c:pt idx="149">
                  <c:v>-17.287465495893272</c:v>
                </c:pt>
                <c:pt idx="150">
                  <c:v>-14.44651344504102</c:v>
                </c:pt>
                <c:pt idx="151">
                  <c:v>-12.588076603367625</c:v>
                </c:pt>
                <c:pt idx="152">
                  <c:v>-12.688786456087314</c:v>
                </c:pt>
                <c:pt idx="153">
                  <c:v>-14.226894207102546</c:v>
                </c:pt>
                <c:pt idx="154">
                  <c:v>-11.609452089076427</c:v>
                </c:pt>
                <c:pt idx="155">
                  <c:v>-11.734823789200192</c:v>
                </c:pt>
                <c:pt idx="156">
                  <c:v>-15.518007646581083</c:v>
                </c:pt>
                <c:pt idx="157">
                  <c:v>-15.850999545081663</c:v>
                </c:pt>
                <c:pt idx="158">
                  <c:v>-12.05270796784248</c:v>
                </c:pt>
                <c:pt idx="159">
                  <c:v>-10.207879388439125</c:v>
                </c:pt>
                <c:pt idx="160">
                  <c:v>-10.24292631516164</c:v>
                </c:pt>
                <c:pt idx="161">
                  <c:v>-19.717373628264227</c:v>
                </c:pt>
                <c:pt idx="162">
                  <c:v>-14.73089719664118</c:v>
                </c:pt>
                <c:pt idx="163">
                  <c:v>-13.639151925547068</c:v>
                </c:pt>
                <c:pt idx="164">
                  <c:v>-15.791062272178564</c:v>
                </c:pt>
                <c:pt idx="165">
                  <c:v>-9.5147869526846023</c:v>
                </c:pt>
                <c:pt idx="166">
                  <c:v>-8.1735950828765453</c:v>
                </c:pt>
                <c:pt idx="167">
                  <c:v>-9.9149620542204389</c:v>
                </c:pt>
                <c:pt idx="168">
                  <c:v>-8.8101827438080136</c:v>
                </c:pt>
                <c:pt idx="169">
                  <c:v>-10.236795470343623</c:v>
                </c:pt>
                <c:pt idx="170">
                  <c:v>-14.507269829537421</c:v>
                </c:pt>
                <c:pt idx="171">
                  <c:v>-15.65112491004264</c:v>
                </c:pt>
                <c:pt idx="172">
                  <c:v>-12.138627250706662</c:v>
                </c:pt>
                <c:pt idx="173">
                  <c:v>-11.241614092464019</c:v>
                </c:pt>
                <c:pt idx="174">
                  <c:v>-13.965568815014933</c:v>
                </c:pt>
                <c:pt idx="175">
                  <c:v>-11.655673305011604</c:v>
                </c:pt>
                <c:pt idx="176">
                  <c:v>-9.9959521358418328</c:v>
                </c:pt>
                <c:pt idx="177">
                  <c:v>-13.870675635652645</c:v>
                </c:pt>
                <c:pt idx="178">
                  <c:v>-14.983730136608841</c:v>
                </c:pt>
                <c:pt idx="179">
                  <c:v>-12.429406920185997</c:v>
                </c:pt>
                <c:pt idx="180">
                  <c:v>-10.006999148167566</c:v>
                </c:pt>
                <c:pt idx="181">
                  <c:v>-9.9268516067118355</c:v>
                </c:pt>
                <c:pt idx="182">
                  <c:v>-9.8445951089477717</c:v>
                </c:pt>
                <c:pt idx="183">
                  <c:v>-7.8929859904781949</c:v>
                </c:pt>
                <c:pt idx="184">
                  <c:v>-10.842940934808965</c:v>
                </c:pt>
                <c:pt idx="185">
                  <c:v>-12.747489662403027</c:v>
                </c:pt>
                <c:pt idx="186">
                  <c:v>-8.6867041898775881</c:v>
                </c:pt>
                <c:pt idx="187">
                  <c:v>-6.4173904169617941</c:v>
                </c:pt>
                <c:pt idx="188">
                  <c:v>-6.6131399558558144</c:v>
                </c:pt>
                <c:pt idx="189">
                  <c:v>-8.5701633209062891</c:v>
                </c:pt>
                <c:pt idx="190">
                  <c:v>-9.2119503390819801</c:v>
                </c:pt>
                <c:pt idx="191">
                  <c:v>-11.14613194224988</c:v>
                </c:pt>
                <c:pt idx="192">
                  <c:v>-13.574989475365157</c:v>
                </c:pt>
                <c:pt idx="193">
                  <c:v>-8.3733700735316177</c:v>
                </c:pt>
                <c:pt idx="194">
                  <c:v>-6.156740049735447</c:v>
                </c:pt>
                <c:pt idx="195">
                  <c:v>-5.9112853199049624</c:v>
                </c:pt>
                <c:pt idx="196">
                  <c:v>-8.2399989038366357</c:v>
                </c:pt>
                <c:pt idx="197">
                  <c:v>-4.786671350866456</c:v>
                </c:pt>
                <c:pt idx="198">
                  <c:v>-9.3126983980156979</c:v>
                </c:pt>
                <c:pt idx="199">
                  <c:v>-11.363567761479658</c:v>
                </c:pt>
                <c:pt idx="200">
                  <c:v>-7.6687855153492137</c:v>
                </c:pt>
                <c:pt idx="201">
                  <c:v>-4.9341580466698076</c:v>
                </c:pt>
                <c:pt idx="202">
                  <c:v>-4.8124323025025291</c:v>
                </c:pt>
                <c:pt idx="203">
                  <c:v>-5.1458455831444496</c:v>
                </c:pt>
                <c:pt idx="204">
                  <c:v>-6.2320563142693572</c:v>
                </c:pt>
                <c:pt idx="205">
                  <c:v>-8.2974979684456542</c:v>
                </c:pt>
                <c:pt idx="206">
                  <c:v>-11.508729273388525</c:v>
                </c:pt>
                <c:pt idx="207">
                  <c:v>-3.6593845336548014</c:v>
                </c:pt>
                <c:pt idx="208">
                  <c:v>-5.6235898997420719</c:v>
                </c:pt>
                <c:pt idx="209">
                  <c:v>-4.639692961849633</c:v>
                </c:pt>
                <c:pt idx="210">
                  <c:v>-3.8278945989960818</c:v>
                </c:pt>
                <c:pt idx="211">
                  <c:v>-5.0369497806406258</c:v>
                </c:pt>
                <c:pt idx="212">
                  <c:v>-5.809873809760731</c:v>
                </c:pt>
                <c:pt idx="213">
                  <c:v>-7.0632807455723992</c:v>
                </c:pt>
                <c:pt idx="214">
                  <c:v>-4.6129178454223165</c:v>
                </c:pt>
                <c:pt idx="215">
                  <c:v>-4.7119266956219121</c:v>
                </c:pt>
                <c:pt idx="216">
                  <c:v>-5.1409993861193044</c:v>
                </c:pt>
                <c:pt idx="217">
                  <c:v>-3.0633417451307139</c:v>
                </c:pt>
                <c:pt idx="218">
                  <c:v>-2.6908242948114207</c:v>
                </c:pt>
                <c:pt idx="219">
                  <c:v>-3.0970276398559662</c:v>
                </c:pt>
                <c:pt idx="220">
                  <c:v>-5.0972670620160159</c:v>
                </c:pt>
                <c:pt idx="221">
                  <c:v>-3.6743884100795015</c:v>
                </c:pt>
                <c:pt idx="222">
                  <c:v>-5.1610910414482589</c:v>
                </c:pt>
                <c:pt idx="223">
                  <c:v>-6.4434778030764903</c:v>
                </c:pt>
                <c:pt idx="224">
                  <c:v>-3.1893431047697334</c:v>
                </c:pt>
                <c:pt idx="225">
                  <c:v>-4.3718194536337052</c:v>
                </c:pt>
                <c:pt idx="226">
                  <c:v>-6.085136840631904</c:v>
                </c:pt>
                <c:pt idx="227">
                  <c:v>2.7816230937020237E-2</c:v>
                </c:pt>
                <c:pt idx="228">
                  <c:v>-0.73960520923695583</c:v>
                </c:pt>
                <c:pt idx="229">
                  <c:v>-4.1505236910568897</c:v>
                </c:pt>
                <c:pt idx="230">
                  <c:v>-6.7078997685604236</c:v>
                </c:pt>
                <c:pt idx="231">
                  <c:v>-5.8100759815850864</c:v>
                </c:pt>
                <c:pt idx="232">
                  <c:v>-5.4206747540144136</c:v>
                </c:pt>
                <c:pt idx="233">
                  <c:v>-5.743892742747235</c:v>
                </c:pt>
                <c:pt idx="234">
                  <c:v>-4.6228110187155949</c:v>
                </c:pt>
                <c:pt idx="235">
                  <c:v>-5.0285655893031134</c:v>
                </c:pt>
                <c:pt idx="236">
                  <c:v>-4.4957799511246463</c:v>
                </c:pt>
                <c:pt idx="237">
                  <c:v>-2.928634363736407</c:v>
                </c:pt>
                <c:pt idx="238">
                  <c:v>-2.1316546460616053</c:v>
                </c:pt>
                <c:pt idx="239">
                  <c:v>-2.3643092880189869</c:v>
                </c:pt>
                <c:pt idx="240">
                  <c:v>-2.6649130616575434</c:v>
                </c:pt>
                <c:pt idx="241">
                  <c:v>-3.8510578098230894</c:v>
                </c:pt>
                <c:pt idx="242">
                  <c:v>-3.599996278117672</c:v>
                </c:pt>
                <c:pt idx="243">
                  <c:v>-3.575801312012814</c:v>
                </c:pt>
                <c:pt idx="244">
                  <c:v>-5.7493674609810199</c:v>
                </c:pt>
                <c:pt idx="245">
                  <c:v>-3.3092723867652296</c:v>
                </c:pt>
                <c:pt idx="246">
                  <c:v>-2.4804576300275301</c:v>
                </c:pt>
                <c:pt idx="247">
                  <c:v>-4.6591434201459236</c:v>
                </c:pt>
                <c:pt idx="248">
                  <c:v>-5.0399281123548292</c:v>
                </c:pt>
                <c:pt idx="249">
                  <c:v>-2.5839201950420261</c:v>
                </c:pt>
                <c:pt idx="250">
                  <c:v>-0.96211547895987337</c:v>
                </c:pt>
                <c:pt idx="251">
                  <c:v>-2.8842191621903766</c:v>
                </c:pt>
                <c:pt idx="252">
                  <c:v>-3.5930947105829176</c:v>
                </c:pt>
                <c:pt idx="253">
                  <c:v>-5.0607653292700121</c:v>
                </c:pt>
                <c:pt idx="254">
                  <c:v>-5.7748329658733724</c:v>
                </c:pt>
                <c:pt idx="255">
                  <c:v>-6.3485732637547585</c:v>
                </c:pt>
                <c:pt idx="256">
                  <c:v>-5.4040923023685394</c:v>
                </c:pt>
                <c:pt idx="257">
                  <c:v>-1.5825003428370792</c:v>
                </c:pt>
                <c:pt idx="258">
                  <c:v>-3.9554585389243329</c:v>
                </c:pt>
                <c:pt idx="259">
                  <c:v>-5.5348257880539933</c:v>
                </c:pt>
                <c:pt idx="260">
                  <c:v>-1.9701094969692008</c:v>
                </c:pt>
                <c:pt idx="261">
                  <c:v>-4.4520594185714799</c:v>
                </c:pt>
                <c:pt idx="262">
                  <c:v>-7.8704779766261055</c:v>
                </c:pt>
                <c:pt idx="263">
                  <c:v>-6.0741162631177161</c:v>
                </c:pt>
                <c:pt idx="264">
                  <c:v>-2.8172589828455585</c:v>
                </c:pt>
                <c:pt idx="265">
                  <c:v>-5.3633034983276389</c:v>
                </c:pt>
                <c:pt idx="266">
                  <c:v>-2.7192864026083186</c:v>
                </c:pt>
                <c:pt idx="267">
                  <c:v>-3.7700251685666615</c:v>
                </c:pt>
                <c:pt idx="268">
                  <c:v>-4.2632100269042184</c:v>
                </c:pt>
                <c:pt idx="269">
                  <c:v>-6.407310495591318</c:v>
                </c:pt>
                <c:pt idx="270">
                  <c:v>-6.5468951513333593</c:v>
                </c:pt>
                <c:pt idx="271">
                  <c:v>-3.7677331072253963</c:v>
                </c:pt>
                <c:pt idx="272">
                  <c:v>-1.6258625504760431</c:v>
                </c:pt>
                <c:pt idx="273">
                  <c:v>-0.44492717731266396</c:v>
                </c:pt>
                <c:pt idx="274">
                  <c:v>-1.30691161390952</c:v>
                </c:pt>
                <c:pt idx="275">
                  <c:v>-0.85009671729426373</c:v>
                </c:pt>
                <c:pt idx="276">
                  <c:v>-4.8721721615688409</c:v>
                </c:pt>
                <c:pt idx="277">
                  <c:v>-5.6606519384582441</c:v>
                </c:pt>
                <c:pt idx="278">
                  <c:v>1.4530566589593548</c:v>
                </c:pt>
                <c:pt idx="279">
                  <c:v>-1.289328135280897</c:v>
                </c:pt>
                <c:pt idx="280">
                  <c:v>-1.3985980340120392</c:v>
                </c:pt>
                <c:pt idx="281">
                  <c:v>-1.6119618870917094</c:v>
                </c:pt>
                <c:pt idx="282">
                  <c:v>-0.95425502512362925</c:v>
                </c:pt>
                <c:pt idx="283">
                  <c:v>-4.7952126956429879</c:v>
                </c:pt>
                <c:pt idx="284">
                  <c:v>-1.5350981113382431</c:v>
                </c:pt>
                <c:pt idx="285">
                  <c:v>-0.1545952411987912</c:v>
                </c:pt>
                <c:pt idx="286">
                  <c:v>2.4419402715494272</c:v>
                </c:pt>
                <c:pt idx="287">
                  <c:v>0.50529319315693044</c:v>
                </c:pt>
                <c:pt idx="288">
                  <c:v>-0.3146389963532954</c:v>
                </c:pt>
                <c:pt idx="289">
                  <c:v>-1.7721374181051459</c:v>
                </c:pt>
                <c:pt idx="290">
                  <c:v>-1.4100584985883131</c:v>
                </c:pt>
                <c:pt idx="291">
                  <c:v>-3.0429802503436036</c:v>
                </c:pt>
                <c:pt idx="292">
                  <c:v>-1.7287466173379045</c:v>
                </c:pt>
                <c:pt idx="293">
                  <c:v>-1.2225489560664187</c:v>
                </c:pt>
                <c:pt idx="294">
                  <c:v>-2.5188677639883252</c:v>
                </c:pt>
                <c:pt idx="295">
                  <c:v>8.2500567891145238E-2</c:v>
                </c:pt>
                <c:pt idx="296">
                  <c:v>0.80326139734722801</c:v>
                </c:pt>
                <c:pt idx="297">
                  <c:v>-0.4616121420055066</c:v>
                </c:pt>
                <c:pt idx="298">
                  <c:v>-2.6215443217523386</c:v>
                </c:pt>
                <c:pt idx="299">
                  <c:v>-1.39865333658922</c:v>
                </c:pt>
                <c:pt idx="300">
                  <c:v>-3.2922378254382352</c:v>
                </c:pt>
                <c:pt idx="301">
                  <c:v>-1.8714075428558345</c:v>
                </c:pt>
                <c:pt idx="302">
                  <c:v>-3.8740391268483023</c:v>
                </c:pt>
                <c:pt idx="303">
                  <c:v>-7.3874968744121645</c:v>
                </c:pt>
                <c:pt idx="304">
                  <c:v>-5.8780782428347322</c:v>
                </c:pt>
                <c:pt idx="305">
                  <c:v>1.0737998472816912</c:v>
                </c:pt>
                <c:pt idx="306">
                  <c:v>-0.92402615227396723</c:v>
                </c:pt>
                <c:pt idx="307">
                  <c:v>-2.5294765570777571</c:v>
                </c:pt>
                <c:pt idx="308">
                  <c:v>-2.5062159899352849</c:v>
                </c:pt>
                <c:pt idx="309">
                  <c:v>-4.7067529640052044</c:v>
                </c:pt>
                <c:pt idx="310">
                  <c:v>-1.7721899207366221</c:v>
                </c:pt>
                <c:pt idx="311">
                  <c:v>-5.0844848666725682</c:v>
                </c:pt>
                <c:pt idx="312">
                  <c:v>-4.1065420224924907</c:v>
                </c:pt>
                <c:pt idx="313">
                  <c:v>-4.9257026174087173</c:v>
                </c:pt>
                <c:pt idx="314">
                  <c:v>-3.9883127278555435</c:v>
                </c:pt>
                <c:pt idx="315">
                  <c:v>-4.0158769398829435</c:v>
                </c:pt>
                <c:pt idx="316">
                  <c:v>-2.7058197564981725</c:v>
                </c:pt>
                <c:pt idx="317">
                  <c:v>-8.4916197438318193</c:v>
                </c:pt>
                <c:pt idx="318">
                  <c:v>-11.667151909802186</c:v>
                </c:pt>
                <c:pt idx="319">
                  <c:v>-1.9276703392338277</c:v>
                </c:pt>
                <c:pt idx="320">
                  <c:v>-4.6500009701276213</c:v>
                </c:pt>
                <c:pt idx="321">
                  <c:v>-4.9840375070663185</c:v>
                </c:pt>
                <c:pt idx="322">
                  <c:v>-6.1191880261886382</c:v>
                </c:pt>
                <c:pt idx="323">
                  <c:v>-5.1714247418459962</c:v>
                </c:pt>
                <c:pt idx="324">
                  <c:v>-13.296392573010181</c:v>
                </c:pt>
                <c:pt idx="325">
                  <c:v>-14.46148475989736</c:v>
                </c:pt>
                <c:pt idx="326">
                  <c:v>-8.8340741893808854</c:v>
                </c:pt>
                <c:pt idx="327">
                  <c:v>-9.2585247978762908</c:v>
                </c:pt>
                <c:pt idx="328">
                  <c:v>-6.932525843836288</c:v>
                </c:pt>
                <c:pt idx="329">
                  <c:v>-3.4265731921833975</c:v>
                </c:pt>
                <c:pt idx="330">
                  <c:v>0.73684959851685505</c:v>
                </c:pt>
                <c:pt idx="331">
                  <c:v>-7.6249305573641948</c:v>
                </c:pt>
                <c:pt idx="332">
                  <c:v>-16.424788655126605</c:v>
                </c:pt>
                <c:pt idx="333">
                  <c:v>-10.80133811298596</c:v>
                </c:pt>
                <c:pt idx="334">
                  <c:v>-11.019130011741822</c:v>
                </c:pt>
                <c:pt idx="335">
                  <c:v>-6.7891974164294879</c:v>
                </c:pt>
                <c:pt idx="336">
                  <c:v>-3.837202460140162</c:v>
                </c:pt>
                <c:pt idx="337">
                  <c:v>-2.4659922053757555</c:v>
                </c:pt>
                <c:pt idx="338">
                  <c:v>-6.2881109835462041</c:v>
                </c:pt>
                <c:pt idx="339">
                  <c:v>-7.5817397806256395</c:v>
                </c:pt>
                <c:pt idx="340">
                  <c:v>-9.1826107182736223</c:v>
                </c:pt>
                <c:pt idx="341">
                  <c:v>-8.4652873522126271</c:v>
                </c:pt>
                <c:pt idx="342">
                  <c:v>-0.45919039600441636</c:v>
                </c:pt>
                <c:pt idx="343">
                  <c:v>-1.4974912944368413</c:v>
                </c:pt>
                <c:pt idx="344">
                  <c:v>-2.2630848690702976</c:v>
                </c:pt>
                <c:pt idx="345">
                  <c:v>-6.8336352527334583</c:v>
                </c:pt>
                <c:pt idx="346">
                  <c:v>-9.0043002856156704</c:v>
                </c:pt>
                <c:pt idx="347">
                  <c:v>-2.5654492555501633</c:v>
                </c:pt>
                <c:pt idx="348">
                  <c:v>-2.4098946320114862</c:v>
                </c:pt>
                <c:pt idx="349">
                  <c:v>-0.51506779372601841</c:v>
                </c:pt>
                <c:pt idx="350">
                  <c:v>-2.1469863155413975</c:v>
                </c:pt>
                <c:pt idx="351">
                  <c:v>-2.0627933475221454</c:v>
                </c:pt>
                <c:pt idx="352">
                  <c:v>-4.9863373306605752</c:v>
                </c:pt>
                <c:pt idx="353">
                  <c:v>-5.8360481950279706</c:v>
                </c:pt>
                <c:pt idx="354">
                  <c:v>-0.59213695876778161</c:v>
                </c:pt>
                <c:pt idx="355">
                  <c:v>-0.88666328745344458</c:v>
                </c:pt>
                <c:pt idx="356">
                  <c:v>0.24386259535830845</c:v>
                </c:pt>
                <c:pt idx="357">
                  <c:v>1.1459333706419272</c:v>
                </c:pt>
                <c:pt idx="358">
                  <c:v>-5.1393149920086216</c:v>
                </c:pt>
                <c:pt idx="359">
                  <c:v>-2.3626775790926331</c:v>
                </c:pt>
                <c:pt idx="360">
                  <c:v>1.1182600345590004</c:v>
                </c:pt>
                <c:pt idx="361">
                  <c:v>-1.0800370122528307</c:v>
                </c:pt>
                <c:pt idx="362">
                  <c:v>-1.6827815087840179</c:v>
                </c:pt>
                <c:pt idx="363">
                  <c:v>2.1678598937261455</c:v>
                </c:pt>
                <c:pt idx="364">
                  <c:v>1.1783229059135749</c:v>
                </c:pt>
                <c:pt idx="365">
                  <c:v>-11.941071602439237</c:v>
                </c:pt>
                <c:pt idx="366">
                  <c:v>-9.9308200319816109</c:v>
                </c:pt>
                <c:pt idx="367">
                  <c:v>-9.5097695938403177</c:v>
                </c:pt>
                <c:pt idx="368">
                  <c:v>-3.5345968247559938</c:v>
                </c:pt>
                <c:pt idx="369">
                  <c:v>-2.3805117288726194</c:v>
                </c:pt>
                <c:pt idx="370">
                  <c:v>-3.0099778398270018</c:v>
                </c:pt>
                <c:pt idx="371">
                  <c:v>-5.0394675343970619</c:v>
                </c:pt>
                <c:pt idx="372">
                  <c:v>-0.52821719499135611</c:v>
                </c:pt>
                <c:pt idx="373">
                  <c:v>-4.1983223850956222</c:v>
                </c:pt>
                <c:pt idx="374">
                  <c:v>-8.0743247182215043</c:v>
                </c:pt>
                <c:pt idx="375">
                  <c:v>-0.29787882759239892</c:v>
                </c:pt>
                <c:pt idx="376">
                  <c:v>3.1511194643528029E-2</c:v>
                </c:pt>
                <c:pt idx="377">
                  <c:v>1.3540696805136321</c:v>
                </c:pt>
                <c:pt idx="378">
                  <c:v>0.93019753039307318</c:v>
                </c:pt>
                <c:pt idx="379">
                  <c:v>-5.9214428778440436</c:v>
                </c:pt>
                <c:pt idx="380">
                  <c:v>-8.8669291349564645</c:v>
                </c:pt>
                <c:pt idx="381">
                  <c:v>-10.151078574223931</c:v>
                </c:pt>
                <c:pt idx="382">
                  <c:v>-7.0774040357310781</c:v>
                </c:pt>
                <c:pt idx="383">
                  <c:v>-8.4826381132191244</c:v>
                </c:pt>
                <c:pt idx="384">
                  <c:v>-6.6601748744911049</c:v>
                </c:pt>
                <c:pt idx="385">
                  <c:v>-9.252046789015651</c:v>
                </c:pt>
                <c:pt idx="386">
                  <c:v>-8.1345684892868348</c:v>
                </c:pt>
                <c:pt idx="387">
                  <c:v>-10.111851193352166</c:v>
                </c:pt>
                <c:pt idx="388">
                  <c:v>-10.444396242872784</c:v>
                </c:pt>
                <c:pt idx="389">
                  <c:v>-3.7458225859987095</c:v>
                </c:pt>
                <c:pt idx="390">
                  <c:v>-8.1455263944939134</c:v>
                </c:pt>
                <c:pt idx="391">
                  <c:v>-5.6173108166240695</c:v>
                </c:pt>
                <c:pt idx="392">
                  <c:v>-6.2960661639372262</c:v>
                </c:pt>
                <c:pt idx="393">
                  <c:v>-6.7780322807798683</c:v>
                </c:pt>
                <c:pt idx="394">
                  <c:v>-9.8474650308355223</c:v>
                </c:pt>
                <c:pt idx="395">
                  <c:v>-14.957021913601437</c:v>
                </c:pt>
                <c:pt idx="396">
                  <c:v>-6.0277328448480461</c:v>
                </c:pt>
                <c:pt idx="397">
                  <c:v>-9.8889563986773794</c:v>
                </c:pt>
                <c:pt idx="398">
                  <c:v>-9.9409132903381874</c:v>
                </c:pt>
                <c:pt idx="399">
                  <c:v>-10.264862811449717</c:v>
                </c:pt>
                <c:pt idx="400">
                  <c:v>-8.8743461802072403</c:v>
                </c:pt>
                <c:pt idx="401">
                  <c:v>-10.759256150420427</c:v>
                </c:pt>
                <c:pt idx="402">
                  <c:v>-8.7881544502458269</c:v>
                </c:pt>
                <c:pt idx="403">
                  <c:v>-7.9258208605201332</c:v>
                </c:pt>
                <c:pt idx="404">
                  <c:v>-8.42607238947582</c:v>
                </c:pt>
                <c:pt idx="405">
                  <c:v>-6.5513473727977782</c:v>
                </c:pt>
                <c:pt idx="406">
                  <c:v>-8.5204516995054718</c:v>
                </c:pt>
                <c:pt idx="407">
                  <c:v>-2.9092078573392399</c:v>
                </c:pt>
                <c:pt idx="408">
                  <c:v>-5.8590697849254951</c:v>
                </c:pt>
                <c:pt idx="409">
                  <c:v>-13.341434045269651</c:v>
                </c:pt>
                <c:pt idx="410">
                  <c:v>-5.7025160681848917</c:v>
                </c:pt>
                <c:pt idx="411">
                  <c:v>3.8867944439230797</c:v>
                </c:pt>
                <c:pt idx="412">
                  <c:v>-1.6305273544963654</c:v>
                </c:pt>
                <c:pt idx="413">
                  <c:v>-5.9977578588258496</c:v>
                </c:pt>
                <c:pt idx="414">
                  <c:v>-3.8876550499326186</c:v>
                </c:pt>
                <c:pt idx="415">
                  <c:v>-5.3214380082491459</c:v>
                </c:pt>
                <c:pt idx="416">
                  <c:v>-10.771751221505198</c:v>
                </c:pt>
                <c:pt idx="417">
                  <c:v>-2.6235834018829109</c:v>
                </c:pt>
                <c:pt idx="418">
                  <c:v>-4.9039115065623378</c:v>
                </c:pt>
                <c:pt idx="419">
                  <c:v>-4.891259984386167</c:v>
                </c:pt>
                <c:pt idx="420">
                  <c:v>-3.466844170231937</c:v>
                </c:pt>
                <c:pt idx="421">
                  <c:v>-2.1147651380386492</c:v>
                </c:pt>
                <c:pt idx="422">
                  <c:v>-6.0187925610175625</c:v>
                </c:pt>
                <c:pt idx="423">
                  <c:v>-14.445654393600094</c:v>
                </c:pt>
                <c:pt idx="424">
                  <c:v>-5.7616599893126335</c:v>
                </c:pt>
                <c:pt idx="425">
                  <c:v>-5.2100919234897276</c:v>
                </c:pt>
                <c:pt idx="426">
                  <c:v>-7.0823894089842696</c:v>
                </c:pt>
                <c:pt idx="427">
                  <c:v>-5.3475081824750674</c:v>
                </c:pt>
                <c:pt idx="428">
                  <c:v>-6.3825942484442351</c:v>
                </c:pt>
                <c:pt idx="429">
                  <c:v>-10.948277676275623</c:v>
                </c:pt>
                <c:pt idx="430">
                  <c:v>-14.518039102675857</c:v>
                </c:pt>
                <c:pt idx="431">
                  <c:v>-9.3833811086573178</c:v>
                </c:pt>
                <c:pt idx="432">
                  <c:v>-7.0260167272691092</c:v>
                </c:pt>
                <c:pt idx="433">
                  <c:v>-6.9452518602375619</c:v>
                </c:pt>
                <c:pt idx="434">
                  <c:v>-5.9854724150110599</c:v>
                </c:pt>
                <c:pt idx="435">
                  <c:v>-7.4639856986710384</c:v>
                </c:pt>
                <c:pt idx="436">
                  <c:v>-6.2422413142314355</c:v>
                </c:pt>
                <c:pt idx="437">
                  <c:v>-14.631078111138592</c:v>
                </c:pt>
                <c:pt idx="438">
                  <c:v>-5.1611181895035827</c:v>
                </c:pt>
                <c:pt idx="439">
                  <c:v>-6.999244983998679</c:v>
                </c:pt>
                <c:pt idx="440">
                  <c:v>-6.1898539010085187</c:v>
                </c:pt>
                <c:pt idx="441">
                  <c:v>-6.8908274011685222</c:v>
                </c:pt>
                <c:pt idx="442">
                  <c:v>-4.3495704352295945</c:v>
                </c:pt>
                <c:pt idx="443">
                  <c:v>-5.5407061288330226</c:v>
                </c:pt>
                <c:pt idx="444">
                  <c:v>-8.707253802814634</c:v>
                </c:pt>
                <c:pt idx="445">
                  <c:v>-9.8640181102962288</c:v>
                </c:pt>
                <c:pt idx="446">
                  <c:v>-1.7136030330026983</c:v>
                </c:pt>
                <c:pt idx="447">
                  <c:v>1.892711636676367</c:v>
                </c:pt>
                <c:pt idx="448">
                  <c:v>1.3121695812902061</c:v>
                </c:pt>
                <c:pt idx="449">
                  <c:v>0.98814145575521195</c:v>
                </c:pt>
                <c:pt idx="450">
                  <c:v>-5.0080666568356662</c:v>
                </c:pt>
                <c:pt idx="451">
                  <c:v>-6.5559629576444252</c:v>
                </c:pt>
                <c:pt idx="452">
                  <c:v>-6.7921058792053515</c:v>
                </c:pt>
                <c:pt idx="453">
                  <c:v>2.9382105741674707</c:v>
                </c:pt>
                <c:pt idx="454">
                  <c:v>-1.7995328123750056</c:v>
                </c:pt>
                <c:pt idx="455">
                  <c:v>1.7834569598432068</c:v>
                </c:pt>
                <c:pt idx="456">
                  <c:v>-6.4711974271567385</c:v>
                </c:pt>
                <c:pt idx="457">
                  <c:v>-3.2578036919683058</c:v>
                </c:pt>
                <c:pt idx="458">
                  <c:v>-9.3518719867560947</c:v>
                </c:pt>
                <c:pt idx="459">
                  <c:v>-7.3083190207224646</c:v>
                </c:pt>
                <c:pt idx="460">
                  <c:v>0.18304719368846634</c:v>
                </c:pt>
                <c:pt idx="461">
                  <c:v>-3.212933379409975</c:v>
                </c:pt>
                <c:pt idx="462">
                  <c:v>0.74391653683120751</c:v>
                </c:pt>
                <c:pt idx="463">
                  <c:v>-1.4227855632764914</c:v>
                </c:pt>
                <c:pt idx="464">
                  <c:v>-1.8561149733371991</c:v>
                </c:pt>
                <c:pt idx="465">
                  <c:v>-7.7485204173523385</c:v>
                </c:pt>
                <c:pt idx="466">
                  <c:v>-2.9206106376393706</c:v>
                </c:pt>
                <c:pt idx="467">
                  <c:v>6.8876367622489738</c:v>
                </c:pt>
                <c:pt idx="468">
                  <c:v>-3.1624168853770129</c:v>
                </c:pt>
                <c:pt idx="469">
                  <c:v>0.27637531220612743</c:v>
                </c:pt>
                <c:pt idx="470">
                  <c:v>-5.8029082289026661</c:v>
                </c:pt>
                <c:pt idx="471">
                  <c:v>-8.6208433418516677</c:v>
                </c:pt>
                <c:pt idx="472">
                  <c:v>-10.737629530953967</c:v>
                </c:pt>
                <c:pt idx="473">
                  <c:v>-9.2721705961147762</c:v>
                </c:pt>
                <c:pt idx="474">
                  <c:v>-5.0232452898822402</c:v>
                </c:pt>
                <c:pt idx="475">
                  <c:v>-3.8382685902350318</c:v>
                </c:pt>
                <c:pt idx="476">
                  <c:v>0.32956581438345722</c:v>
                </c:pt>
                <c:pt idx="477">
                  <c:v>-4.1966785161886548</c:v>
                </c:pt>
                <c:pt idx="478">
                  <c:v>-4.5336963546227338</c:v>
                </c:pt>
                <c:pt idx="479">
                  <c:v>-9.9060783883066819</c:v>
                </c:pt>
                <c:pt idx="480">
                  <c:v>8.2965266423855155E-2</c:v>
                </c:pt>
                <c:pt idx="481">
                  <c:v>1.9851204612195659</c:v>
                </c:pt>
                <c:pt idx="482">
                  <c:v>2.3191282548879428</c:v>
                </c:pt>
                <c:pt idx="483">
                  <c:v>1.812961316363328</c:v>
                </c:pt>
                <c:pt idx="484">
                  <c:v>-0.21766791662409446</c:v>
                </c:pt>
                <c:pt idx="485">
                  <c:v>1.3615318753839318</c:v>
                </c:pt>
                <c:pt idx="486">
                  <c:v>-2.5229747805376519</c:v>
                </c:pt>
                <c:pt idx="487">
                  <c:v>-2.774164822082966</c:v>
                </c:pt>
                <c:pt idx="488">
                  <c:v>-0.85967643201902888</c:v>
                </c:pt>
                <c:pt idx="489">
                  <c:v>-0.91836078432410773</c:v>
                </c:pt>
                <c:pt idx="490">
                  <c:v>-1.9884738142279161</c:v>
                </c:pt>
                <c:pt idx="491">
                  <c:v>-2.3766594025354379</c:v>
                </c:pt>
                <c:pt idx="492">
                  <c:v>-5.2821614631420459</c:v>
                </c:pt>
                <c:pt idx="493">
                  <c:v>-1.5588117796024505</c:v>
                </c:pt>
                <c:pt idx="494">
                  <c:v>1.1317123913011216</c:v>
                </c:pt>
                <c:pt idx="495">
                  <c:v>-3.3944882846856643</c:v>
                </c:pt>
                <c:pt idx="496">
                  <c:v>-2.4392291663410788</c:v>
                </c:pt>
                <c:pt idx="497">
                  <c:v>-2.5558802022382849</c:v>
                </c:pt>
                <c:pt idx="498">
                  <c:v>-0.71979705792075777</c:v>
                </c:pt>
                <c:pt idx="499">
                  <c:v>7.4180813585222154</c:v>
                </c:pt>
                <c:pt idx="500">
                  <c:v>-0.34667297257358598</c:v>
                </c:pt>
                <c:pt idx="501">
                  <c:v>-0.1842374133385789</c:v>
                </c:pt>
                <c:pt idx="502">
                  <c:v>-1.2539352018415713</c:v>
                </c:pt>
                <c:pt idx="503">
                  <c:v>-2.4560668129359016</c:v>
                </c:pt>
                <c:pt idx="504">
                  <c:v>-1.8243982283869684</c:v>
                </c:pt>
                <c:pt idx="505">
                  <c:v>-1.7010947139313544</c:v>
                </c:pt>
                <c:pt idx="506">
                  <c:v>1.8402708094530169</c:v>
                </c:pt>
                <c:pt idx="507">
                  <c:v>-7.4071897838687306</c:v>
                </c:pt>
                <c:pt idx="508">
                  <c:v>-1.1108522861846097</c:v>
                </c:pt>
                <c:pt idx="509">
                  <c:v>-3.1765007540016796</c:v>
                </c:pt>
                <c:pt idx="510">
                  <c:v>-1.2654052404186729</c:v>
                </c:pt>
                <c:pt idx="511">
                  <c:v>-1.846872313827447</c:v>
                </c:pt>
                <c:pt idx="512">
                  <c:v>-2.6421539048207165</c:v>
                </c:pt>
                <c:pt idx="513">
                  <c:v>-3.560657967904163</c:v>
                </c:pt>
                <c:pt idx="514">
                  <c:v>-3.6716209315131465</c:v>
                </c:pt>
                <c:pt idx="515">
                  <c:v>1.536051129700283</c:v>
                </c:pt>
                <c:pt idx="516">
                  <c:v>-0.68029666523300136</c:v>
                </c:pt>
                <c:pt idx="517">
                  <c:v>-0.99925421259268887</c:v>
                </c:pt>
                <c:pt idx="518">
                  <c:v>-9.6408013815615163</c:v>
                </c:pt>
                <c:pt idx="519">
                  <c:v>-7.7452256477203036</c:v>
                </c:pt>
                <c:pt idx="520">
                  <c:v>-2.3800098797235165</c:v>
                </c:pt>
                <c:pt idx="521">
                  <c:v>-6.8227048812277502</c:v>
                </c:pt>
                <c:pt idx="522">
                  <c:v>-2.6754449351171417</c:v>
                </c:pt>
                <c:pt idx="523">
                  <c:v>-2.5844080989301546</c:v>
                </c:pt>
                <c:pt idx="524">
                  <c:v>2.3014248909898072</c:v>
                </c:pt>
                <c:pt idx="525">
                  <c:v>3.3919645251440755</c:v>
                </c:pt>
                <c:pt idx="526">
                  <c:v>-3.2188327085667936</c:v>
                </c:pt>
                <c:pt idx="527">
                  <c:v>-4.9699852467700083</c:v>
                </c:pt>
                <c:pt idx="528">
                  <c:v>4.9639749726587894</c:v>
                </c:pt>
                <c:pt idx="529">
                  <c:v>3.6233248441910177</c:v>
                </c:pt>
                <c:pt idx="530">
                  <c:v>-1.1298065808113336</c:v>
                </c:pt>
                <c:pt idx="531">
                  <c:v>-0.8445267334310671</c:v>
                </c:pt>
                <c:pt idx="532">
                  <c:v>-2.4072863628109928</c:v>
                </c:pt>
                <c:pt idx="533">
                  <c:v>-3.7262767782672057</c:v>
                </c:pt>
                <c:pt idx="534">
                  <c:v>-4.0037906336569051</c:v>
                </c:pt>
                <c:pt idx="535">
                  <c:v>-2.2454807181220815</c:v>
                </c:pt>
                <c:pt idx="536">
                  <c:v>0.39379457977750576</c:v>
                </c:pt>
                <c:pt idx="537">
                  <c:v>-1.7644770945192079</c:v>
                </c:pt>
                <c:pt idx="538">
                  <c:v>-2.2634169459878564</c:v>
                </c:pt>
                <c:pt idx="539">
                  <c:v>-1.1846071223956187</c:v>
                </c:pt>
                <c:pt idx="540">
                  <c:v>-1.5708104832101242</c:v>
                </c:pt>
                <c:pt idx="541">
                  <c:v>-2.824640354501426</c:v>
                </c:pt>
                <c:pt idx="542">
                  <c:v>-6.0790625979054198</c:v>
                </c:pt>
                <c:pt idx="543">
                  <c:v>-2.0294073853166452</c:v>
                </c:pt>
                <c:pt idx="544">
                  <c:v>-1.8088899333172748</c:v>
                </c:pt>
                <c:pt idx="545">
                  <c:v>-2.9552164865753809</c:v>
                </c:pt>
                <c:pt idx="546">
                  <c:v>1.3307667425365821</c:v>
                </c:pt>
                <c:pt idx="547">
                  <c:v>5.2635433733300658</c:v>
                </c:pt>
                <c:pt idx="548">
                  <c:v>3.8691859038692655E-2</c:v>
                </c:pt>
                <c:pt idx="549">
                  <c:v>1.7950429744033869</c:v>
                </c:pt>
                <c:pt idx="550">
                  <c:v>-2.3574528817667613</c:v>
                </c:pt>
                <c:pt idx="551">
                  <c:v>4.5426188989951584</c:v>
                </c:pt>
                <c:pt idx="552">
                  <c:v>7.3764336470703853</c:v>
                </c:pt>
                <c:pt idx="553">
                  <c:v>-2.0649695478652461</c:v>
                </c:pt>
                <c:pt idx="554">
                  <c:v>2.8286471720636115</c:v>
                </c:pt>
                <c:pt idx="555">
                  <c:v>-2.8629383316227717</c:v>
                </c:pt>
                <c:pt idx="556">
                  <c:v>-5.2468968193227141</c:v>
                </c:pt>
                <c:pt idx="557">
                  <c:v>-4.9765721322586671</c:v>
                </c:pt>
                <c:pt idx="558">
                  <c:v>-2.5303474331903431</c:v>
                </c:pt>
                <c:pt idx="559">
                  <c:v>-4.4225193117657113</c:v>
                </c:pt>
                <c:pt idx="560">
                  <c:v>-3.4042030157104932</c:v>
                </c:pt>
                <c:pt idx="561">
                  <c:v>3.0560979803232442</c:v>
                </c:pt>
                <c:pt idx="562">
                  <c:v>-6.5542054387229314</c:v>
                </c:pt>
                <c:pt idx="563">
                  <c:v>-8.9452921539865855</c:v>
                </c:pt>
                <c:pt idx="564">
                  <c:v>-6.0943424677220861</c:v>
                </c:pt>
                <c:pt idx="565">
                  <c:v>-1.8737424302742767</c:v>
                </c:pt>
                <c:pt idx="566">
                  <c:v>-2.9459412141952583</c:v>
                </c:pt>
                <c:pt idx="567">
                  <c:v>-4.207046440038738</c:v>
                </c:pt>
                <c:pt idx="568">
                  <c:v>-4.1469153688893527</c:v>
                </c:pt>
                <c:pt idx="569">
                  <c:v>-7.5886365481912321</c:v>
                </c:pt>
                <c:pt idx="570">
                  <c:v>-8.5082774680200686</c:v>
                </c:pt>
                <c:pt idx="571">
                  <c:v>-7.5123741614653312</c:v>
                </c:pt>
                <c:pt idx="572">
                  <c:v>-3.2772458047244584</c:v>
                </c:pt>
                <c:pt idx="573">
                  <c:v>-2.8059306717635621</c:v>
                </c:pt>
                <c:pt idx="574">
                  <c:v>-3.3873973992646427</c:v>
                </c:pt>
                <c:pt idx="575">
                  <c:v>-3.2425690824554749</c:v>
                </c:pt>
                <c:pt idx="576">
                  <c:v>-4.2839615224597907</c:v>
                </c:pt>
                <c:pt idx="577">
                  <c:v>2.3960881786658064</c:v>
                </c:pt>
                <c:pt idx="578">
                  <c:v>-6.3053750658909848</c:v>
                </c:pt>
                <c:pt idx="579">
                  <c:v>-4.6881881305722288</c:v>
                </c:pt>
                <c:pt idx="580">
                  <c:v>-4.4879507386716</c:v>
                </c:pt>
                <c:pt idx="581">
                  <c:v>-0.34068006847596166</c:v>
                </c:pt>
                <c:pt idx="582">
                  <c:v>-1.7945501908304635</c:v>
                </c:pt>
                <c:pt idx="583">
                  <c:v>-3.5073571667576005</c:v>
                </c:pt>
                <c:pt idx="584">
                  <c:v>-1.686950451952967</c:v>
                </c:pt>
                <c:pt idx="585">
                  <c:v>1.6251645184852066</c:v>
                </c:pt>
                <c:pt idx="586">
                  <c:v>-2.5965131678076574</c:v>
                </c:pt>
                <c:pt idx="587">
                  <c:v>-2.9136538571971187</c:v>
                </c:pt>
                <c:pt idx="588">
                  <c:v>0.4202056667102454</c:v>
                </c:pt>
                <c:pt idx="589">
                  <c:v>1.5211454303924086</c:v>
                </c:pt>
                <c:pt idx="590">
                  <c:v>2.7265530560016629</c:v>
                </c:pt>
                <c:pt idx="591">
                  <c:v>5.3714339466806678</c:v>
                </c:pt>
                <c:pt idx="592">
                  <c:v>4.989493097584301</c:v>
                </c:pt>
                <c:pt idx="593">
                  <c:v>-0.62789113859706447</c:v>
                </c:pt>
                <c:pt idx="594">
                  <c:v>-3.6249456211747173</c:v>
                </c:pt>
                <c:pt idx="595">
                  <c:v>2.6351850039024498</c:v>
                </c:pt>
                <c:pt idx="596">
                  <c:v>0.36341949985462918</c:v>
                </c:pt>
                <c:pt idx="597">
                  <c:v>5.2049687021107616</c:v>
                </c:pt>
                <c:pt idx="598">
                  <c:v>2.9669867517875019</c:v>
                </c:pt>
                <c:pt idx="599">
                  <c:v>0.72180968501088216</c:v>
                </c:pt>
                <c:pt idx="600">
                  <c:v>-3.1116909905685617</c:v>
                </c:pt>
                <c:pt idx="601">
                  <c:v>-1.9308477272488602</c:v>
                </c:pt>
                <c:pt idx="602">
                  <c:v>-3.2984210078404743</c:v>
                </c:pt>
                <c:pt idx="603">
                  <c:v>-2.8623272777387143</c:v>
                </c:pt>
                <c:pt idx="604">
                  <c:v>-2.5866512540095954</c:v>
                </c:pt>
                <c:pt idx="605">
                  <c:v>-0.4970085857536759</c:v>
                </c:pt>
                <c:pt idx="606">
                  <c:v>-9.9674030468889896E-2</c:v>
                </c:pt>
                <c:pt idx="607">
                  <c:v>-0.91063770178851655</c:v>
                </c:pt>
                <c:pt idx="608">
                  <c:v>-3.1101614794770569</c:v>
                </c:pt>
                <c:pt idx="609">
                  <c:v>-0.80539579746991308</c:v>
                </c:pt>
                <c:pt idx="610">
                  <c:v>-2.7203035906822777</c:v>
                </c:pt>
                <c:pt idx="611">
                  <c:v>-2.5708614340053515</c:v>
                </c:pt>
                <c:pt idx="612">
                  <c:v>0.44990526807262654</c:v>
                </c:pt>
                <c:pt idx="613">
                  <c:v>1.2196633117413</c:v>
                </c:pt>
                <c:pt idx="614">
                  <c:v>0.85468401015758388</c:v>
                </c:pt>
                <c:pt idx="615">
                  <c:v>0.26850172127241478</c:v>
                </c:pt>
                <c:pt idx="616">
                  <c:v>0.90574742692344046</c:v>
                </c:pt>
                <c:pt idx="617">
                  <c:v>-1.8081091329506052</c:v>
                </c:pt>
                <c:pt idx="618">
                  <c:v>-0.21641325008657475</c:v>
                </c:pt>
                <c:pt idx="619">
                  <c:v>3.066022576375758</c:v>
                </c:pt>
                <c:pt idx="620">
                  <c:v>-1.8858083139982682</c:v>
                </c:pt>
                <c:pt idx="621">
                  <c:v>-1.222867705330458</c:v>
                </c:pt>
                <c:pt idx="622">
                  <c:v>-3.3366984246663947</c:v>
                </c:pt>
                <c:pt idx="623">
                  <c:v>-2.8077554787918899</c:v>
                </c:pt>
                <c:pt idx="624">
                  <c:v>1.9805976872317785</c:v>
                </c:pt>
                <c:pt idx="625">
                  <c:v>-0.72739714531812183</c:v>
                </c:pt>
                <c:pt idx="626">
                  <c:v>2.2599042070363424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Semanais'!$Y$9:$Y$635</c:f>
              <c:strCache>
                <c:ptCount val="62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26">
                  <c:v>19-09-2021</c:v>
                </c:pt>
              </c:strCache>
            </c:strRef>
          </c:cat>
          <c:val>
            <c:numRef>
              <c:f>'Indicadores Semanais'!$AD$9:$AD$632</c:f>
              <c:numCache>
                <c:formatCode>0.0</c:formatCode>
                <c:ptCount val="624"/>
                <c:pt idx="0">
                  <c:v>2.4686045933723477</c:v>
                </c:pt>
                <c:pt idx="1">
                  <c:v>2.5464857016480216</c:v>
                </c:pt>
                <c:pt idx="2">
                  <c:v>2.9508862851786728</c:v>
                </c:pt>
                <c:pt idx="3">
                  <c:v>3.866752529863021</c:v>
                </c:pt>
                <c:pt idx="4">
                  <c:v>3.5566566518501981</c:v>
                </c:pt>
                <c:pt idx="5">
                  <c:v>3.7172663460413662</c:v>
                </c:pt>
                <c:pt idx="6">
                  <c:v>3.9953197126402062</c:v>
                </c:pt>
                <c:pt idx="7">
                  <c:v>4.3137128863774263</c:v>
                </c:pt>
                <c:pt idx="8">
                  <c:v>4.5240010580649255</c:v>
                </c:pt>
                <c:pt idx="9">
                  <c:v>4.9030466974964195</c:v>
                </c:pt>
                <c:pt idx="10">
                  <c:v>5.0402184524503548</c:v>
                </c:pt>
                <c:pt idx="11">
                  <c:v>4.8702407465116737</c:v>
                </c:pt>
                <c:pt idx="12">
                  <c:v>4.8031983160397242</c:v>
                </c:pt>
                <c:pt idx="13">
                  <c:v>4.8325804474545162</c:v>
                </c:pt>
                <c:pt idx="14">
                  <c:v>4.715665844868119</c:v>
                </c:pt>
                <c:pt idx="15">
                  <c:v>4.6701080914999507</c:v>
                </c:pt>
                <c:pt idx="16">
                  <c:v>4.6755133254788301</c:v>
                </c:pt>
                <c:pt idx="17">
                  <c:v>4.8999587422127275</c:v>
                </c:pt>
                <c:pt idx="18">
                  <c:v>5.4568702834692955</c:v>
                </c:pt>
                <c:pt idx="19">
                  <c:v>5.7434706793766299</c:v>
                </c:pt>
                <c:pt idx="20">
                  <c:v>5.9245420168979894</c:v>
                </c:pt>
                <c:pt idx="21">
                  <c:v>5.9488423662669918</c:v>
                </c:pt>
                <c:pt idx="22">
                  <c:v>5.6797959514373337</c:v>
                </c:pt>
                <c:pt idx="23">
                  <c:v>5.1421973535926355</c:v>
                </c:pt>
                <c:pt idx="24">
                  <c:v>4.8252629792959469</c:v>
                </c:pt>
                <c:pt idx="25">
                  <c:v>4.6039964088202492</c:v>
                </c:pt>
                <c:pt idx="26">
                  <c:v>4.3840127125669914</c:v>
                </c:pt>
                <c:pt idx="27">
                  <c:v>4.0212654282956839</c:v>
                </c:pt>
                <c:pt idx="28">
                  <c:v>3.7097008405690395</c:v>
                </c:pt>
                <c:pt idx="29">
                  <c:v>3.1168216208523836</c:v>
                </c:pt>
                <c:pt idx="30">
                  <c:v>2.7818651003920007</c:v>
                </c:pt>
                <c:pt idx="31">
                  <c:v>1.9401387627441207</c:v>
                </c:pt>
                <c:pt idx="32">
                  <c:v>0.88409005194406676</c:v>
                </c:pt>
                <c:pt idx="33">
                  <c:v>-0.28612493596609007</c:v>
                </c:pt>
                <c:pt idx="34">
                  <c:v>-1.1283412135294668</c:v>
                </c:pt>
                <c:pt idx="35">
                  <c:v>-2.1362538341845152</c:v>
                </c:pt>
                <c:pt idx="36">
                  <c:v>-2.6927064044411231</c:v>
                </c:pt>
                <c:pt idx="37">
                  <c:v>-2.9841850234826177</c:v>
                </c:pt>
                <c:pt idx="38">
                  <c:v>-3.179189801409243</c:v>
                </c:pt>
                <c:pt idx="39">
                  <c:v>-2.7634978350690722</c:v>
                </c:pt>
                <c:pt idx="40">
                  <c:v>-2.6020012928284819</c:v>
                </c:pt>
                <c:pt idx="41">
                  <c:v>-2.7831216005581996</c:v>
                </c:pt>
                <c:pt idx="42">
                  <c:v>-2.6973198831352159</c:v>
                </c:pt>
                <c:pt idx="43">
                  <c:v>-2.4210955400844858</c:v>
                </c:pt>
                <c:pt idx="44">
                  <c:v>-1.6085031411633091</c:v>
                </c:pt>
                <c:pt idx="45">
                  <c:v>-1.0305498278037655</c:v>
                </c:pt>
                <c:pt idx="46">
                  <c:v>-1.0925677320814648</c:v>
                </c:pt>
                <c:pt idx="47">
                  <c:v>-0.66107023536409926</c:v>
                </c:pt>
                <c:pt idx="48">
                  <c:v>0.2560297113381641</c:v>
                </c:pt>
                <c:pt idx="49">
                  <c:v>1.1363329040079069</c:v>
                </c:pt>
                <c:pt idx="50">
                  <c:v>1.4406661838000434</c:v>
                </c:pt>
                <c:pt idx="51">
                  <c:v>0.48489535159099667</c:v>
                </c:pt>
                <c:pt idx="52">
                  <c:v>0.55465295371204859</c:v>
                </c:pt>
                <c:pt idx="53">
                  <c:v>0.71074304061104754</c:v>
                </c:pt>
                <c:pt idx="54">
                  <c:v>0.32033739603400385</c:v>
                </c:pt>
                <c:pt idx="55">
                  <c:v>0.32667442335604285</c:v>
                </c:pt>
                <c:pt idx="56">
                  <c:v>9.8861580426641033E-2</c:v>
                </c:pt>
                <c:pt idx="57">
                  <c:v>0.35601899776894391</c:v>
                </c:pt>
                <c:pt idx="58">
                  <c:v>0.72569968173162436</c:v>
                </c:pt>
                <c:pt idx="59">
                  <c:v>0.39093031628860125</c:v>
                </c:pt>
                <c:pt idx="60">
                  <c:v>0.28152796996792723</c:v>
                </c:pt>
                <c:pt idx="61">
                  <c:v>0.42444585468423873</c:v>
                </c:pt>
                <c:pt idx="62">
                  <c:v>6.8817340899402418E-2</c:v>
                </c:pt>
                <c:pt idx="63">
                  <c:v>0.22123303283759047</c:v>
                </c:pt>
                <c:pt idx="64">
                  <c:v>3.3522618826000085E-2</c:v>
                </c:pt>
                <c:pt idx="65">
                  <c:v>0.11176888848579429</c:v>
                </c:pt>
                <c:pt idx="66">
                  <c:v>0.25096469494920776</c:v>
                </c:pt>
                <c:pt idx="67">
                  <c:v>0.73610521924892069</c:v>
                </c:pt>
                <c:pt idx="68">
                  <c:v>1.2191094177975239</c:v>
                </c:pt>
                <c:pt idx="69">
                  <c:v>0.87907392660068651</c:v>
                </c:pt>
                <c:pt idx="70">
                  <c:v>0.53612184700170318</c:v>
                </c:pt>
                <c:pt idx="71">
                  <c:v>0.12185753156157375</c:v>
                </c:pt>
                <c:pt idx="72">
                  <c:v>-0.5794024924497998</c:v>
                </c:pt>
                <c:pt idx="73">
                  <c:v>-1.4857084667507752</c:v>
                </c:pt>
                <c:pt idx="74">
                  <c:v>-3.9797097126946954</c:v>
                </c:pt>
                <c:pt idx="75">
                  <c:v>-6.5837310229914801</c:v>
                </c:pt>
                <c:pt idx="76">
                  <c:v>-8.6806520725316059</c:v>
                </c:pt>
                <c:pt idx="77">
                  <c:v>-11.389341565580155</c:v>
                </c:pt>
                <c:pt idx="78">
                  <c:v>-13.894350292321173</c:v>
                </c:pt>
                <c:pt idx="79">
                  <c:v>-16.154833846844937</c:v>
                </c:pt>
                <c:pt idx="80">
                  <c:v>-18.062228558612286</c:v>
                </c:pt>
                <c:pt idx="81">
                  <c:v>-18.836488037567271</c:v>
                </c:pt>
                <c:pt idx="82">
                  <c:v>-19.222859576881799</c:v>
                </c:pt>
                <c:pt idx="83">
                  <c:v>-19.929120935195648</c:v>
                </c:pt>
                <c:pt idx="84">
                  <c:v>-20.76064853951026</c:v>
                </c:pt>
                <c:pt idx="85">
                  <c:v>-21.09592876465382</c:v>
                </c:pt>
                <c:pt idx="86">
                  <c:v>-20.681732400608904</c:v>
                </c:pt>
                <c:pt idx="87">
                  <c:v>-20.392421989566351</c:v>
                </c:pt>
                <c:pt idx="88">
                  <c:v>-20.468885099285437</c:v>
                </c:pt>
                <c:pt idx="89">
                  <c:v>-21.049572950469887</c:v>
                </c:pt>
                <c:pt idx="90">
                  <c:v>-21.056470708742729</c:v>
                </c:pt>
                <c:pt idx="91">
                  <c:v>-20.245774143526667</c:v>
                </c:pt>
                <c:pt idx="92">
                  <c:v>-19.850401027635492</c:v>
                </c:pt>
                <c:pt idx="93">
                  <c:v>-19.817333834497251</c:v>
                </c:pt>
                <c:pt idx="94">
                  <c:v>-19.848510173754313</c:v>
                </c:pt>
                <c:pt idx="95">
                  <c:v>-19.866010988603012</c:v>
                </c:pt>
                <c:pt idx="96">
                  <c:v>-20.342177540208127</c:v>
                </c:pt>
                <c:pt idx="97">
                  <c:v>-20.233504889768824</c:v>
                </c:pt>
                <c:pt idx="98">
                  <c:v>-20.974885319743063</c:v>
                </c:pt>
                <c:pt idx="99">
                  <c:v>-20.669703750430124</c:v>
                </c:pt>
                <c:pt idx="100">
                  <c:v>-19.877292017921661</c:v>
                </c:pt>
                <c:pt idx="101">
                  <c:v>-19.808637533871433</c:v>
                </c:pt>
                <c:pt idx="102">
                  <c:v>-19.701915313135448</c:v>
                </c:pt>
                <c:pt idx="103">
                  <c:v>-18.659766793341252</c:v>
                </c:pt>
                <c:pt idx="104">
                  <c:v>-17.812568077591127</c:v>
                </c:pt>
                <c:pt idx="105">
                  <c:v>-17.022719068002854</c:v>
                </c:pt>
                <c:pt idx="106">
                  <c:v>-16.726523273854372</c:v>
                </c:pt>
                <c:pt idx="107">
                  <c:v>-16.900297118934791</c:v>
                </c:pt>
                <c:pt idx="108">
                  <c:v>-17.019306487343375</c:v>
                </c:pt>
                <c:pt idx="109">
                  <c:v>-16.593712286796723</c:v>
                </c:pt>
                <c:pt idx="110">
                  <c:v>-16.521404625131115</c:v>
                </c:pt>
                <c:pt idx="111">
                  <c:v>-17.159071227104043</c:v>
                </c:pt>
                <c:pt idx="112">
                  <c:v>-17.289606752136216</c:v>
                </c:pt>
                <c:pt idx="113">
                  <c:v>-17.928787477039794</c:v>
                </c:pt>
                <c:pt idx="114">
                  <c:v>-18.647064477297846</c:v>
                </c:pt>
                <c:pt idx="115">
                  <c:v>-18.548367892915167</c:v>
                </c:pt>
                <c:pt idx="116">
                  <c:v>-18.352615253266745</c:v>
                </c:pt>
                <c:pt idx="117">
                  <c:v>-18.941998600103926</c:v>
                </c:pt>
                <c:pt idx="118">
                  <c:v>-19.131824692287378</c:v>
                </c:pt>
                <c:pt idx="119">
                  <c:v>-19.813902660219544</c:v>
                </c:pt>
                <c:pt idx="120">
                  <c:v>-19.469977252600618</c:v>
                </c:pt>
                <c:pt idx="121">
                  <c:v>-19.389117490069648</c:v>
                </c:pt>
                <c:pt idx="122">
                  <c:v>-19.284187417102096</c:v>
                </c:pt>
                <c:pt idx="123">
                  <c:v>-19.904167113789192</c:v>
                </c:pt>
                <c:pt idx="124">
                  <c:v>-19.527961019562092</c:v>
                </c:pt>
                <c:pt idx="125">
                  <c:v>-19.600243775828936</c:v>
                </c:pt>
                <c:pt idx="126">
                  <c:v>-19.406018419194247</c:v>
                </c:pt>
                <c:pt idx="127">
                  <c:v>-19.683367033465483</c:v>
                </c:pt>
                <c:pt idx="128">
                  <c:v>-19.611920928159048</c:v>
                </c:pt>
                <c:pt idx="129">
                  <c:v>-19.890063043383016</c:v>
                </c:pt>
                <c:pt idx="130">
                  <c:v>-19.621896583367413</c:v>
                </c:pt>
                <c:pt idx="131">
                  <c:v>-19.496408961911634</c:v>
                </c:pt>
                <c:pt idx="132">
                  <c:v>-19.089587019819813</c:v>
                </c:pt>
                <c:pt idx="133">
                  <c:v>-18.899088301334825</c:v>
                </c:pt>
                <c:pt idx="134">
                  <c:v>-18.987203955712854</c:v>
                </c:pt>
                <c:pt idx="135">
                  <c:v>-18.747334655043534</c:v>
                </c:pt>
                <c:pt idx="136">
                  <c:v>-18.170316191323217</c:v>
                </c:pt>
                <c:pt idx="137">
                  <c:v>-17.815736947599923</c:v>
                </c:pt>
                <c:pt idx="138">
                  <c:v>-17.220022440000239</c:v>
                </c:pt>
                <c:pt idx="139">
                  <c:v>-17.031360509619088</c:v>
                </c:pt>
                <c:pt idx="140">
                  <c:v>-16.547712983429527</c:v>
                </c:pt>
                <c:pt idx="141">
                  <c:v>-15.893305302721643</c:v>
                </c:pt>
                <c:pt idx="142">
                  <c:v>-15.31867396180448</c:v>
                </c:pt>
                <c:pt idx="143">
                  <c:v>-15.088094539447178</c:v>
                </c:pt>
                <c:pt idx="144">
                  <c:v>-14.940494295347603</c:v>
                </c:pt>
                <c:pt idx="145">
                  <c:v>-14.690077149764639</c:v>
                </c:pt>
                <c:pt idx="146">
                  <c:v>-14.58654431177345</c:v>
                </c:pt>
                <c:pt idx="147">
                  <c:v>-13.929585395426276</c:v>
                </c:pt>
                <c:pt idx="148">
                  <c:v>-13.597721358699577</c:v>
                </c:pt>
                <c:pt idx="149">
                  <c:v>-13.757767760125647</c:v>
                </c:pt>
                <c:pt idx="150">
                  <c:v>-13.912880305056586</c:v>
                </c:pt>
                <c:pt idx="151">
                  <c:v>-13.561357514951965</c:v>
                </c:pt>
                <c:pt idx="152">
                  <c:v>-13.511716012252629</c:v>
                </c:pt>
                <c:pt idx="153">
                  <c:v>-13.258936319493744</c:v>
                </c:pt>
                <c:pt idx="154">
                  <c:v>-13.459577190928121</c:v>
                </c:pt>
                <c:pt idx="155">
                  <c:v>-13.383095957281672</c:v>
                </c:pt>
                <c:pt idx="156">
                  <c:v>-13.02868066190336</c:v>
                </c:pt>
                <c:pt idx="157">
                  <c:v>-12.459542391626087</c:v>
                </c:pt>
                <c:pt idx="158">
                  <c:v>-13.617816897224344</c:v>
                </c:pt>
                <c:pt idx="159">
                  <c:v>-14.045827384001628</c:v>
                </c:pt>
                <c:pt idx="160">
                  <c:v>-13.777419423853912</c:v>
                </c:pt>
                <c:pt idx="161">
                  <c:v>-13.768856956296327</c:v>
                </c:pt>
                <c:pt idx="162">
                  <c:v>-13.406296811273773</c:v>
                </c:pt>
                <c:pt idx="163">
                  <c:v>-13.115684767621975</c:v>
                </c:pt>
                <c:pt idx="164">
                  <c:v>-13.068832730344662</c:v>
                </c:pt>
                <c:pt idx="165">
                  <c:v>-11.510662603993774</c:v>
                </c:pt>
                <c:pt idx="166">
                  <c:v>-10.86864807166555</c:v>
                </c:pt>
                <c:pt idx="167">
                  <c:v>-10.992664915092744</c:v>
                </c:pt>
                <c:pt idx="168">
                  <c:v>-10.97267386335904</c:v>
                </c:pt>
                <c:pt idx="169">
                  <c:v>-11.347508191647906</c:v>
                </c:pt>
                <c:pt idx="170">
                  <c:v>-11.785796621588974</c:v>
                </c:pt>
                <c:pt idx="171">
                  <c:v>-12.364454730273902</c:v>
                </c:pt>
                <c:pt idx="172">
                  <c:v>-12.770953381874415</c:v>
                </c:pt>
                <c:pt idx="173">
                  <c:v>-12.736547191231301</c:v>
                </c:pt>
                <c:pt idx="174">
                  <c:v>-12.645605163533476</c:v>
                </c:pt>
                <c:pt idx="175">
                  <c:v>-12.550263053042935</c:v>
                </c:pt>
                <c:pt idx="176">
                  <c:v>-12.591803005825696</c:v>
                </c:pt>
                <c:pt idx="177">
                  <c:v>-12.415429442354775</c:v>
                </c:pt>
                <c:pt idx="178">
                  <c:v>-11.838469841168617</c:v>
                </c:pt>
                <c:pt idx="179">
                  <c:v>-11.57974438458807</c:v>
                </c:pt>
                <c:pt idx="180">
                  <c:v>-11.279320649536121</c:v>
                </c:pt>
                <c:pt idx="181">
                  <c:v>-10.846787120844168</c:v>
                </c:pt>
                <c:pt idx="182">
                  <c:v>-10.527324195957622</c:v>
                </c:pt>
                <c:pt idx="183">
                  <c:v>-9.9926523773421358</c:v>
                </c:pt>
                <c:pt idx="184">
                  <c:v>-9.4798511300270256</c:v>
                </c:pt>
                <c:pt idx="185">
                  <c:v>-9.0064637513333086</c:v>
                </c:pt>
                <c:pt idx="186">
                  <c:v>-8.824402067327382</c:v>
                </c:pt>
                <c:pt idx="187">
                  <c:v>-9.0128255456993518</c:v>
                </c:pt>
                <c:pt idx="188">
                  <c:v>-9.0561385467623392</c:v>
                </c:pt>
                <c:pt idx="189">
                  <c:v>-9.1743528057569286</c:v>
                </c:pt>
                <c:pt idx="190">
                  <c:v>-9.1295907891360759</c:v>
                </c:pt>
                <c:pt idx="191">
                  <c:v>-9.0923550223894551</c:v>
                </c:pt>
                <c:pt idx="192">
                  <c:v>-8.9920900743964758</c:v>
                </c:pt>
                <c:pt idx="193">
                  <c:v>-8.944923729100811</c:v>
                </c:pt>
                <c:pt idx="194">
                  <c:v>-8.3127410164985935</c:v>
                </c:pt>
                <c:pt idx="195">
                  <c:v>-8.0508219387508539</c:v>
                </c:pt>
                <c:pt idx="196">
                  <c:v>-7.7349045510529253</c:v>
                </c:pt>
                <c:pt idx="197">
                  <c:v>-7.6342496141697245</c:v>
                </c:pt>
                <c:pt idx="198">
                  <c:v>-7.4595950423032047</c:v>
                </c:pt>
                <c:pt idx="199">
                  <c:v>-7.3026160398171429</c:v>
                </c:pt>
                <c:pt idx="200">
                  <c:v>-6.8605941368611161</c:v>
                </c:pt>
                <c:pt idx="201">
                  <c:v>-7.0670777030615302</c:v>
                </c:pt>
                <c:pt idx="202">
                  <c:v>-6.9220490702658095</c:v>
                </c:pt>
                <c:pt idx="203">
                  <c:v>-6.9427864291099342</c:v>
                </c:pt>
                <c:pt idx="204">
                  <c:v>-6.3700148602964459</c:v>
                </c:pt>
                <c:pt idx="205">
                  <c:v>-6.4685051250210552</c:v>
                </c:pt>
                <c:pt idx="206">
                  <c:v>-6.4438280763563558</c:v>
                </c:pt>
                <c:pt idx="207">
                  <c:v>-6.2555493643351605</c:v>
                </c:pt>
                <c:pt idx="208">
                  <c:v>-6.0848198595310565</c:v>
                </c:pt>
                <c:pt idx="209">
                  <c:v>-5.7294449797189246</c:v>
                </c:pt>
                <c:pt idx="210">
                  <c:v>-5.0943809043166208</c:v>
                </c:pt>
                <c:pt idx="211">
                  <c:v>-5.2305999488548371</c:v>
                </c:pt>
                <c:pt idx="212">
                  <c:v>-5.100362348266243</c:v>
                </c:pt>
                <c:pt idx="213">
                  <c:v>-5.1719775517333391</c:v>
                </c:pt>
                <c:pt idx="214">
                  <c:v>-5.0627557154668574</c:v>
                </c:pt>
                <c:pt idx="215">
                  <c:v>-4.727594931776971</c:v>
                </c:pt>
                <c:pt idx="216">
                  <c:v>-4.3400454789334333</c:v>
                </c:pt>
                <c:pt idx="217">
                  <c:v>-4.0591863812825215</c:v>
                </c:pt>
                <c:pt idx="218">
                  <c:v>-3.9251107476621194</c:v>
                </c:pt>
                <c:pt idx="219">
                  <c:v>-3.9892770827801689</c:v>
                </c:pt>
                <c:pt idx="220">
                  <c:v>-4.1753454280597664</c:v>
                </c:pt>
                <c:pt idx="221">
                  <c:v>-4.1933456222939123</c:v>
                </c:pt>
                <c:pt idx="222">
                  <c:v>-4.4334877878399528</c:v>
                </c:pt>
                <c:pt idx="223">
                  <c:v>-4.8603605308079443</c:v>
                </c:pt>
                <c:pt idx="224">
                  <c:v>-4.1282057746717964</c:v>
                </c:pt>
                <c:pt idx="225">
                  <c:v>-3.7089510316942897</c:v>
                </c:pt>
                <c:pt idx="226">
                  <c:v>-3.5645842673526653</c:v>
                </c:pt>
                <c:pt idx="227">
                  <c:v>-3.6023588338503703</c:v>
                </c:pt>
                <c:pt idx="228">
                  <c:v>-3.9767492448239921</c:v>
                </c:pt>
                <c:pt idx="229">
                  <c:v>-4.1265857163069501</c:v>
                </c:pt>
                <c:pt idx="230">
                  <c:v>-4.0778365594662835</c:v>
                </c:pt>
                <c:pt idx="231">
                  <c:v>-4.742211880845228</c:v>
                </c:pt>
                <c:pt idx="232">
                  <c:v>-5.3549205065689653</c:v>
                </c:pt>
                <c:pt idx="233">
                  <c:v>-5.4042428294357876</c:v>
                </c:pt>
                <c:pt idx="234">
                  <c:v>-4.8643477716037848</c:v>
                </c:pt>
                <c:pt idx="235">
                  <c:v>-4.3388590093861454</c:v>
                </c:pt>
                <c:pt idx="236">
                  <c:v>-3.9022353713867983</c:v>
                </c:pt>
                <c:pt idx="237">
                  <c:v>-3.4623811312311283</c:v>
                </c:pt>
                <c:pt idx="238">
                  <c:v>-3.3521306728179132</c:v>
                </c:pt>
                <c:pt idx="239">
                  <c:v>-3.1480493426485645</c:v>
                </c:pt>
                <c:pt idx="240">
                  <c:v>-3.0166238227754456</c:v>
                </c:pt>
                <c:pt idx="241">
                  <c:v>-3.4195856938103901</c:v>
                </c:pt>
                <c:pt idx="242">
                  <c:v>-3.5878167996251937</c:v>
                </c:pt>
                <c:pt idx="243">
                  <c:v>-3.6044094199121282</c:v>
                </c:pt>
                <c:pt idx="244">
                  <c:v>-3.8892994711247542</c:v>
                </c:pt>
                <c:pt idx="245">
                  <c:v>-4.0591380857721457</c:v>
                </c:pt>
                <c:pt idx="246">
                  <c:v>-3.9139843596184818</c:v>
                </c:pt>
                <c:pt idx="247">
                  <c:v>-3.5406006691823473</c:v>
                </c:pt>
                <c:pt idx="248">
                  <c:v>-3.1312937693551128</c:v>
                </c:pt>
                <c:pt idx="249">
                  <c:v>-3.1718398156147822</c:v>
                </c:pt>
                <c:pt idx="250">
                  <c:v>-3.5404552012208512</c:v>
                </c:pt>
                <c:pt idx="251">
                  <c:v>-3.6998394220390582</c:v>
                </c:pt>
                <c:pt idx="252">
                  <c:v>-3.8867887293819052</c:v>
                </c:pt>
                <c:pt idx="253">
                  <c:v>-4.2896704589999786</c:v>
                </c:pt>
                <c:pt idx="254">
                  <c:v>-4.3782968681252941</c:v>
                </c:pt>
                <c:pt idx="255">
                  <c:v>-4.5313310648015728</c:v>
                </c:pt>
                <c:pt idx="256">
                  <c:v>-4.8087212187260127</c:v>
                </c:pt>
                <c:pt idx="257">
                  <c:v>-4.3671989569687542</c:v>
                </c:pt>
                <c:pt idx="258">
                  <c:v>-4.1782313073541975</c:v>
                </c:pt>
                <c:pt idx="259">
                  <c:v>-4.3956462663358185</c:v>
                </c:pt>
                <c:pt idx="260">
                  <c:v>-4.4913639750142726</c:v>
                </c:pt>
                <c:pt idx="261">
                  <c:v>-4.6677580664440557</c:v>
                </c:pt>
                <c:pt idx="262">
                  <c:v>-4.8688787749302422</c:v>
                </c:pt>
                <c:pt idx="263">
                  <c:v>-4.4666588627237171</c:v>
                </c:pt>
                <c:pt idx="264">
                  <c:v>-4.7237896729519253</c:v>
                </c:pt>
                <c:pt idx="265">
                  <c:v>-4.6968111884280308</c:v>
                </c:pt>
                <c:pt idx="266">
                  <c:v>-4.4877872625659183</c:v>
                </c:pt>
                <c:pt idx="267">
                  <c:v>-4.5553271037395815</c:v>
                </c:pt>
                <c:pt idx="268">
                  <c:v>-4.6911091215081298</c:v>
                </c:pt>
                <c:pt idx="269">
                  <c:v>-4.1571889861007589</c:v>
                </c:pt>
                <c:pt idx="270">
                  <c:v>-3.8322805253442374</c:v>
                </c:pt>
                <c:pt idx="271">
                  <c:v>-3.480407160393217</c:v>
                </c:pt>
                <c:pt idx="272">
                  <c:v>-2.9928195447346519</c:v>
                </c:pt>
                <c:pt idx="273">
                  <c:v>-2.7735140684457269</c:v>
                </c:pt>
                <c:pt idx="274">
                  <c:v>-2.6469078951778533</c:v>
                </c:pt>
                <c:pt idx="275">
                  <c:v>-1.9010807857228886</c:v>
                </c:pt>
                <c:pt idx="276">
                  <c:v>-1.8530044406950108</c:v>
                </c:pt>
                <c:pt idx="277">
                  <c:v>-1.9892431345092072</c:v>
                </c:pt>
                <c:pt idx="278">
                  <c:v>-2.0328217449638055</c:v>
                </c:pt>
                <c:pt idx="279">
                  <c:v>-2.0477015032251438</c:v>
                </c:pt>
                <c:pt idx="280">
                  <c:v>-2.0367072938071646</c:v>
                </c:pt>
                <c:pt idx="281">
                  <c:v>-1.4473424613614501</c:v>
                </c:pt>
                <c:pt idx="282">
                  <c:v>-1.6770070185268995</c:v>
                </c:pt>
                <c:pt idx="283">
                  <c:v>-1.1439686746939961</c:v>
                </c:pt>
                <c:pt idx="284">
                  <c:v>-0.87198421366985757</c:v>
                </c:pt>
                <c:pt idx="285">
                  <c:v>-0.68665237213579844</c:v>
                </c:pt>
                <c:pt idx="286">
                  <c:v>-0.80349271399030087</c:v>
                </c:pt>
                <c:pt idx="287">
                  <c:v>-0.31989925726820445</c:v>
                </c:pt>
                <c:pt idx="288">
                  <c:v>-0.53531099141182736</c:v>
                </c:pt>
                <c:pt idx="289">
                  <c:v>-0.76018975943170075</c:v>
                </c:pt>
                <c:pt idx="290">
                  <c:v>-1.2836882205196787</c:v>
                </c:pt>
                <c:pt idx="291">
                  <c:v>-1.7157112143975723</c:v>
                </c:pt>
                <c:pt idx="292">
                  <c:v>-1.6589769909340808</c:v>
                </c:pt>
                <c:pt idx="293">
                  <c:v>-1.2910628744408845</c:v>
                </c:pt>
                <c:pt idx="294">
                  <c:v>-1.155570537786198</c:v>
                </c:pt>
                <c:pt idx="295">
                  <c:v>-1.095365405130303</c:v>
                </c:pt>
                <c:pt idx="296">
                  <c:v>-1.0482092221662052</c:v>
                </c:pt>
                <c:pt idx="297">
                  <c:v>-1.3438790606478932</c:v>
                </c:pt>
                <c:pt idx="298">
                  <c:v>-1.2513847433432517</c:v>
                </c:pt>
                <c:pt idx="299">
                  <c:v>-1.8166046997346013</c:v>
                </c:pt>
                <c:pt idx="300">
                  <c:v>-2.9867130242716575</c:v>
                </c:pt>
                <c:pt idx="301">
                  <c:v>-3.7604938958186898</c:v>
                </c:pt>
                <c:pt idx="302">
                  <c:v>-3.2325875859566855</c:v>
                </c:pt>
                <c:pt idx="303">
                  <c:v>-3.1647837024830778</c:v>
                </c:pt>
                <c:pt idx="304">
                  <c:v>-3.0558178070030095</c:v>
                </c:pt>
                <c:pt idx="305">
                  <c:v>-3.1465047280143597</c:v>
                </c:pt>
                <c:pt idx="306">
                  <c:v>-3.2654638476082027</c:v>
                </c:pt>
                <c:pt idx="307">
                  <c:v>-2.463277139940268</c:v>
                </c:pt>
                <c:pt idx="308">
                  <c:v>-2.3499066576313874</c:v>
                </c:pt>
                <c:pt idx="309">
                  <c:v>-3.0899554961705564</c:v>
                </c:pt>
                <c:pt idx="310">
                  <c:v>-3.6616235626183777</c:v>
                </c:pt>
                <c:pt idx="311">
                  <c:v>-3.8700287298723475</c:v>
                </c:pt>
                <c:pt idx="312">
                  <c:v>-4.0856945798648701</c:v>
                </c:pt>
                <c:pt idx="313">
                  <c:v>-3.7998469787924369</c:v>
                </c:pt>
                <c:pt idx="314">
                  <c:v>-4.7597655249488939</c:v>
                </c:pt>
                <c:pt idx="315">
                  <c:v>-5.7001465311102679</c:v>
                </c:pt>
                <c:pt idx="316">
                  <c:v>-5.388879147787601</c:v>
                </c:pt>
                <c:pt idx="317">
                  <c:v>-5.3494931981760159</c:v>
                </c:pt>
                <c:pt idx="318">
                  <c:v>-5.491739595206127</c:v>
                </c:pt>
                <c:pt idx="319">
                  <c:v>-5.7922126075355118</c:v>
                </c:pt>
                <c:pt idx="320">
                  <c:v>-6.1444418911566299</c:v>
                </c:pt>
                <c:pt idx="321">
                  <c:v>-6.8308380096106811</c:v>
                </c:pt>
                <c:pt idx="322">
                  <c:v>-7.2300284167671345</c:v>
                </c:pt>
                <c:pt idx="323">
                  <c:v>-8.2166575382167135</c:v>
                </c:pt>
                <c:pt idx="324">
                  <c:v>-8.8750180850379525</c:v>
                </c:pt>
                <c:pt idx="325">
                  <c:v>-9.153373561719377</c:v>
                </c:pt>
                <c:pt idx="326">
                  <c:v>-8.7687142997186278</c:v>
                </c:pt>
                <c:pt idx="327">
                  <c:v>-7.9246751082382207</c:v>
                </c:pt>
                <c:pt idx="328">
                  <c:v>-7.1144662488602233</c:v>
                </c:pt>
                <c:pt idx="329">
                  <c:v>-7.3949382338929723</c:v>
                </c:pt>
                <c:pt idx="330">
                  <c:v>-7.6759759372651262</c:v>
                </c:pt>
                <c:pt idx="331">
                  <c:v>-7.9274909678173442</c:v>
                </c:pt>
                <c:pt idx="332">
                  <c:v>-7.9070154781878017</c:v>
                </c:pt>
                <c:pt idx="333">
                  <c:v>-7.9656768021816253</c:v>
                </c:pt>
                <c:pt idx="334">
                  <c:v>-8.4232256313091405</c:v>
                </c:pt>
                <c:pt idx="335">
                  <c:v>-8.2322514064779995</c:v>
                </c:pt>
                <c:pt idx="336">
                  <c:v>-6.9689587101207184</c:v>
                </c:pt>
                <c:pt idx="337">
                  <c:v>-6.7377119394475278</c:v>
                </c:pt>
                <c:pt idx="338">
                  <c:v>-6.3728772738004995</c:v>
                </c:pt>
                <c:pt idx="339">
                  <c:v>-5.4685905565969177</c:v>
                </c:pt>
                <c:pt idx="340">
                  <c:v>-5.134346104353587</c:v>
                </c:pt>
                <c:pt idx="341">
                  <c:v>-5.1053593420242356</c:v>
                </c:pt>
                <c:pt idx="342">
                  <c:v>-5.1832913804795577</c:v>
                </c:pt>
                <c:pt idx="343">
                  <c:v>-5.3865143097638475</c:v>
                </c:pt>
                <c:pt idx="344">
                  <c:v>-4.4412055293747823</c:v>
                </c:pt>
                <c:pt idx="345">
                  <c:v>-3.5761494264889047</c:v>
                </c:pt>
                <c:pt idx="346">
                  <c:v>-3.5841319118777051</c:v>
                </c:pt>
                <c:pt idx="347">
                  <c:v>-3.6769169148926415</c:v>
                </c:pt>
                <c:pt idx="348">
                  <c:v>-3.6483038403857626</c:v>
                </c:pt>
                <c:pt idx="349">
                  <c:v>-3.3844041372324938</c:v>
                </c:pt>
                <c:pt idx="350">
                  <c:v>-2.931796695719965</c:v>
                </c:pt>
                <c:pt idx="351">
                  <c:v>-2.6498949390367676</c:v>
                </c:pt>
                <c:pt idx="352">
                  <c:v>-2.4322904612427618</c:v>
                </c:pt>
                <c:pt idx="353">
                  <c:v>-2.3238718342307152</c:v>
                </c:pt>
                <c:pt idx="354">
                  <c:v>-1.8534547362045259</c:v>
                </c:pt>
                <c:pt idx="355">
                  <c:v>-2.2929578282740226</c:v>
                </c:pt>
                <c:pt idx="356">
                  <c:v>-1.918149292335745</c:v>
                </c:pt>
                <c:pt idx="357">
                  <c:v>-0.92467668810903503</c:v>
                </c:pt>
                <c:pt idx="358">
                  <c:v>-0.99437669574975629</c:v>
                </c:pt>
                <c:pt idx="359">
                  <c:v>-1.1081078702255525</c:v>
                </c:pt>
                <c:pt idx="360">
                  <c:v>-0.83325111331586144</c:v>
                </c:pt>
                <c:pt idx="361">
                  <c:v>-0.82862403684848318</c:v>
                </c:pt>
                <c:pt idx="362">
                  <c:v>-1.8003035526242854</c:v>
                </c:pt>
                <c:pt idx="363">
                  <c:v>-2.8814667601798538</c:v>
                </c:pt>
                <c:pt idx="364">
                  <c:v>-4.399756707094042</c:v>
                </c:pt>
                <c:pt idx="365">
                  <c:v>-4.7504081088802081</c:v>
                </c:pt>
                <c:pt idx="366">
                  <c:v>-4.850083854607151</c:v>
                </c:pt>
                <c:pt idx="367">
                  <c:v>-5.589774959400458</c:v>
                </c:pt>
                <c:pt idx="368">
                  <c:v>-6.4780307365876917</c:v>
                </c:pt>
                <c:pt idx="369">
                  <c:v>-4.8476229640951374</c:v>
                </c:pt>
                <c:pt idx="370">
                  <c:v>-4.0286947288257107</c:v>
                </c:pt>
                <c:pt idx="371">
                  <c:v>-3.8236311751658798</c:v>
                </c:pt>
                <c:pt idx="372">
                  <c:v>-3.3612428898567948</c:v>
                </c:pt>
                <c:pt idx="373">
                  <c:v>-3.0166681864973452</c:v>
                </c:pt>
                <c:pt idx="374">
                  <c:v>-2.3932328264486835</c:v>
                </c:pt>
                <c:pt idx="375">
                  <c:v>-1.5404235314786641</c:v>
                </c:pt>
                <c:pt idx="376">
                  <c:v>-2.3108843433147621</c:v>
                </c:pt>
                <c:pt idx="377">
                  <c:v>-2.9778281647234541</c:v>
                </c:pt>
                <c:pt idx="378">
                  <c:v>-3.2745072870095151</c:v>
                </c:pt>
                <c:pt idx="379">
                  <c:v>-4.2430108881721837</c:v>
                </c:pt>
                <c:pt idx="380">
                  <c:v>-5.4593179321525627</c:v>
                </c:pt>
                <c:pt idx="381">
                  <c:v>-6.604210011438953</c:v>
                </c:pt>
                <c:pt idx="382">
                  <c:v>-8.0588163427830573</c:v>
                </c:pt>
                <c:pt idx="383">
                  <c:v>-8.3749771444177412</c:v>
                </c:pt>
                <c:pt idx="384">
                  <c:v>-8.5528231527599843</c:v>
                </c:pt>
                <c:pt idx="385">
                  <c:v>-8.5947256768526774</c:v>
                </c:pt>
                <c:pt idx="386">
                  <c:v>-8.1187854697480528</c:v>
                </c:pt>
                <c:pt idx="387">
                  <c:v>-8.0706266527873094</c:v>
                </c:pt>
                <c:pt idx="388">
                  <c:v>-7.9216460730920186</c:v>
                </c:pt>
                <c:pt idx="389">
                  <c:v>-7.4993631266522431</c:v>
                </c:pt>
                <c:pt idx="390">
                  <c:v>-7.305572239722677</c:v>
                </c:pt>
                <c:pt idx="391">
                  <c:v>-7.2678027879345848</c:v>
                </c:pt>
                <c:pt idx="392">
                  <c:v>-7.9124635980386779</c:v>
                </c:pt>
                <c:pt idx="393">
                  <c:v>-8.2384507778742968</c:v>
                </c:pt>
                <c:pt idx="394">
                  <c:v>-8.4875122070433644</c:v>
                </c:pt>
                <c:pt idx="395">
                  <c:v>-9.1051697032882384</c:v>
                </c:pt>
                <c:pt idx="396">
                  <c:v>-9.6721406529328799</c:v>
                </c:pt>
                <c:pt idx="397">
                  <c:v>-9.9716140671367892</c:v>
                </c:pt>
                <c:pt idx="398">
                  <c:v>-10.101869941363205</c:v>
                </c:pt>
                <c:pt idx="399">
                  <c:v>-9.2206031608838313</c:v>
                </c:pt>
                <c:pt idx="400">
                  <c:v>-9.4917585916941309</c:v>
                </c:pt>
                <c:pt idx="401">
                  <c:v>-9.2827751618081926</c:v>
                </c:pt>
                <c:pt idx="402">
                  <c:v>-8.7985514593024199</c:v>
                </c:pt>
                <c:pt idx="403">
                  <c:v>-8.5493498718818142</c:v>
                </c:pt>
                <c:pt idx="404">
                  <c:v>-7.6971872543292426</c:v>
                </c:pt>
                <c:pt idx="405">
                  <c:v>-6.9971606306871097</c:v>
                </c:pt>
                <c:pt idx="406">
                  <c:v>-7.6476291442619413</c:v>
                </c:pt>
                <c:pt idx="407">
                  <c:v>-7.3300141739283351</c:v>
                </c:pt>
                <c:pt idx="408">
                  <c:v>-5.5710331977284921</c:v>
                </c:pt>
                <c:pt idx="409">
                  <c:v>-4.8680589093997195</c:v>
                </c:pt>
                <c:pt idx="410">
                  <c:v>-4.507674075016916</c:v>
                </c:pt>
                <c:pt idx="411">
                  <c:v>-4.6474522453873988</c:v>
                </c:pt>
                <c:pt idx="412">
                  <c:v>-4.5706477058622061</c:v>
                </c:pt>
                <c:pt idx="413">
                  <c:v>-4.203550159610141</c:v>
                </c:pt>
                <c:pt idx="414">
                  <c:v>-3.7637026358527157</c:v>
                </c:pt>
                <c:pt idx="415">
                  <c:v>-5.0195177716363464</c:v>
                </c:pt>
                <c:pt idx="416">
                  <c:v>-5.4853367187634614</c:v>
                </c:pt>
                <c:pt idx="417">
                  <c:v>-5.123777620392902</c:v>
                </c:pt>
                <c:pt idx="418">
                  <c:v>-4.8705076329794776</c:v>
                </c:pt>
                <c:pt idx="419">
                  <c:v>-4.9701297119463943</c:v>
                </c:pt>
                <c:pt idx="420">
                  <c:v>-5.4949730222456656</c:v>
                </c:pt>
                <c:pt idx="421">
                  <c:v>-5.9432696775927685</c:v>
                </c:pt>
                <c:pt idx="422">
                  <c:v>-5.9870097371538247</c:v>
                </c:pt>
                <c:pt idx="423">
                  <c:v>-6.3000282263821248</c:v>
                </c:pt>
                <c:pt idx="424">
                  <c:v>-6.5686945138454291</c:v>
                </c:pt>
                <c:pt idx="425">
                  <c:v>-7.1783843867605128</c:v>
                </c:pt>
                <c:pt idx="426">
                  <c:v>-7.8825965460830929</c:v>
                </c:pt>
                <c:pt idx="427">
                  <c:v>-7.8929372188082016</c:v>
                </c:pt>
                <c:pt idx="428">
                  <c:v>-8.4103259501431573</c:v>
                </c:pt>
                <c:pt idx="429">
                  <c:v>-8.6697437792544978</c:v>
                </c:pt>
                <c:pt idx="430">
                  <c:v>-8.65015270086211</c:v>
                </c:pt>
                <c:pt idx="431">
                  <c:v>-8.741290448367252</c:v>
                </c:pt>
                <c:pt idx="432">
                  <c:v>-8.8957749412567946</c:v>
                </c:pt>
                <c:pt idx="433">
                  <c:v>-8.2234840323933405</c:v>
                </c:pt>
                <c:pt idx="434">
                  <c:v>-8.2396324621737307</c:v>
                </c:pt>
                <c:pt idx="435">
                  <c:v>-7.6364520451517688</c:v>
                </c:pt>
                <c:pt idx="436">
                  <c:v>-7.6326275103988497</c:v>
                </c:pt>
                <c:pt idx="437">
                  <c:v>-7.5247135162232723</c:v>
                </c:pt>
                <c:pt idx="438">
                  <c:v>-7.6540499428171955</c:v>
                </c:pt>
                <c:pt idx="439">
                  <c:v>-7.2091334766112753</c:v>
                </c:pt>
                <c:pt idx="440">
                  <c:v>-7.1089141644115017</c:v>
                </c:pt>
                <c:pt idx="441">
                  <c:v>-6.2626535489366502</c:v>
                </c:pt>
                <c:pt idx="442">
                  <c:v>-6.9344963947641718</c:v>
                </c:pt>
                <c:pt idx="443">
                  <c:v>-6.1794046874790309</c:v>
                </c:pt>
                <c:pt idx="444">
                  <c:v>-5.0247524678097619</c:v>
                </c:pt>
                <c:pt idx="445">
                  <c:v>-3.8528957560299437</c:v>
                </c:pt>
                <c:pt idx="446">
                  <c:v>-3.0903654858892571</c:v>
                </c:pt>
                <c:pt idx="447">
                  <c:v>-3.0142741327467775</c:v>
                </c:pt>
                <c:pt idx="448">
                  <c:v>-2.7069468691510332</c:v>
                </c:pt>
                <c:pt idx="449">
                  <c:v>-2.2681022647094795</c:v>
                </c:pt>
                <c:pt idx="450">
                  <c:v>-1.6035574636851695</c:v>
                </c:pt>
                <c:pt idx="451">
                  <c:v>-2.1310209564067941</c:v>
                </c:pt>
                <c:pt idx="452">
                  <c:v>-2.06369418804208</c:v>
                </c:pt>
                <c:pt idx="453">
                  <c:v>-3.1293140284580727</c:v>
                </c:pt>
                <c:pt idx="454">
                  <c:v>-2.8792764620484497</c:v>
                </c:pt>
                <c:pt idx="455">
                  <c:v>-3.2786920376358313</c:v>
                </c:pt>
                <c:pt idx="456">
                  <c:v>-3.352436772138276</c:v>
                </c:pt>
                <c:pt idx="457">
                  <c:v>-3.7460315407781337</c:v>
                </c:pt>
                <c:pt idx="458">
                  <c:v>-3.9479459074974153</c:v>
                </c:pt>
                <c:pt idx="459">
                  <c:v>-4.0964516822134147</c:v>
                </c:pt>
                <c:pt idx="460">
                  <c:v>-3.3752499873733797</c:v>
                </c:pt>
                <c:pt idx="461">
                  <c:v>-3.1750087418546502</c:v>
                </c:pt>
                <c:pt idx="462">
                  <c:v>-2.9459585176541134</c:v>
                </c:pt>
                <c:pt idx="463">
                  <c:v>-2.3191430343565287</c:v>
                </c:pt>
                <c:pt idx="464">
                  <c:v>-1.3613445245621705</c:v>
                </c:pt>
                <c:pt idx="465">
                  <c:v>-1.3541278825574616</c:v>
                </c:pt>
                <c:pt idx="466">
                  <c:v>-1.4209194860753303</c:v>
                </c:pt>
                <c:pt idx="467">
                  <c:v>-2.0466512954504981</c:v>
                </c:pt>
                <c:pt idx="468">
                  <c:v>-3.0130410623811366</c:v>
                </c:pt>
                <c:pt idx="469">
                  <c:v>-3.4400566500385117</c:v>
                </c:pt>
                <c:pt idx="470">
                  <c:v>-4.3474223583921416</c:v>
                </c:pt>
                <c:pt idx="471">
                  <c:v>-6.0489769372680291</c:v>
                </c:pt>
                <c:pt idx="472">
                  <c:v>-6.1455271808191743</c:v>
                </c:pt>
                <c:pt idx="473">
                  <c:v>-6.1379285376509847</c:v>
                </c:pt>
                <c:pt idx="474">
                  <c:v>-5.9084671501204111</c:v>
                </c:pt>
                <c:pt idx="475">
                  <c:v>-5.324589009087707</c:v>
                </c:pt>
                <c:pt idx="476">
                  <c:v>-5.2057959887095233</c:v>
                </c:pt>
                <c:pt idx="477">
                  <c:v>-3.8693480083468614</c:v>
                </c:pt>
                <c:pt idx="478">
                  <c:v>-2.8681529010466034</c:v>
                </c:pt>
                <c:pt idx="479">
                  <c:v>-1.9885247803147499</c:v>
                </c:pt>
                <c:pt idx="480">
                  <c:v>-1.7766111371747684</c:v>
                </c:pt>
                <c:pt idx="481">
                  <c:v>-1.2081810515226883</c:v>
                </c:pt>
                <c:pt idx="482">
                  <c:v>-0.36600559009316463</c:v>
                </c:pt>
                <c:pt idx="483">
                  <c:v>0.68872349673098243</c:v>
                </c:pt>
                <c:pt idx="484">
                  <c:v>0.28056205551572233</c:v>
                </c:pt>
                <c:pt idx="485">
                  <c:v>-0.12583750066121979</c:v>
                </c:pt>
                <c:pt idx="486">
                  <c:v>-0.58833593483436986</c:v>
                </c:pt>
                <c:pt idx="487">
                  <c:v>-1.1313980963474048</c:v>
                </c:pt>
                <c:pt idx="488">
                  <c:v>-1.4398254514775968</c:v>
                </c:pt>
                <c:pt idx="489">
                  <c:v>-2.3889244998384505</c:v>
                </c:pt>
                <c:pt idx="490">
                  <c:v>-2.2511869282762791</c:v>
                </c:pt>
                <c:pt idx="491">
                  <c:v>-1.6932044692214094</c:v>
                </c:pt>
                <c:pt idx="492">
                  <c:v>-2.0553204481737857</c:v>
                </c:pt>
                <c:pt idx="493">
                  <c:v>-2.2725873598904962</c:v>
                </c:pt>
                <c:pt idx="494">
                  <c:v>-2.3536454153205488</c:v>
                </c:pt>
                <c:pt idx="495">
                  <c:v>-2.1169507946613089</c:v>
                </c:pt>
                <c:pt idx="496">
                  <c:v>-0.30263039156641419</c:v>
                </c:pt>
                <c:pt idx="497">
                  <c:v>-0.12946770484800499</c:v>
                </c:pt>
                <c:pt idx="498">
                  <c:v>-0.31746053408224789</c:v>
                </c:pt>
                <c:pt idx="499">
                  <c:v>-1.1667236533091747E-2</c:v>
                </c:pt>
                <c:pt idx="500">
                  <c:v>-1.407261461806643E-2</c:v>
                </c:pt>
                <c:pt idx="501">
                  <c:v>9.0424810217835924E-2</c:v>
                </c:pt>
                <c:pt idx="502">
                  <c:v>-4.9760569212249299E-2</c:v>
                </c:pt>
                <c:pt idx="503">
                  <c:v>-0.84659064765070624</c:v>
                </c:pt>
                <c:pt idx="504">
                  <c:v>-1.8552359064071555</c:v>
                </c:pt>
                <c:pt idx="505">
                  <c:v>-1.9876094596708742</c:v>
                </c:pt>
                <c:pt idx="506">
                  <c:v>-2.2622616814080323</c:v>
                </c:pt>
                <c:pt idx="507">
                  <c:v>-2.0921671710484282</c:v>
                </c:pt>
                <c:pt idx="508">
                  <c:v>-2.0953777546827825</c:v>
                </c:pt>
                <c:pt idx="509">
                  <c:v>-2.2298147819526912</c:v>
                </c:pt>
                <c:pt idx="510">
                  <c:v>-3.0013760358608601</c:v>
                </c:pt>
                <c:pt idx="511">
                  <c:v>-2.4677233426672052</c:v>
                </c:pt>
                <c:pt idx="512">
                  <c:v>-2.0895942832550776</c:v>
                </c:pt>
                <c:pt idx="513">
                  <c:v>-1.7329936991452664</c:v>
                </c:pt>
                <c:pt idx="514">
                  <c:v>-1.6949721237415543</c:v>
                </c:pt>
                <c:pt idx="515">
                  <c:v>-2.8083905619892784</c:v>
                </c:pt>
                <c:pt idx="516">
                  <c:v>-3.5374008109749338</c:v>
                </c:pt>
                <c:pt idx="517">
                  <c:v>-3.3687367983776988</c:v>
                </c:pt>
                <c:pt idx="518">
                  <c:v>-3.8188916483369275</c:v>
                </c:pt>
                <c:pt idx="519">
                  <c:v>-4.4205339433108453</c:v>
                </c:pt>
                <c:pt idx="520">
                  <c:v>-4.6925498624104387</c:v>
                </c:pt>
                <c:pt idx="521">
                  <c:v>-4.2210242761843677</c:v>
                </c:pt>
                <c:pt idx="522">
                  <c:v>-2.3592005752264265</c:v>
                </c:pt>
                <c:pt idx="523">
                  <c:v>-1.7125730124902105</c:v>
                </c:pt>
                <c:pt idx="524">
                  <c:v>-2.0825694934968522</c:v>
                </c:pt>
                <c:pt idx="525">
                  <c:v>-0.39875808579877514</c:v>
                </c:pt>
                <c:pt idx="526">
                  <c:v>0.5010661683881048</c:v>
                </c:pt>
                <c:pt idx="527">
                  <c:v>0.70886638526222201</c:v>
                </c:pt>
                <c:pt idx="528">
                  <c:v>0.25944472463066859</c:v>
                </c:pt>
                <c:pt idx="529">
                  <c:v>-0.56901968793434121</c:v>
                </c:pt>
                <c:pt idx="530">
                  <c:v>-0.64151169789154294</c:v>
                </c:pt>
                <c:pt idx="531">
                  <c:v>-0.5034838960182425</c:v>
                </c:pt>
                <c:pt idx="532">
                  <c:v>-1.533406137558367</c:v>
                </c:pt>
                <c:pt idx="533">
                  <c:v>-1.9947676039031543</c:v>
                </c:pt>
                <c:pt idx="534">
                  <c:v>-2.0854348201471362</c:v>
                </c:pt>
                <c:pt idx="535">
                  <c:v>-2.2881334219409633</c:v>
                </c:pt>
                <c:pt idx="536">
                  <c:v>-2.1134649590244812</c:v>
                </c:pt>
                <c:pt idx="537">
                  <c:v>-1.8055412025877555</c:v>
                </c:pt>
                <c:pt idx="538">
                  <c:v>-1.6370911627084013</c:v>
                </c:pt>
                <c:pt idx="539">
                  <c:v>-2.1847457169631639</c:v>
                </c:pt>
                <c:pt idx="540">
                  <c:v>-2.5309174262623282</c:v>
                </c:pt>
                <c:pt idx="541">
                  <c:v>-2.5372621175191949</c:v>
                </c:pt>
                <c:pt idx="542">
                  <c:v>-2.6360906233174126</c:v>
                </c:pt>
                <c:pt idx="543">
                  <c:v>-2.2767514997556697</c:v>
                </c:pt>
                <c:pt idx="544">
                  <c:v>-1.3004152345356428</c:v>
                </c:pt>
                <c:pt idx="545">
                  <c:v>-0.89136777545848289</c:v>
                </c:pt>
                <c:pt idx="546">
                  <c:v>0.23350444915706095</c:v>
                </c:pt>
                <c:pt idx="547">
                  <c:v>0.18664080680704437</c:v>
                </c:pt>
                <c:pt idx="548">
                  <c:v>1.0939992114231063</c:v>
                </c:pt>
                <c:pt idx="549">
                  <c:v>2.5699492305153586</c:v>
                </c:pt>
                <c:pt idx="550">
                  <c:v>2.0848440461722402</c:v>
                </c:pt>
                <c:pt idx="551">
                  <c:v>1.7370017317056039</c:v>
                </c:pt>
                <c:pt idx="552">
                  <c:v>1.3224831330396805</c:v>
                </c:pt>
                <c:pt idx="553">
                  <c:v>0.3164917339359517</c:v>
                </c:pt>
                <c:pt idx="554">
                  <c:v>-5.7668158991463415E-2</c:v>
                </c:pt>
                <c:pt idx="555">
                  <c:v>-1.0680919207322492</c:v>
                </c:pt>
                <c:pt idx="556">
                  <c:v>-2.7536566291374061</c:v>
                </c:pt>
                <c:pt idx="557">
                  <c:v>-2.9449756959724414</c:v>
                </c:pt>
                <c:pt idx="558">
                  <c:v>-2.9124827233639223</c:v>
                </c:pt>
                <c:pt idx="559">
                  <c:v>-3.4398065958068025</c:v>
                </c:pt>
                <c:pt idx="560">
                  <c:v>-3.9681487864730696</c:v>
                </c:pt>
                <c:pt idx="561">
                  <c:v>-4.1278302629678434</c:v>
                </c:pt>
                <c:pt idx="562">
                  <c:v>-4.0340295482655488</c:v>
                </c:pt>
                <c:pt idx="563">
                  <c:v>-3.823089820041198</c:v>
                </c:pt>
                <c:pt idx="564">
                  <c:v>-3.9377817378023758</c:v>
                </c:pt>
                <c:pt idx="565">
                  <c:v>-4.9667836448327467</c:v>
                </c:pt>
                <c:pt idx="566">
                  <c:v>-5.1145595176139329</c:v>
                </c:pt>
                <c:pt idx="567">
                  <c:v>-5.0521288481901445</c:v>
                </c:pt>
                <c:pt idx="568">
                  <c:v>-5.2547048044391795</c:v>
                </c:pt>
                <c:pt idx="569">
                  <c:v>-5.4552052865034915</c:v>
                </c:pt>
                <c:pt idx="570">
                  <c:v>-5.4352037804418201</c:v>
                </c:pt>
                <c:pt idx="571">
                  <c:v>-5.3181110603312352</c:v>
                </c:pt>
                <c:pt idx="572">
                  <c:v>-5.1889187336978244</c:v>
                </c:pt>
                <c:pt idx="573">
                  <c:v>-4.7168223014504758</c:v>
                </c:pt>
                <c:pt idx="574">
                  <c:v>-3.1590557804953505</c:v>
                </c:pt>
                <c:pt idx="575">
                  <c:v>-2.986627338270444</c:v>
                </c:pt>
                <c:pt idx="576">
                  <c:v>-3.1881905276772682</c:v>
                </c:pt>
                <c:pt idx="577">
                  <c:v>-3.4284791086641309</c:v>
                </c:pt>
                <c:pt idx="578">
                  <c:v>-2.993233775694319</c:v>
                </c:pt>
                <c:pt idx="579">
                  <c:v>-2.7863739340336031</c:v>
                </c:pt>
                <c:pt idx="580">
                  <c:v>-2.675430454647576</c:v>
                </c:pt>
                <c:pt idx="581">
                  <c:v>-3.2587216875931153</c:v>
                </c:pt>
                <c:pt idx="582">
                  <c:v>-2.1257874612536591</c:v>
                </c:pt>
                <c:pt idx="583">
                  <c:v>-1.8269767522872919</c:v>
                </c:pt>
                <c:pt idx="584">
                  <c:v>-1.6020771977909374</c:v>
                </c:pt>
                <c:pt idx="585">
                  <c:v>-1.4933792356214792</c:v>
                </c:pt>
                <c:pt idx="586">
                  <c:v>-1.0197084325896404</c:v>
                </c:pt>
                <c:pt idx="587">
                  <c:v>-0.12914982933831709</c:v>
                </c:pt>
                <c:pt idx="588">
                  <c:v>0.87919079903791642</c:v>
                </c:pt>
                <c:pt idx="589">
                  <c:v>1.3598091674806443</c:v>
                </c:pt>
                <c:pt idx="590">
                  <c:v>1.6410408859393004</c:v>
                </c:pt>
                <c:pt idx="591">
                  <c:v>1.5394277767996434</c:v>
                </c:pt>
                <c:pt idx="592">
                  <c:v>1.8558533963985298</c:v>
                </c:pt>
                <c:pt idx="593">
                  <c:v>1.6904639777502755</c:v>
                </c:pt>
                <c:pt idx="594">
                  <c:v>2.0445233557658611</c:v>
                </c:pt>
                <c:pt idx="595">
                  <c:v>1.7010308993525516</c:v>
                </c:pt>
                <c:pt idx="596">
                  <c:v>1.0913618404134919</c:v>
                </c:pt>
                <c:pt idx="597">
                  <c:v>0.73653329013184943</c:v>
                </c:pt>
                <c:pt idx="598">
                  <c:v>0.97854727497840044</c:v>
                </c:pt>
                <c:pt idx="599">
                  <c:v>0.1308892733008398</c:v>
                </c:pt>
                <c:pt idx="600">
                  <c:v>-0.32993169492678071</c:v>
                </c:pt>
                <c:pt idx="601">
                  <c:v>-1.4430202600868316</c:v>
                </c:pt>
                <c:pt idx="602">
                  <c:v>-1.9378767368784284</c:v>
                </c:pt>
                <c:pt idx="603">
                  <c:v>-2.0552315533755388</c:v>
                </c:pt>
                <c:pt idx="604">
                  <c:v>-1.7407953692641038</c:v>
                </c:pt>
                <c:pt idx="605">
                  <c:v>-1.9092687624395606</c:v>
                </c:pt>
                <c:pt idx="606">
                  <c:v>-1.5531223038151947</c:v>
                </c:pt>
                <c:pt idx="607">
                  <c:v>-1.5328332056642751</c:v>
                </c:pt>
                <c:pt idx="608">
                  <c:v>-1.5305775170922402</c:v>
                </c:pt>
                <c:pt idx="609">
                  <c:v>-1.3953041094027685</c:v>
                </c:pt>
                <c:pt idx="610">
                  <c:v>-1.2068273462298842</c:v>
                </c:pt>
                <c:pt idx="611">
                  <c:v>-0.95463853023758405</c:v>
                </c:pt>
                <c:pt idx="612">
                  <c:v>-0.47197235870194526</c:v>
                </c:pt>
                <c:pt idx="613">
                  <c:v>-0.22752332664575192</c:v>
                </c:pt>
                <c:pt idx="614">
                  <c:v>-9.7209832684084424E-2</c:v>
                </c:pt>
                <c:pt idx="615">
                  <c:v>0.23913990787574083</c:v>
                </c:pt>
                <c:pt idx="616">
                  <c:v>0.61287095191904528</c:v>
                </c:pt>
                <c:pt idx="617">
                  <c:v>0.16923214824196414</c:v>
                </c:pt>
                <c:pt idx="618">
                  <c:v>-0.12756095397061326</c:v>
                </c:pt>
                <c:pt idx="619">
                  <c:v>-0.64258954624758602</c:v>
                </c:pt>
                <c:pt idx="620">
                  <c:v>-1.1730899613497761</c:v>
                </c:pt>
                <c:pt idx="621">
                  <c:v>-0.63184612989514988</c:v>
                </c:pt>
                <c:pt idx="622">
                  <c:v>-0.70484382921394229</c:v>
                </c:pt>
                <c:pt idx="623">
                  <c:v>-0.82000359626243025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2293A585-CEE1-441F-AE72-17FAE4E9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502">
        <f ca="1">+TODAY()</f>
        <v>44462</v>
      </c>
      <c r="F8" s="502"/>
      <c r="G8" s="502"/>
      <c r="H8" s="502"/>
      <c r="I8" s="502"/>
      <c r="J8" s="3"/>
      <c r="K8" s="4"/>
    </row>
    <row r="9" spans="2:14" ht="20.25" customHeight="1" x14ac:dyDescent="0.35">
      <c r="B9" s="68" t="s">
        <v>102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55"/>
  <sheetViews>
    <sheetView showGridLines="0" tabSelected="1" zoomScale="90" zoomScaleNormal="90" workbookViewId="0">
      <pane ySplit="99" topLeftCell="A624" activePane="bottomLeft" state="frozen"/>
      <selection pane="bottomLeft" activeCell="X641" sqref="X641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3" t="s">
        <v>81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</row>
    <row r="3" spans="1:33" ht="4.5" customHeight="1" x14ac:dyDescent="0.3">
      <c r="A3" s="28" t="s">
        <v>84</v>
      </c>
    </row>
    <row r="4" spans="1:33" ht="14.25" customHeight="1" x14ac:dyDescent="0.3">
      <c r="C4" s="516" t="s">
        <v>93</v>
      </c>
      <c r="D4" s="510"/>
      <c r="E4" s="510"/>
      <c r="F4" s="510"/>
      <c r="G4" s="140"/>
      <c r="H4" s="504" t="s">
        <v>94</v>
      </c>
      <c r="I4" s="505"/>
      <c r="J4" s="505"/>
      <c r="K4" s="505"/>
      <c r="L4" s="505"/>
      <c r="M4" s="505"/>
      <c r="N4" s="505"/>
      <c r="O4" s="518"/>
      <c r="P4" s="140"/>
      <c r="Q4" s="504" t="s">
        <v>320</v>
      </c>
      <c r="R4" s="505"/>
      <c r="S4" s="505"/>
      <c r="T4" s="505"/>
      <c r="U4" s="505"/>
      <c r="V4" s="505"/>
      <c r="W4" s="505"/>
      <c r="X4" s="505"/>
      <c r="Y4" s="505"/>
      <c r="Z4" s="505"/>
      <c r="AA4" s="140"/>
      <c r="AB4" s="510" t="s">
        <v>124</v>
      </c>
      <c r="AC4" s="510"/>
      <c r="AD4" s="510"/>
      <c r="AE4" s="510"/>
      <c r="AF4" s="510"/>
      <c r="AG4" s="510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15" t="s">
        <v>0</v>
      </c>
      <c r="D6" s="515"/>
      <c r="E6" s="123" t="s">
        <v>245</v>
      </c>
      <c r="F6" s="376" t="s">
        <v>245</v>
      </c>
      <c r="G6" s="31"/>
      <c r="H6" s="123" t="s">
        <v>23</v>
      </c>
      <c r="I6" s="123" t="s">
        <v>24</v>
      </c>
      <c r="J6" s="519" t="s">
        <v>95</v>
      </c>
      <c r="K6" s="520"/>
      <c r="L6" s="520"/>
      <c r="M6" s="520"/>
      <c r="N6" s="520"/>
      <c r="O6" s="521"/>
      <c r="P6" s="31"/>
      <c r="Q6" s="506" t="s">
        <v>159</v>
      </c>
      <c r="R6" s="507"/>
      <c r="S6" s="507"/>
      <c r="T6" s="507"/>
      <c r="U6" s="508"/>
      <c r="V6" s="506" t="s">
        <v>160</v>
      </c>
      <c r="W6" s="507"/>
      <c r="X6" s="507"/>
      <c r="Y6" s="507"/>
      <c r="Z6" s="508"/>
      <c r="AA6" s="31"/>
      <c r="AB6" s="511" t="s">
        <v>150</v>
      </c>
      <c r="AC6" s="511" t="s">
        <v>155</v>
      </c>
      <c r="AD6" s="513" t="s">
        <v>151</v>
      </c>
      <c r="AE6" s="511" t="s">
        <v>152</v>
      </c>
      <c r="AF6" s="511" t="s">
        <v>153</v>
      </c>
      <c r="AG6" s="513" t="s">
        <v>154</v>
      </c>
    </row>
    <row r="7" spans="1:33" ht="17.25" customHeight="1" x14ac:dyDescent="0.3">
      <c r="C7" s="515" t="s">
        <v>287</v>
      </c>
      <c r="D7" s="515"/>
      <c r="E7" s="123" t="s">
        <v>2</v>
      </c>
      <c r="F7" s="376" t="s">
        <v>286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12"/>
      <c r="AC7" s="512"/>
      <c r="AD7" s="514"/>
      <c r="AE7" s="512"/>
      <c r="AF7" s="512"/>
      <c r="AG7" s="514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96</v>
      </c>
      <c r="C68" s="50">
        <v>-4029</v>
      </c>
      <c r="H68" s="49">
        <f>AVERAGE(H85:H87)</f>
        <v>170</v>
      </c>
      <c r="I68" s="47"/>
      <c r="J68" s="120" t="s">
        <v>161</v>
      </c>
      <c r="K68" s="48"/>
      <c r="L68" s="120" t="s">
        <v>162</v>
      </c>
      <c r="M68" s="121"/>
      <c r="N68" s="120" t="s">
        <v>164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9" t="s">
        <v>278</v>
      </c>
      <c r="AC68" s="509"/>
      <c r="AD68" s="509"/>
      <c r="AE68" s="509"/>
      <c r="AF68" s="509"/>
      <c r="AG68" s="509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1">
        <v>43910</v>
      </c>
      <c r="C88" s="145">
        <v>25264</v>
      </c>
      <c r="D88" s="42"/>
      <c r="E88" s="146" t="s">
        <v>252</v>
      </c>
      <c r="F88" s="380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2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3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2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2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2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2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2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2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3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2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2">
        <v>43921</v>
      </c>
      <c r="C99" s="147">
        <v>45849</v>
      </c>
      <c r="E99" s="46">
        <v>3361</v>
      </c>
      <c r="F99" s="381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4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54">
        <v>-73</v>
      </c>
      <c r="AC100" s="454">
        <v>-40</v>
      </c>
      <c r="AD100" s="454">
        <v>-67</v>
      </c>
      <c r="AE100" s="454">
        <v>-76</v>
      </c>
      <c r="AF100" s="454">
        <v>-64</v>
      </c>
      <c r="AG100" s="455">
        <v>33</v>
      </c>
    </row>
    <row r="101" spans="2:33" x14ac:dyDescent="0.3">
      <c r="B101" s="372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54">
        <v>-70</v>
      </c>
      <c r="AC101" s="454">
        <v>-35</v>
      </c>
      <c r="AD101" s="454">
        <v>-57</v>
      </c>
      <c r="AE101" s="454">
        <v>-74</v>
      </c>
      <c r="AF101" s="454">
        <v>-64</v>
      </c>
      <c r="AG101" s="455">
        <v>33</v>
      </c>
    </row>
    <row r="102" spans="2:33" x14ac:dyDescent="0.3">
      <c r="B102" s="372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54">
        <v>-72</v>
      </c>
      <c r="AC102" s="454">
        <v>-34</v>
      </c>
      <c r="AD102" s="454">
        <v>-61</v>
      </c>
      <c r="AE102" s="454">
        <v>-75</v>
      </c>
      <c r="AF102" s="454">
        <v>-64</v>
      </c>
      <c r="AG102" s="455">
        <v>36</v>
      </c>
    </row>
    <row r="103" spans="2:33" x14ac:dyDescent="0.3">
      <c r="B103" s="372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54">
        <v>-78</v>
      </c>
      <c r="AC103" s="454">
        <v>-44</v>
      </c>
      <c r="AD103" s="454">
        <v>-78</v>
      </c>
      <c r="AE103" s="454">
        <v>-75</v>
      </c>
      <c r="AF103" s="454">
        <v>-55</v>
      </c>
      <c r="AG103" s="455">
        <v>25</v>
      </c>
    </row>
    <row r="104" spans="2:33" x14ac:dyDescent="0.3">
      <c r="B104" s="372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54">
        <v>-84</v>
      </c>
      <c r="AC104" s="454">
        <v>-60</v>
      </c>
      <c r="AD104" s="454">
        <v>-88</v>
      </c>
      <c r="AE104" s="454">
        <v>-82</v>
      </c>
      <c r="AF104" s="454">
        <v>-55</v>
      </c>
      <c r="AG104" s="455">
        <v>23</v>
      </c>
    </row>
    <row r="105" spans="2:33" x14ac:dyDescent="0.3">
      <c r="B105" s="372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54">
        <v>-72</v>
      </c>
      <c r="AC105" s="454">
        <v>-39</v>
      </c>
      <c r="AD105" s="454">
        <v>-69</v>
      </c>
      <c r="AE105" s="454">
        <v>-77</v>
      </c>
      <c r="AF105" s="454">
        <v>-64</v>
      </c>
      <c r="AG105" s="455">
        <v>33</v>
      </c>
    </row>
    <row r="106" spans="2:33" x14ac:dyDescent="0.3">
      <c r="B106" s="372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54">
        <v>-68</v>
      </c>
      <c r="AC106" s="454">
        <v>-30</v>
      </c>
      <c r="AD106" s="454">
        <v>-62</v>
      </c>
      <c r="AE106" s="454">
        <v>-74</v>
      </c>
      <c r="AF106" s="454">
        <v>-64</v>
      </c>
      <c r="AG106" s="455">
        <v>32</v>
      </c>
    </row>
    <row r="107" spans="2:33" x14ac:dyDescent="0.3">
      <c r="B107" s="372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54">
        <v>-67</v>
      </c>
      <c r="AC107" s="454">
        <v>-27</v>
      </c>
      <c r="AD107" s="454">
        <v>-58</v>
      </c>
      <c r="AE107" s="454">
        <v>-72</v>
      </c>
      <c r="AF107" s="454">
        <v>-63</v>
      </c>
      <c r="AG107" s="455">
        <v>30</v>
      </c>
    </row>
    <row r="108" spans="2:33" x14ac:dyDescent="0.3">
      <c r="B108" s="372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54">
        <v>-71</v>
      </c>
      <c r="AC108" s="454">
        <v>-28</v>
      </c>
      <c r="AD108" s="454">
        <v>-68</v>
      </c>
      <c r="AE108" s="454">
        <v>-78</v>
      </c>
      <c r="AF108" s="454">
        <v>-69</v>
      </c>
      <c r="AG108" s="455">
        <v>35</v>
      </c>
    </row>
    <row r="109" spans="2:33" x14ac:dyDescent="0.3">
      <c r="B109" s="372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54">
        <v>-81</v>
      </c>
      <c r="AC109" s="454">
        <v>-45</v>
      </c>
      <c r="AD109" s="454">
        <v>-70</v>
      </c>
      <c r="AE109" s="454">
        <v>-85</v>
      </c>
      <c r="AF109" s="454">
        <v>-84</v>
      </c>
      <c r="AG109" s="455">
        <v>46</v>
      </c>
    </row>
    <row r="110" spans="2:33" x14ac:dyDescent="0.3">
      <c r="B110" s="372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54">
        <v>-78</v>
      </c>
      <c r="AC110" s="454">
        <v>-40</v>
      </c>
      <c r="AD110" s="454">
        <v>-73</v>
      </c>
      <c r="AE110" s="454">
        <v>-77</v>
      </c>
      <c r="AF110" s="454">
        <v>-58</v>
      </c>
      <c r="AG110" s="455">
        <v>26</v>
      </c>
    </row>
    <row r="111" spans="2:33" x14ac:dyDescent="0.3">
      <c r="B111" s="372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54">
        <v>-86</v>
      </c>
      <c r="AC111" s="454">
        <v>-83</v>
      </c>
      <c r="AD111" s="454">
        <v>-79</v>
      </c>
      <c r="AE111" s="454">
        <v>-81</v>
      </c>
      <c r="AF111" s="454">
        <v>-56</v>
      </c>
      <c r="AG111" s="455">
        <v>23</v>
      </c>
    </row>
    <row r="112" spans="2:33" x14ac:dyDescent="0.3">
      <c r="B112" s="372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54">
        <v>-75</v>
      </c>
      <c r="AC112" s="454">
        <v>-44</v>
      </c>
      <c r="AD112" s="454">
        <v>-67</v>
      </c>
      <c r="AE112" s="454">
        <v>-80</v>
      </c>
      <c r="AF112" s="454">
        <v>-72</v>
      </c>
      <c r="AG112" s="455">
        <v>37</v>
      </c>
    </row>
    <row r="113" spans="2:33" x14ac:dyDescent="0.3">
      <c r="B113" s="372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54">
        <v>-68</v>
      </c>
      <c r="AC113" s="454">
        <v>-33</v>
      </c>
      <c r="AD113" s="454">
        <v>-61</v>
      </c>
      <c r="AE113" s="454">
        <v>-73</v>
      </c>
      <c r="AF113" s="454">
        <v>-62</v>
      </c>
      <c r="AG113" s="455">
        <v>31</v>
      </c>
    </row>
    <row r="114" spans="2:33" x14ac:dyDescent="0.3">
      <c r="B114" s="372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54">
        <v>-69</v>
      </c>
      <c r="AC114" s="454">
        <v>-35</v>
      </c>
      <c r="AD114" s="454">
        <v>-62</v>
      </c>
      <c r="AE114" s="454">
        <v>-73</v>
      </c>
      <c r="AF114" s="454">
        <v>-63</v>
      </c>
      <c r="AG114" s="455">
        <v>32</v>
      </c>
    </row>
    <row r="115" spans="2:33" x14ac:dyDescent="0.3">
      <c r="B115" s="372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54">
        <v>-69</v>
      </c>
      <c r="AC115" s="454">
        <v>-34</v>
      </c>
      <c r="AD115" s="454">
        <v>-64</v>
      </c>
      <c r="AE115" s="454">
        <v>-75</v>
      </c>
      <c r="AF115" s="454">
        <v>-63</v>
      </c>
      <c r="AG115" s="455">
        <v>33</v>
      </c>
    </row>
    <row r="116" spans="2:33" x14ac:dyDescent="0.3">
      <c r="B116" s="372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54">
        <v>-69</v>
      </c>
      <c r="AC116" s="454">
        <v>-30</v>
      </c>
      <c r="AD116" s="454">
        <v>-58</v>
      </c>
      <c r="AE116" s="454">
        <v>-73</v>
      </c>
      <c r="AF116" s="454">
        <v>-62</v>
      </c>
      <c r="AG116" s="455">
        <v>35</v>
      </c>
    </row>
    <row r="117" spans="2:33" x14ac:dyDescent="0.3">
      <c r="B117" s="372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54">
        <v>-72</v>
      </c>
      <c r="AC117" s="454">
        <v>-40</v>
      </c>
      <c r="AD117" s="454">
        <v>-63</v>
      </c>
      <c r="AE117" s="454">
        <v>-70</v>
      </c>
      <c r="AF117" s="454">
        <v>-49</v>
      </c>
      <c r="AG117" s="455">
        <v>22</v>
      </c>
    </row>
    <row r="118" spans="2:33" x14ac:dyDescent="0.3">
      <c r="B118" s="372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54">
        <v>-78</v>
      </c>
      <c r="AC118" s="454">
        <v>-53</v>
      </c>
      <c r="AD118" s="454">
        <v>-70</v>
      </c>
      <c r="AE118" s="454">
        <v>-75</v>
      </c>
      <c r="AF118" s="454">
        <v>-47</v>
      </c>
      <c r="AG118" s="455">
        <v>20</v>
      </c>
    </row>
    <row r="119" spans="2:33" x14ac:dyDescent="0.3">
      <c r="B119" s="372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54">
        <v>-69</v>
      </c>
      <c r="AC119" s="454">
        <v>-44</v>
      </c>
      <c r="AD119" s="454">
        <v>-66</v>
      </c>
      <c r="AE119" s="454">
        <v>-77</v>
      </c>
      <c r="AF119" s="454">
        <v>-60</v>
      </c>
      <c r="AG119" s="455">
        <v>32</v>
      </c>
    </row>
    <row r="120" spans="2:33" x14ac:dyDescent="0.3">
      <c r="B120" s="372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54">
        <v>-66</v>
      </c>
      <c r="AC120" s="454">
        <v>-36</v>
      </c>
      <c r="AD120" s="454">
        <v>-58</v>
      </c>
      <c r="AE120" s="454">
        <v>-74</v>
      </c>
      <c r="AF120" s="454">
        <v>-60</v>
      </c>
      <c r="AG120" s="455">
        <v>31</v>
      </c>
    </row>
    <row r="121" spans="2:33" x14ac:dyDescent="0.3">
      <c r="B121" s="372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54">
        <v>-67</v>
      </c>
      <c r="AC121" s="454">
        <v>-38</v>
      </c>
      <c r="AD121" s="454">
        <v>-52</v>
      </c>
      <c r="AE121" s="454">
        <v>-73</v>
      </c>
      <c r="AF121" s="454">
        <v>-60</v>
      </c>
      <c r="AG121" s="455">
        <v>30</v>
      </c>
    </row>
    <row r="122" spans="2:33" x14ac:dyDescent="0.3">
      <c r="B122" s="372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54">
        <v>-65</v>
      </c>
      <c r="AC122" s="454">
        <v>-36</v>
      </c>
      <c r="AD122" s="454">
        <v>-47</v>
      </c>
      <c r="AE122" s="454">
        <v>-73</v>
      </c>
      <c r="AF122" s="454">
        <v>-60</v>
      </c>
      <c r="AG122" s="455">
        <v>30</v>
      </c>
    </row>
    <row r="123" spans="2:33" x14ac:dyDescent="0.3">
      <c r="B123" s="372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54">
        <v>-68</v>
      </c>
      <c r="AC123" s="454">
        <v>-33</v>
      </c>
      <c r="AD123" s="454">
        <v>-54</v>
      </c>
      <c r="AE123" s="454">
        <v>-73</v>
      </c>
      <c r="AF123" s="454">
        <v>-59</v>
      </c>
      <c r="AG123" s="455">
        <v>33</v>
      </c>
    </row>
    <row r="124" spans="2:33" x14ac:dyDescent="0.3">
      <c r="B124" s="372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54">
        <v>-73</v>
      </c>
      <c r="AC124" s="454">
        <v>-41</v>
      </c>
      <c r="AD124" s="454">
        <v>-64</v>
      </c>
      <c r="AE124" s="454">
        <v>-71</v>
      </c>
      <c r="AF124" s="454">
        <v>-51</v>
      </c>
      <c r="AG124" s="455">
        <v>23</v>
      </c>
    </row>
    <row r="125" spans="2:33" x14ac:dyDescent="0.3">
      <c r="B125" s="372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54">
        <v>-77</v>
      </c>
      <c r="AC125" s="454">
        <v>-50</v>
      </c>
      <c r="AD125" s="454">
        <v>-69</v>
      </c>
      <c r="AE125" s="454">
        <v>-74</v>
      </c>
      <c r="AF125" s="454">
        <v>-45</v>
      </c>
      <c r="AG125" s="455">
        <v>19</v>
      </c>
    </row>
    <row r="126" spans="2:33" x14ac:dyDescent="0.3">
      <c r="B126" s="372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54">
        <v>-65</v>
      </c>
      <c r="AC126" s="454">
        <v>-37</v>
      </c>
      <c r="AD126" s="454">
        <v>-52</v>
      </c>
      <c r="AE126" s="454">
        <v>-73</v>
      </c>
      <c r="AF126" s="454">
        <v>-58</v>
      </c>
      <c r="AG126" s="455">
        <v>30</v>
      </c>
    </row>
    <row r="127" spans="2:33" x14ac:dyDescent="0.3">
      <c r="B127" s="372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54">
        <v>-63</v>
      </c>
      <c r="AC127" s="454">
        <v>-31</v>
      </c>
      <c r="AD127" s="454">
        <v>-50</v>
      </c>
      <c r="AE127" s="454">
        <v>-71</v>
      </c>
      <c r="AF127" s="454">
        <v>-58</v>
      </c>
      <c r="AG127" s="455">
        <v>27</v>
      </c>
    </row>
    <row r="128" spans="2:33" x14ac:dyDescent="0.3">
      <c r="B128" s="372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54">
        <v>-64</v>
      </c>
      <c r="AC128" s="454">
        <v>-32</v>
      </c>
      <c r="AD128" s="454">
        <v>-54</v>
      </c>
      <c r="AE128" s="454">
        <v>-72</v>
      </c>
      <c r="AF128" s="454">
        <v>-58</v>
      </c>
      <c r="AG128" s="455">
        <v>29</v>
      </c>
    </row>
    <row r="129" spans="2:33" x14ac:dyDescent="0.3">
      <c r="B129" s="372">
        <v>43951</v>
      </c>
      <c r="C129" s="379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54">
        <v>-60</v>
      </c>
      <c r="AC129" s="454">
        <v>-19</v>
      </c>
      <c r="AD129" s="454">
        <v>-42</v>
      </c>
      <c r="AE129" s="454">
        <v>-66</v>
      </c>
      <c r="AF129" s="454">
        <v>-57</v>
      </c>
      <c r="AG129" s="455">
        <v>27</v>
      </c>
    </row>
    <row r="130" spans="2:33" x14ac:dyDescent="0.3">
      <c r="B130" s="372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54">
        <v>-77</v>
      </c>
      <c r="AC130" s="454">
        <v>-44</v>
      </c>
      <c r="AD130" s="454">
        <v>-60</v>
      </c>
      <c r="AE130" s="454">
        <v>-81</v>
      </c>
      <c r="AF130" s="454">
        <v>-81</v>
      </c>
      <c r="AG130" s="455">
        <v>43</v>
      </c>
    </row>
    <row r="131" spans="2:33" x14ac:dyDescent="0.3">
      <c r="B131" s="372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54">
        <v>-71</v>
      </c>
      <c r="AC131" s="454">
        <v>-33</v>
      </c>
      <c r="AD131" s="454">
        <v>-54</v>
      </c>
      <c r="AE131" s="454">
        <v>-67</v>
      </c>
      <c r="AF131" s="454">
        <v>-46</v>
      </c>
      <c r="AG131" s="455">
        <v>22</v>
      </c>
    </row>
    <row r="132" spans="2:33" x14ac:dyDescent="0.3">
      <c r="B132" s="372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54">
        <v>-72</v>
      </c>
      <c r="AC132" s="454">
        <v>-44</v>
      </c>
      <c r="AD132" s="454">
        <v>-51</v>
      </c>
      <c r="AE132" s="454">
        <v>-67</v>
      </c>
      <c r="AF132" s="454">
        <v>-35</v>
      </c>
      <c r="AG132" s="455">
        <v>17</v>
      </c>
    </row>
    <row r="133" spans="2:33" x14ac:dyDescent="0.3">
      <c r="B133" s="372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54">
        <v>-58</v>
      </c>
      <c r="AC133" s="454">
        <v>-27</v>
      </c>
      <c r="AD133" s="454">
        <v>-40</v>
      </c>
      <c r="AE133" s="454">
        <v>-65</v>
      </c>
      <c r="AF133" s="454">
        <v>-52</v>
      </c>
      <c r="AG133" s="455">
        <v>26</v>
      </c>
    </row>
    <row r="134" spans="2:33" x14ac:dyDescent="0.3">
      <c r="B134" s="372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54">
        <v>-57</v>
      </c>
      <c r="AC134" s="454">
        <v>-24</v>
      </c>
      <c r="AD134" s="454">
        <v>-33</v>
      </c>
      <c r="AE134" s="454">
        <v>-64</v>
      </c>
      <c r="AF134" s="454">
        <v>-51</v>
      </c>
      <c r="AG134" s="455">
        <v>25</v>
      </c>
    </row>
    <row r="135" spans="2:33" x14ac:dyDescent="0.3">
      <c r="B135" s="372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54">
        <v>-56</v>
      </c>
      <c r="AC135" s="454">
        <v>-23</v>
      </c>
      <c r="AD135" s="454">
        <v>-21</v>
      </c>
      <c r="AE135" s="454">
        <v>-61</v>
      </c>
      <c r="AF135" s="454">
        <v>-51</v>
      </c>
      <c r="AG135" s="455">
        <v>24</v>
      </c>
    </row>
    <row r="136" spans="2:33" x14ac:dyDescent="0.3">
      <c r="B136" s="372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54">
        <v>-55</v>
      </c>
      <c r="AC136" s="454">
        <v>-22</v>
      </c>
      <c r="AD136" s="454">
        <v>-15</v>
      </c>
      <c r="AE136" s="454">
        <v>-62</v>
      </c>
      <c r="AF136" s="454">
        <v>-51</v>
      </c>
      <c r="AG136" s="455">
        <v>25</v>
      </c>
    </row>
    <row r="137" spans="2:33" x14ac:dyDescent="0.3">
      <c r="B137" s="372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54">
        <v>-58</v>
      </c>
      <c r="AC137" s="454">
        <v>-19</v>
      </c>
      <c r="AD137" s="454">
        <v>-29</v>
      </c>
      <c r="AE137" s="454">
        <v>-62</v>
      </c>
      <c r="AF137" s="454">
        <v>-49</v>
      </c>
      <c r="AG137" s="455">
        <v>27</v>
      </c>
    </row>
    <row r="138" spans="2:33" x14ac:dyDescent="0.3">
      <c r="B138" s="372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54">
        <v>-63</v>
      </c>
      <c r="AC138" s="454">
        <v>-26</v>
      </c>
      <c r="AD138" s="454">
        <v>-54</v>
      </c>
      <c r="AE138" s="454">
        <v>-62</v>
      </c>
      <c r="AF138" s="454">
        <v>-33</v>
      </c>
      <c r="AG138" s="455">
        <v>18</v>
      </c>
    </row>
    <row r="139" spans="2:33" x14ac:dyDescent="0.3">
      <c r="B139" s="372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54">
        <v>-68</v>
      </c>
      <c r="AC139" s="454">
        <v>-36</v>
      </c>
      <c r="AD139" s="454">
        <v>-48</v>
      </c>
      <c r="AE139" s="454">
        <v>-66</v>
      </c>
      <c r="AF139" s="454">
        <v>-32</v>
      </c>
      <c r="AG139" s="455">
        <v>14</v>
      </c>
    </row>
    <row r="140" spans="2:33" x14ac:dyDescent="0.3">
      <c r="B140" s="372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54">
        <v>-56</v>
      </c>
      <c r="AC140" s="454">
        <v>-25</v>
      </c>
      <c r="AD140" s="454">
        <v>-39</v>
      </c>
      <c r="AE140" s="454">
        <v>-63</v>
      </c>
      <c r="AF140" s="454">
        <v>-48</v>
      </c>
      <c r="AG140" s="455">
        <v>25</v>
      </c>
    </row>
    <row r="141" spans="2:33" x14ac:dyDescent="0.3">
      <c r="B141" s="372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54">
        <v>-54</v>
      </c>
      <c r="AC141" s="454">
        <v>-21</v>
      </c>
      <c r="AD141" s="454">
        <v>-28</v>
      </c>
      <c r="AE141" s="454">
        <v>-61</v>
      </c>
      <c r="AF141" s="454">
        <v>-48</v>
      </c>
      <c r="AG141" s="455">
        <v>25</v>
      </c>
    </row>
    <row r="142" spans="2:33" x14ac:dyDescent="0.3">
      <c r="B142" s="372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54">
        <v>-58</v>
      </c>
      <c r="AC142" s="454">
        <v>-27</v>
      </c>
      <c r="AD142" s="454">
        <v>-43</v>
      </c>
      <c r="AE142" s="454">
        <v>-63</v>
      </c>
      <c r="AF142" s="454">
        <v>-48</v>
      </c>
      <c r="AG142" s="455">
        <v>25</v>
      </c>
    </row>
    <row r="143" spans="2:33" x14ac:dyDescent="0.3">
      <c r="B143" s="372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54">
        <v>-56</v>
      </c>
      <c r="AC143" s="454">
        <v>-22</v>
      </c>
      <c r="AD143" s="454">
        <v>-36</v>
      </c>
      <c r="AE143" s="454">
        <v>-62</v>
      </c>
      <c r="AF143" s="454">
        <v>-48</v>
      </c>
      <c r="AG143" s="455">
        <v>24</v>
      </c>
    </row>
    <row r="144" spans="2:33" x14ac:dyDescent="0.3">
      <c r="B144" s="372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54">
        <v>-57</v>
      </c>
      <c r="AC144" s="454">
        <v>-19</v>
      </c>
      <c r="AD144" s="454">
        <v>-27</v>
      </c>
      <c r="AE144" s="454">
        <v>-60</v>
      </c>
      <c r="AF144" s="454">
        <v>-46</v>
      </c>
      <c r="AG144" s="455">
        <v>26</v>
      </c>
    </row>
    <row r="145" spans="2:33" x14ac:dyDescent="0.3">
      <c r="B145" s="372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54">
        <v>-57</v>
      </c>
      <c r="AC145" s="454">
        <v>-21</v>
      </c>
      <c r="AD145" s="454">
        <v>-10</v>
      </c>
      <c r="AE145" s="454">
        <v>-52</v>
      </c>
      <c r="AF145" s="454">
        <v>-26</v>
      </c>
      <c r="AG145" s="455">
        <v>14</v>
      </c>
    </row>
    <row r="146" spans="2:33" x14ac:dyDescent="0.3">
      <c r="B146" s="372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54">
        <v>-62</v>
      </c>
      <c r="AC146" s="454">
        <v>-30</v>
      </c>
      <c r="AD146" s="454">
        <v>-4</v>
      </c>
      <c r="AE146" s="454">
        <v>-57</v>
      </c>
      <c r="AF146" s="454">
        <v>-23</v>
      </c>
      <c r="AG146" s="455">
        <v>10</v>
      </c>
    </row>
    <row r="147" spans="2:33" x14ac:dyDescent="0.3">
      <c r="B147" s="372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54">
        <v>-44</v>
      </c>
      <c r="AC147" s="454">
        <v>-22</v>
      </c>
      <c r="AD147" s="454">
        <v>-1</v>
      </c>
      <c r="AE147" s="454">
        <v>-57</v>
      </c>
      <c r="AF147" s="454">
        <v>-42</v>
      </c>
      <c r="AG147" s="455">
        <v>21</v>
      </c>
    </row>
    <row r="148" spans="2:33" x14ac:dyDescent="0.3">
      <c r="B148" s="372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54">
        <v>-43</v>
      </c>
      <c r="AC148" s="454">
        <v>-20</v>
      </c>
      <c r="AD148" s="454">
        <v>0</v>
      </c>
      <c r="AE148" s="454">
        <v>-56</v>
      </c>
      <c r="AF148" s="454">
        <v>-42</v>
      </c>
      <c r="AG148" s="455">
        <v>21</v>
      </c>
    </row>
    <row r="149" spans="2:33" x14ac:dyDescent="0.3">
      <c r="B149" s="372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54">
        <v>-43</v>
      </c>
      <c r="AC149" s="454">
        <v>-19</v>
      </c>
      <c r="AD149" s="454">
        <v>4</v>
      </c>
      <c r="AE149" s="454">
        <v>-54</v>
      </c>
      <c r="AF149" s="454">
        <v>-42</v>
      </c>
      <c r="AG149" s="455">
        <v>20</v>
      </c>
    </row>
    <row r="150" spans="2:33" x14ac:dyDescent="0.3">
      <c r="B150" s="372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54">
        <v>-41</v>
      </c>
      <c r="AC150" s="454">
        <v>-16</v>
      </c>
      <c r="AD150" s="454">
        <v>13</v>
      </c>
      <c r="AE150" s="454">
        <v>-54</v>
      </c>
      <c r="AF150" s="454">
        <v>-44</v>
      </c>
      <c r="AG150" s="455">
        <v>21</v>
      </c>
    </row>
    <row r="151" spans="2:33" x14ac:dyDescent="0.3">
      <c r="B151" s="372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54">
        <v>-44</v>
      </c>
      <c r="AC151" s="454">
        <v>-15</v>
      </c>
      <c r="AD151" s="454">
        <v>5</v>
      </c>
      <c r="AE151" s="454">
        <v>-55</v>
      </c>
      <c r="AF151" s="454">
        <v>-42</v>
      </c>
      <c r="AG151" s="455">
        <v>21</v>
      </c>
    </row>
    <row r="152" spans="2:33" x14ac:dyDescent="0.3">
      <c r="B152" s="372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54">
        <v>-45</v>
      </c>
      <c r="AC152" s="454">
        <v>-18</v>
      </c>
      <c r="AD152" s="454">
        <v>14</v>
      </c>
      <c r="AE152" s="454">
        <v>-48</v>
      </c>
      <c r="AF152" s="454">
        <v>-18</v>
      </c>
      <c r="AG152" s="455">
        <v>10</v>
      </c>
    </row>
    <row r="153" spans="2:33" x14ac:dyDescent="0.3">
      <c r="B153" s="372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54">
        <v>-49</v>
      </c>
      <c r="AC153" s="454">
        <v>-27</v>
      </c>
      <c r="AD153" s="454">
        <v>19</v>
      </c>
      <c r="AE153" s="454">
        <v>-53</v>
      </c>
      <c r="AF153" s="454">
        <v>-15</v>
      </c>
      <c r="AG153" s="455">
        <v>7</v>
      </c>
    </row>
    <row r="154" spans="2:33" x14ac:dyDescent="0.3">
      <c r="B154" s="372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54">
        <v>-40</v>
      </c>
      <c r="AC154" s="454">
        <v>-18</v>
      </c>
      <c r="AD154" s="454">
        <v>12</v>
      </c>
      <c r="AE154" s="454">
        <v>-55</v>
      </c>
      <c r="AF154" s="454">
        <v>-41</v>
      </c>
      <c r="AG154" s="455">
        <v>19</v>
      </c>
    </row>
    <row r="155" spans="2:33" x14ac:dyDescent="0.3">
      <c r="B155" s="372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54">
        <v>-39</v>
      </c>
      <c r="AC155" s="454">
        <v>-17</v>
      </c>
      <c r="AD155" s="454">
        <v>18</v>
      </c>
      <c r="AE155" s="454">
        <v>-54</v>
      </c>
      <c r="AF155" s="454">
        <v>-39</v>
      </c>
      <c r="AG155" s="455">
        <v>19</v>
      </c>
    </row>
    <row r="156" spans="2:33" x14ac:dyDescent="0.3">
      <c r="B156" s="372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54">
        <v>-38</v>
      </c>
      <c r="AC156" s="454">
        <v>-17</v>
      </c>
      <c r="AD156" s="454">
        <v>31</v>
      </c>
      <c r="AE156" s="454">
        <v>-52</v>
      </c>
      <c r="AF156" s="454">
        <v>-39</v>
      </c>
      <c r="AG156" s="455">
        <v>18</v>
      </c>
    </row>
    <row r="157" spans="2:33" x14ac:dyDescent="0.3">
      <c r="B157" s="372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54">
        <v>-36</v>
      </c>
      <c r="AC157" s="454">
        <v>-12</v>
      </c>
      <c r="AD157" s="454">
        <v>32</v>
      </c>
      <c r="AE157" s="454">
        <v>-52</v>
      </c>
      <c r="AF157" s="454">
        <v>-39</v>
      </c>
      <c r="AG157" s="455">
        <v>18</v>
      </c>
    </row>
    <row r="158" spans="2:33" x14ac:dyDescent="0.3">
      <c r="B158" s="372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54">
        <v>-39</v>
      </c>
      <c r="AC158" s="454">
        <v>-11</v>
      </c>
      <c r="AD158" s="454">
        <v>23</v>
      </c>
      <c r="AE158" s="454">
        <v>-51</v>
      </c>
      <c r="AF158" s="454">
        <v>-38</v>
      </c>
      <c r="AG158" s="455">
        <v>18</v>
      </c>
    </row>
    <row r="159" spans="2:33" x14ac:dyDescent="0.3">
      <c r="B159" s="372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54">
        <v>-41</v>
      </c>
      <c r="AC159" s="454">
        <v>-14</v>
      </c>
      <c r="AD159" s="454">
        <v>13</v>
      </c>
      <c r="AE159" s="454">
        <v>-45</v>
      </c>
      <c r="AF159" s="454">
        <v>-10</v>
      </c>
      <c r="AG159" s="455">
        <v>8</v>
      </c>
    </row>
    <row r="160" spans="2:33" x14ac:dyDescent="0.3">
      <c r="B160" s="372">
        <v>43982</v>
      </c>
      <c r="C160" s="379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54">
        <v>-45</v>
      </c>
      <c r="AC160" s="454">
        <v>-22</v>
      </c>
      <c r="AD160" s="454">
        <v>-2</v>
      </c>
      <c r="AE160" s="454">
        <v>-50</v>
      </c>
      <c r="AF160" s="454">
        <v>-5</v>
      </c>
      <c r="AG160" s="455">
        <v>6</v>
      </c>
    </row>
    <row r="161" spans="2:33" x14ac:dyDescent="0.3">
      <c r="B161" s="372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54">
        <v>-29</v>
      </c>
      <c r="AC161" s="454">
        <v>-8</v>
      </c>
      <c r="AD161" s="454">
        <v>7</v>
      </c>
      <c r="AE161" s="454">
        <v>-46</v>
      </c>
      <c r="AF161" s="454">
        <v>-35</v>
      </c>
      <c r="AG161" s="455">
        <v>16</v>
      </c>
    </row>
    <row r="162" spans="2:33" x14ac:dyDescent="0.3">
      <c r="B162" s="372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54">
        <v>-32</v>
      </c>
      <c r="AC162" s="454">
        <v>-12</v>
      </c>
      <c r="AD162" s="454">
        <v>0</v>
      </c>
      <c r="AE162" s="454">
        <v>-47</v>
      </c>
      <c r="AF162" s="454">
        <v>-34</v>
      </c>
      <c r="AG162" s="455">
        <v>17</v>
      </c>
    </row>
    <row r="163" spans="2:33" x14ac:dyDescent="0.3">
      <c r="B163" s="372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54">
        <v>-32</v>
      </c>
      <c r="AC163" s="454">
        <v>-12</v>
      </c>
      <c r="AD163" s="454">
        <v>8</v>
      </c>
      <c r="AE163" s="454">
        <v>-45</v>
      </c>
      <c r="AF163" s="454">
        <v>-34</v>
      </c>
      <c r="AG163" s="455">
        <v>16</v>
      </c>
    </row>
    <row r="164" spans="2:33" x14ac:dyDescent="0.3">
      <c r="B164" s="372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54">
        <v>-31</v>
      </c>
      <c r="AC164" s="454">
        <v>-11</v>
      </c>
      <c r="AD164" s="454">
        <v>6</v>
      </c>
      <c r="AE164" s="454">
        <v>-45</v>
      </c>
      <c r="AF164" s="454">
        <v>-34</v>
      </c>
      <c r="AG164" s="455">
        <v>16</v>
      </c>
    </row>
    <row r="165" spans="2:33" x14ac:dyDescent="0.3">
      <c r="B165" s="372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54">
        <v>-33</v>
      </c>
      <c r="AC165" s="454">
        <v>-10</v>
      </c>
      <c r="AD165" s="454">
        <v>9</v>
      </c>
      <c r="AE165" s="454">
        <v>-46</v>
      </c>
      <c r="AF165" s="454">
        <v>-33</v>
      </c>
      <c r="AG165" s="455">
        <v>17</v>
      </c>
    </row>
    <row r="166" spans="2:33" x14ac:dyDescent="0.3">
      <c r="B166" s="372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54">
        <v>-35</v>
      </c>
      <c r="AC166" s="454">
        <v>-13</v>
      </c>
      <c r="AD166" s="454">
        <v>5</v>
      </c>
      <c r="AE166" s="454">
        <v>-39</v>
      </c>
      <c r="AF166" s="454">
        <v>-7</v>
      </c>
      <c r="AG166" s="455">
        <v>8</v>
      </c>
    </row>
    <row r="167" spans="2:33" x14ac:dyDescent="0.3">
      <c r="B167" s="372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54">
        <v>-38</v>
      </c>
      <c r="AC167" s="454">
        <v>-19</v>
      </c>
      <c r="AD167" s="454">
        <v>-5</v>
      </c>
      <c r="AE167" s="454">
        <v>-47</v>
      </c>
      <c r="AF167" s="454">
        <v>-2</v>
      </c>
      <c r="AG167" s="455">
        <v>7</v>
      </c>
    </row>
    <row r="168" spans="2:33" x14ac:dyDescent="0.3">
      <c r="B168" s="372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54">
        <v>-28</v>
      </c>
      <c r="AC168" s="454">
        <v>-8</v>
      </c>
      <c r="AD168" s="454">
        <v>8</v>
      </c>
      <c r="AE168" s="454">
        <v>-47</v>
      </c>
      <c r="AF168" s="454">
        <v>-35</v>
      </c>
      <c r="AG168" s="455">
        <v>16</v>
      </c>
    </row>
    <row r="169" spans="2:33" x14ac:dyDescent="0.3">
      <c r="B169" s="372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54">
        <v>-23</v>
      </c>
      <c r="AC169" s="454">
        <v>-2</v>
      </c>
      <c r="AD169" s="454">
        <v>21</v>
      </c>
      <c r="AE169" s="454">
        <v>-43</v>
      </c>
      <c r="AF169" s="454">
        <v>-35</v>
      </c>
      <c r="AG169" s="455">
        <v>13</v>
      </c>
    </row>
    <row r="170" spans="2:33" x14ac:dyDescent="0.3">
      <c r="B170" s="372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54">
        <v>-27</v>
      </c>
      <c r="AC170" s="454">
        <v>-8</v>
      </c>
      <c r="AD170" s="454">
        <v>92</v>
      </c>
      <c r="AE170" s="454">
        <v>-56</v>
      </c>
      <c r="AF170" s="454">
        <v>-67</v>
      </c>
      <c r="AG170" s="455">
        <v>19</v>
      </c>
    </row>
    <row r="171" spans="2:33" x14ac:dyDescent="0.3">
      <c r="B171" s="372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54">
        <v>-35</v>
      </c>
      <c r="AC171" s="454">
        <v>-14</v>
      </c>
      <c r="AD171" s="454">
        <v>36</v>
      </c>
      <c r="AE171" s="454">
        <v>-64</v>
      </c>
      <c r="AF171" s="454">
        <v>-71</v>
      </c>
      <c r="AG171" s="455">
        <v>26</v>
      </c>
    </row>
    <row r="172" spans="2:33" x14ac:dyDescent="0.3">
      <c r="B172" s="372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54">
        <v>-32</v>
      </c>
      <c r="AC172" s="454">
        <v>-5</v>
      </c>
      <c r="AD172" s="454">
        <v>7</v>
      </c>
      <c r="AE172" s="454">
        <v>-51</v>
      </c>
      <c r="AF172" s="454">
        <v>-46</v>
      </c>
      <c r="AG172" s="455">
        <v>20</v>
      </c>
    </row>
    <row r="173" spans="2:33" x14ac:dyDescent="0.3">
      <c r="B173" s="372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54">
        <v>-35</v>
      </c>
      <c r="AC173" s="454">
        <v>-16</v>
      </c>
      <c r="AD173" s="454">
        <v>19</v>
      </c>
      <c r="AE173" s="454">
        <v>-45</v>
      </c>
      <c r="AF173" s="454">
        <v>-6</v>
      </c>
      <c r="AG173" s="455">
        <v>8</v>
      </c>
    </row>
    <row r="174" spans="2:33" x14ac:dyDescent="0.3">
      <c r="B174" s="372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54">
        <v>-37</v>
      </c>
      <c r="AC174" s="454">
        <v>-22</v>
      </c>
      <c r="AD174" s="454">
        <v>8</v>
      </c>
      <c r="AE174" s="454">
        <v>-46</v>
      </c>
      <c r="AF174" s="454">
        <v>5</v>
      </c>
      <c r="AG174" s="455">
        <v>4</v>
      </c>
    </row>
    <row r="175" spans="2:33" x14ac:dyDescent="0.3">
      <c r="B175" s="372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54">
        <v>-28</v>
      </c>
      <c r="AC175" s="454">
        <v>-13</v>
      </c>
      <c r="AD175" s="454">
        <v>3</v>
      </c>
      <c r="AE175" s="454">
        <v>-46</v>
      </c>
      <c r="AF175" s="454">
        <v>-32</v>
      </c>
      <c r="AG175" s="455">
        <v>15</v>
      </c>
    </row>
    <row r="176" spans="2:33" x14ac:dyDescent="0.3">
      <c r="B176" s="372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54">
        <v>-25</v>
      </c>
      <c r="AC176" s="454">
        <v>-8</v>
      </c>
      <c r="AD176" s="454">
        <v>0</v>
      </c>
      <c r="AE176" s="454">
        <v>-44</v>
      </c>
      <c r="AF176" s="454">
        <v>-32</v>
      </c>
      <c r="AG176" s="455">
        <v>15</v>
      </c>
    </row>
    <row r="177" spans="2:33" x14ac:dyDescent="0.3">
      <c r="B177" s="372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54">
        <v>-26</v>
      </c>
      <c r="AC177" s="454">
        <v>-11</v>
      </c>
      <c r="AD177" s="454">
        <v>12</v>
      </c>
      <c r="AE177" s="454">
        <v>-43</v>
      </c>
      <c r="AF177" s="454">
        <v>-31</v>
      </c>
      <c r="AG177" s="455">
        <v>14</v>
      </c>
    </row>
    <row r="178" spans="2:33" x14ac:dyDescent="0.3">
      <c r="B178" s="372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54">
        <v>-26</v>
      </c>
      <c r="AC178" s="454">
        <v>-11</v>
      </c>
      <c r="AD178" s="454">
        <v>16</v>
      </c>
      <c r="AE178" s="454">
        <v>-44</v>
      </c>
      <c r="AF178" s="454">
        <v>-32</v>
      </c>
      <c r="AG178" s="455">
        <v>14</v>
      </c>
    </row>
    <row r="179" spans="2:33" x14ac:dyDescent="0.3">
      <c r="B179" s="372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54">
        <v>-28</v>
      </c>
      <c r="AC179" s="454">
        <v>-10</v>
      </c>
      <c r="AD179" s="454">
        <v>16</v>
      </c>
      <c r="AE179" s="454">
        <v>-44</v>
      </c>
      <c r="AF179" s="454">
        <v>-31</v>
      </c>
      <c r="AG179" s="455">
        <v>14</v>
      </c>
    </row>
    <row r="180" spans="2:33" x14ac:dyDescent="0.3">
      <c r="B180" s="372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54">
        <v>-30</v>
      </c>
      <c r="AC180" s="454">
        <v>-13</v>
      </c>
      <c r="AD180" s="454">
        <v>31</v>
      </c>
      <c r="AE180" s="454">
        <v>-39</v>
      </c>
      <c r="AF180" s="454">
        <v>-1</v>
      </c>
      <c r="AG180" s="455">
        <v>5</v>
      </c>
    </row>
    <row r="181" spans="2:33" x14ac:dyDescent="0.3">
      <c r="B181" s="372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54">
        <v>-34</v>
      </c>
      <c r="AC181" s="454">
        <v>-19</v>
      </c>
      <c r="AD181" s="454">
        <v>24</v>
      </c>
      <c r="AE181" s="454">
        <v>-43</v>
      </c>
      <c r="AF181" s="454">
        <v>5</v>
      </c>
      <c r="AG181" s="455">
        <v>4</v>
      </c>
    </row>
    <row r="182" spans="2:33" x14ac:dyDescent="0.3">
      <c r="B182" s="372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54">
        <v>-27</v>
      </c>
      <c r="AC182" s="454">
        <v>-12</v>
      </c>
      <c r="AD182" s="454">
        <v>27</v>
      </c>
      <c r="AE182" s="454">
        <v>-45</v>
      </c>
      <c r="AF182" s="454">
        <v>-33</v>
      </c>
      <c r="AG182" s="455">
        <v>14</v>
      </c>
    </row>
    <row r="183" spans="2:33" ht="15" customHeight="1" x14ac:dyDescent="0.3">
      <c r="B183" s="372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54">
        <v>-26</v>
      </c>
      <c r="AC183" s="454">
        <v>-7</v>
      </c>
      <c r="AD183" s="454">
        <v>16</v>
      </c>
      <c r="AE183" s="454">
        <v>-44</v>
      </c>
      <c r="AF183" s="454">
        <v>-32</v>
      </c>
      <c r="AG183" s="455">
        <v>13</v>
      </c>
    </row>
    <row r="184" spans="2:33" ht="15" customHeight="1" x14ac:dyDescent="0.3">
      <c r="B184" s="372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54">
        <v>-26</v>
      </c>
      <c r="AC184" s="454">
        <v>-7</v>
      </c>
      <c r="AD184" s="454">
        <v>16</v>
      </c>
      <c r="AE184" s="454">
        <v>-44</v>
      </c>
      <c r="AF184" s="454">
        <v>-32</v>
      </c>
      <c r="AG184" s="455">
        <v>13</v>
      </c>
    </row>
    <row r="185" spans="2:33" ht="15" customHeight="1" x14ac:dyDescent="0.3">
      <c r="B185" s="372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54">
        <v>-29</v>
      </c>
      <c r="AC185" s="454">
        <v>-14</v>
      </c>
      <c r="AD185" s="454">
        <v>23</v>
      </c>
      <c r="AE185" s="454">
        <v>-48</v>
      </c>
      <c r="AF185" s="454">
        <v>-40</v>
      </c>
      <c r="AG185" s="455">
        <v>16</v>
      </c>
    </row>
    <row r="186" spans="2:33" ht="15" customHeight="1" x14ac:dyDescent="0.3">
      <c r="B186" s="372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54">
        <v>-26</v>
      </c>
      <c r="AC186" s="454">
        <v>-10</v>
      </c>
      <c r="AD186" s="454">
        <v>16</v>
      </c>
      <c r="AE186" s="454">
        <v>-44</v>
      </c>
      <c r="AF186" s="454">
        <v>-32</v>
      </c>
      <c r="AG186" s="455">
        <v>15</v>
      </c>
    </row>
    <row r="187" spans="2:33" ht="15" customHeight="1" x14ac:dyDescent="0.3">
      <c r="B187" s="372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54">
        <v>-29</v>
      </c>
      <c r="AC187" s="454">
        <v>-10</v>
      </c>
      <c r="AD187" s="454">
        <v>12</v>
      </c>
      <c r="AE187" s="454">
        <v>-44</v>
      </c>
      <c r="AF187" s="454">
        <v>-31</v>
      </c>
      <c r="AG187" s="455">
        <v>14</v>
      </c>
    </row>
    <row r="188" spans="2:33" ht="15" customHeight="1" x14ac:dyDescent="0.3">
      <c r="B188" s="372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54">
        <v>-32</v>
      </c>
      <c r="AC188" s="454">
        <v>-13</v>
      </c>
      <c r="AD188" s="454">
        <v>11</v>
      </c>
      <c r="AE188" s="454">
        <v>-41</v>
      </c>
      <c r="AF188" s="454">
        <v>-4</v>
      </c>
      <c r="AG188" s="455">
        <v>7</v>
      </c>
    </row>
    <row r="189" spans="2:33" ht="15" customHeight="1" x14ac:dyDescent="0.3">
      <c r="B189" s="372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54">
        <v>-24</v>
      </c>
      <c r="AC189" s="454">
        <v>-12</v>
      </c>
      <c r="AD189" s="454">
        <v>24</v>
      </c>
      <c r="AE189" s="454">
        <v>-45</v>
      </c>
      <c r="AF189" s="454">
        <v>-33</v>
      </c>
      <c r="AG189" s="455">
        <v>13</v>
      </c>
    </row>
    <row r="190" spans="2:33" ht="15" customHeight="1" x14ac:dyDescent="0.3">
      <c r="B190" s="372">
        <v>44012</v>
      </c>
      <c r="C190" s="379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54">
        <v>-20</v>
      </c>
      <c r="AC190" s="454">
        <v>-5</v>
      </c>
      <c r="AD190" s="454">
        <v>22</v>
      </c>
      <c r="AE190" s="454">
        <v>-42</v>
      </c>
      <c r="AF190" s="454">
        <v>-31</v>
      </c>
      <c r="AG190" s="455">
        <v>12</v>
      </c>
    </row>
    <row r="191" spans="2:33" ht="15" customHeight="1" x14ac:dyDescent="0.3">
      <c r="B191" s="372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54">
        <v>-19</v>
      </c>
      <c r="AC191" s="454">
        <v>-5</v>
      </c>
      <c r="AD191" s="454">
        <v>30</v>
      </c>
      <c r="AE191" s="454">
        <v>-39</v>
      </c>
      <c r="AF191" s="454">
        <v>-31</v>
      </c>
      <c r="AG191" s="455">
        <v>11</v>
      </c>
    </row>
    <row r="192" spans="2:33" ht="15" customHeight="1" x14ac:dyDescent="0.3">
      <c r="B192" s="372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54">
        <v>-18</v>
      </c>
      <c r="AC192" s="454">
        <v>-4</v>
      </c>
      <c r="AD192" s="454">
        <v>33</v>
      </c>
      <c r="AE192" s="454">
        <v>-39</v>
      </c>
      <c r="AF192" s="454">
        <v>-31</v>
      </c>
      <c r="AG192" s="455">
        <v>12</v>
      </c>
    </row>
    <row r="193" spans="2:33" ht="15" customHeight="1" x14ac:dyDescent="0.3">
      <c r="B193" s="372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54">
        <v>-22</v>
      </c>
      <c r="AC193" s="454">
        <v>-4</v>
      </c>
      <c r="AD193" s="454">
        <v>29</v>
      </c>
      <c r="AE193" s="454">
        <v>-39</v>
      </c>
      <c r="AF193" s="454">
        <v>-30</v>
      </c>
      <c r="AG193" s="455">
        <v>12</v>
      </c>
    </row>
    <row r="194" spans="2:33" ht="15" customHeight="1" x14ac:dyDescent="0.3">
      <c r="B194" s="372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54">
        <v>-25</v>
      </c>
      <c r="AC194" s="454">
        <v>-8</v>
      </c>
      <c r="AD194" s="454">
        <v>44</v>
      </c>
      <c r="AE194" s="454">
        <v>-34</v>
      </c>
      <c r="AF194" s="454">
        <v>-3</v>
      </c>
      <c r="AG194" s="455">
        <v>4</v>
      </c>
    </row>
    <row r="195" spans="2:33" ht="15" customHeight="1" x14ac:dyDescent="0.3">
      <c r="B195" s="372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54">
        <v>-29</v>
      </c>
      <c r="AC195" s="454">
        <v>-15</v>
      </c>
      <c r="AD195" s="454">
        <v>43</v>
      </c>
      <c r="AE195" s="454">
        <v>-38</v>
      </c>
      <c r="AF195" s="454">
        <v>3</v>
      </c>
      <c r="AG195" s="455">
        <v>1</v>
      </c>
    </row>
    <row r="196" spans="2:33" ht="15" customHeight="1" x14ac:dyDescent="0.3">
      <c r="B196" s="372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54">
        <v>-20</v>
      </c>
      <c r="AC196" s="454">
        <v>-5</v>
      </c>
      <c r="AD196" s="454">
        <v>51</v>
      </c>
      <c r="AE196" s="454">
        <v>-41</v>
      </c>
      <c r="AF196" s="454">
        <v>-32</v>
      </c>
      <c r="AG196" s="455">
        <v>11</v>
      </c>
    </row>
    <row r="197" spans="2:33" ht="15" customHeight="1" x14ac:dyDescent="0.3">
      <c r="B197" s="372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54">
        <v>-18</v>
      </c>
      <c r="AC197" s="454">
        <v>-2</v>
      </c>
      <c r="AD197" s="454">
        <v>46</v>
      </c>
      <c r="AE197" s="454">
        <v>-38</v>
      </c>
      <c r="AF197" s="454">
        <v>-32</v>
      </c>
      <c r="AG197" s="455">
        <v>11</v>
      </c>
    </row>
    <row r="198" spans="2:33" ht="15" customHeight="1" x14ac:dyDescent="0.3">
      <c r="B198" s="372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54">
        <v>-17</v>
      </c>
      <c r="AC198" s="454">
        <v>-2</v>
      </c>
      <c r="AD198" s="454">
        <v>44</v>
      </c>
      <c r="AE198" s="454">
        <v>-37</v>
      </c>
      <c r="AF198" s="454">
        <v>-31</v>
      </c>
      <c r="AG198" s="455">
        <v>11</v>
      </c>
    </row>
    <row r="199" spans="2:33" ht="15" customHeight="1" x14ac:dyDescent="0.3">
      <c r="B199" s="372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54">
        <v>-16</v>
      </c>
      <c r="AC199" s="454">
        <v>-3</v>
      </c>
      <c r="AD199" s="454">
        <v>50</v>
      </c>
      <c r="AE199" s="454">
        <v>-39</v>
      </c>
      <c r="AF199" s="454">
        <v>-31</v>
      </c>
      <c r="AG199" s="455">
        <v>11</v>
      </c>
    </row>
    <row r="200" spans="2:33" ht="15" customHeight="1" x14ac:dyDescent="0.3">
      <c r="B200" s="372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54">
        <v>-22</v>
      </c>
      <c r="AC200" s="454">
        <v>-4</v>
      </c>
      <c r="AD200" s="454">
        <v>49</v>
      </c>
      <c r="AE200" s="454">
        <v>-38</v>
      </c>
      <c r="AF200" s="454">
        <v>-30</v>
      </c>
      <c r="AG200" s="455">
        <v>11</v>
      </c>
    </row>
    <row r="201" spans="2:33" ht="15" customHeight="1" x14ac:dyDescent="0.3">
      <c r="B201" s="372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54">
        <v>-26</v>
      </c>
      <c r="AC201" s="454">
        <v>-8</v>
      </c>
      <c r="AD201" s="454">
        <v>56</v>
      </c>
      <c r="AE201" s="454">
        <v>-34</v>
      </c>
      <c r="AF201" s="454">
        <v>-3</v>
      </c>
      <c r="AG201" s="455">
        <v>3</v>
      </c>
    </row>
    <row r="202" spans="2:33" ht="15" customHeight="1" x14ac:dyDescent="0.3">
      <c r="B202" s="372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54">
        <v>-28</v>
      </c>
      <c r="AC202" s="454">
        <v>-13</v>
      </c>
      <c r="AD202" s="454">
        <v>46</v>
      </c>
      <c r="AE202" s="454">
        <v>-37</v>
      </c>
      <c r="AF202" s="454">
        <v>3</v>
      </c>
      <c r="AG202" s="455">
        <v>1</v>
      </c>
    </row>
    <row r="203" spans="2:33" ht="15" customHeight="1" x14ac:dyDescent="0.3">
      <c r="B203" s="372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54">
        <v>-18</v>
      </c>
      <c r="AC203" s="454">
        <v>-4</v>
      </c>
      <c r="AD203" s="454">
        <v>62</v>
      </c>
      <c r="AE203" s="454">
        <v>-40</v>
      </c>
      <c r="AF203" s="454">
        <v>-31</v>
      </c>
      <c r="AG203" s="455">
        <v>11</v>
      </c>
    </row>
    <row r="204" spans="2:33" ht="15" customHeight="1" x14ac:dyDescent="0.3">
      <c r="B204" s="372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54">
        <v>-17</v>
      </c>
      <c r="AC204" s="454">
        <v>-3</v>
      </c>
      <c r="AD204" s="454">
        <v>49</v>
      </c>
      <c r="AE204" s="454">
        <v>-39</v>
      </c>
      <c r="AF204" s="454">
        <v>-32</v>
      </c>
      <c r="AG204" s="455">
        <v>11</v>
      </c>
    </row>
    <row r="205" spans="2:33" ht="15" customHeight="1" x14ac:dyDescent="0.3">
      <c r="B205" s="372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54">
        <v>-15</v>
      </c>
      <c r="AC205" s="454">
        <v>-5</v>
      </c>
      <c r="AD205" s="454">
        <v>68</v>
      </c>
      <c r="AE205" s="454">
        <v>-36</v>
      </c>
      <c r="AF205" s="454">
        <v>-30</v>
      </c>
      <c r="AG205" s="455">
        <v>10</v>
      </c>
    </row>
    <row r="206" spans="2:33" ht="15" customHeight="1" x14ac:dyDescent="0.3">
      <c r="B206" s="372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54">
        <v>-15</v>
      </c>
      <c r="AC206" s="454">
        <v>-3</v>
      </c>
      <c r="AD206" s="454">
        <v>79</v>
      </c>
      <c r="AE206" s="454">
        <v>-38</v>
      </c>
      <c r="AF206" s="454">
        <v>-31</v>
      </c>
      <c r="AG206" s="455">
        <v>10</v>
      </c>
    </row>
    <row r="207" spans="2:33" ht="15" customHeight="1" x14ac:dyDescent="0.3">
      <c r="B207" s="372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54">
        <v>-20</v>
      </c>
      <c r="AC207" s="454">
        <v>-2</v>
      </c>
      <c r="AD207" s="454">
        <v>72</v>
      </c>
      <c r="AE207" s="454">
        <v>-38</v>
      </c>
      <c r="AF207" s="454">
        <v>-30</v>
      </c>
      <c r="AG207" s="455">
        <v>9</v>
      </c>
    </row>
    <row r="208" spans="2:33" ht="15" customHeight="1" x14ac:dyDescent="0.3">
      <c r="B208" s="372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54">
        <v>-24</v>
      </c>
      <c r="AC208" s="454">
        <v>-6</v>
      </c>
      <c r="AD208" s="454">
        <v>68</v>
      </c>
      <c r="AE208" s="454">
        <v>-32</v>
      </c>
      <c r="AF208" s="454">
        <v>-4</v>
      </c>
      <c r="AG208" s="455">
        <v>2</v>
      </c>
    </row>
    <row r="209" spans="2:33" ht="15" customHeight="1" x14ac:dyDescent="0.3">
      <c r="B209" s="372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54">
        <v>-25</v>
      </c>
      <c r="AC209" s="454">
        <v>-12</v>
      </c>
      <c r="AD209" s="454">
        <v>47</v>
      </c>
      <c r="AE209" s="454">
        <v>-35</v>
      </c>
      <c r="AF209" s="454">
        <v>2</v>
      </c>
      <c r="AG209" s="455">
        <v>1</v>
      </c>
    </row>
    <row r="210" spans="2:33" ht="15" customHeight="1" x14ac:dyDescent="0.3">
      <c r="B210" s="372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54">
        <v>-14</v>
      </c>
      <c r="AC210" s="454">
        <v>-1</v>
      </c>
      <c r="AD210" s="454">
        <v>62</v>
      </c>
      <c r="AE210" s="454">
        <v>-39</v>
      </c>
      <c r="AF210" s="454">
        <v>-33</v>
      </c>
      <c r="AG210" s="455">
        <v>11</v>
      </c>
    </row>
    <row r="211" spans="2:33" ht="15" customHeight="1" x14ac:dyDescent="0.3">
      <c r="B211" s="372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54">
        <v>-14</v>
      </c>
      <c r="AC211" s="454">
        <v>-2</v>
      </c>
      <c r="AD211" s="454">
        <v>58</v>
      </c>
      <c r="AE211" s="454">
        <v>-39</v>
      </c>
      <c r="AF211" s="454">
        <v>-33</v>
      </c>
      <c r="AG211" s="455">
        <v>11</v>
      </c>
    </row>
    <row r="212" spans="2:33" ht="15" customHeight="1" x14ac:dyDescent="0.3">
      <c r="B212" s="372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54">
        <v>-14</v>
      </c>
      <c r="AC212" s="454">
        <v>-3</v>
      </c>
      <c r="AD212" s="454">
        <v>82</v>
      </c>
      <c r="AE212" s="454">
        <v>-36</v>
      </c>
      <c r="AF212" s="454">
        <v>-31</v>
      </c>
      <c r="AG212" s="455">
        <v>10</v>
      </c>
    </row>
    <row r="213" spans="2:33" ht="15" customHeight="1" x14ac:dyDescent="0.3">
      <c r="B213" s="372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54">
        <v>-12</v>
      </c>
      <c r="AC213" s="454">
        <v>0</v>
      </c>
      <c r="AD213" s="454">
        <v>82</v>
      </c>
      <c r="AE213" s="454">
        <v>-36</v>
      </c>
      <c r="AF213" s="454">
        <v>-31</v>
      </c>
      <c r="AG213" s="455">
        <v>10</v>
      </c>
    </row>
    <row r="214" spans="2:33" ht="15" customHeight="1" x14ac:dyDescent="0.3">
      <c r="B214" s="372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54">
        <v>-18</v>
      </c>
      <c r="AC214" s="454">
        <v>-1</v>
      </c>
      <c r="AD214" s="454">
        <v>67</v>
      </c>
      <c r="AE214" s="454">
        <v>-38</v>
      </c>
      <c r="AF214" s="454">
        <v>-30</v>
      </c>
      <c r="AG214" s="455">
        <v>10</v>
      </c>
    </row>
    <row r="215" spans="2:33" ht="15" customHeight="1" x14ac:dyDescent="0.3">
      <c r="B215" s="372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54">
        <v>-21</v>
      </c>
      <c r="AC215" s="454">
        <v>-5</v>
      </c>
      <c r="AD215" s="454">
        <v>64</v>
      </c>
      <c r="AE215" s="454">
        <v>-30</v>
      </c>
      <c r="AF215" s="454">
        <v>-4</v>
      </c>
      <c r="AG215" s="455">
        <v>2</v>
      </c>
    </row>
    <row r="216" spans="2:33" ht="15" customHeight="1" x14ac:dyDescent="0.3">
      <c r="B216" s="372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54">
        <v>-23</v>
      </c>
      <c r="AC216" s="454">
        <v>-12</v>
      </c>
      <c r="AD216" s="454">
        <v>54</v>
      </c>
      <c r="AE216" s="454">
        <v>-33</v>
      </c>
      <c r="AF216" s="454">
        <v>2</v>
      </c>
      <c r="AG216" s="455">
        <v>0</v>
      </c>
    </row>
    <row r="217" spans="2:33" ht="15" customHeight="1" x14ac:dyDescent="0.3">
      <c r="B217" s="372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54">
        <v>-13</v>
      </c>
      <c r="AC217" s="454">
        <v>0</v>
      </c>
      <c r="AD217" s="454">
        <v>70</v>
      </c>
      <c r="AE217" s="454">
        <v>-38</v>
      </c>
      <c r="AF217" s="454">
        <v>-34</v>
      </c>
      <c r="AG217" s="455">
        <v>11</v>
      </c>
    </row>
    <row r="218" spans="2:33" ht="15" customHeight="1" x14ac:dyDescent="0.3">
      <c r="B218" s="372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54">
        <v>-11</v>
      </c>
      <c r="AC218" s="454">
        <v>2</v>
      </c>
      <c r="AD218" s="454">
        <v>68</v>
      </c>
      <c r="AE218" s="454">
        <v>-37</v>
      </c>
      <c r="AF218" s="454">
        <v>-33</v>
      </c>
      <c r="AG218" s="455">
        <v>10</v>
      </c>
    </row>
    <row r="219" spans="2:33" ht="15" customHeight="1" x14ac:dyDescent="0.3">
      <c r="B219" s="372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54">
        <v>-10</v>
      </c>
      <c r="AC219" s="454">
        <v>0</v>
      </c>
      <c r="AD219" s="454">
        <v>92</v>
      </c>
      <c r="AE219" s="454">
        <v>-35</v>
      </c>
      <c r="AF219" s="454">
        <v>-33</v>
      </c>
      <c r="AG219" s="455">
        <v>9</v>
      </c>
    </row>
    <row r="220" spans="2:33" ht="15" customHeight="1" x14ac:dyDescent="0.3">
      <c r="B220" s="372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54">
        <v>-8</v>
      </c>
      <c r="AC220" s="454">
        <v>3</v>
      </c>
      <c r="AD220" s="454">
        <v>83</v>
      </c>
      <c r="AE220" s="454">
        <v>-35</v>
      </c>
      <c r="AF220" s="454">
        <v>-34</v>
      </c>
      <c r="AG220" s="455">
        <v>9</v>
      </c>
    </row>
    <row r="221" spans="2:33" ht="15" customHeight="1" x14ac:dyDescent="0.3">
      <c r="B221" s="372">
        <v>44043</v>
      </c>
      <c r="C221" s="379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54">
        <v>-13</v>
      </c>
      <c r="AC221" s="454">
        <v>4</v>
      </c>
      <c r="AD221" s="454">
        <v>73</v>
      </c>
      <c r="AE221" s="454">
        <v>-34</v>
      </c>
      <c r="AF221" s="454">
        <v>-33</v>
      </c>
      <c r="AG221" s="455">
        <v>9</v>
      </c>
    </row>
    <row r="222" spans="2:33" ht="15" customHeight="1" x14ac:dyDescent="0.3">
      <c r="B222" s="372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54">
        <v>-17</v>
      </c>
      <c r="AC222" s="454">
        <v>0</v>
      </c>
      <c r="AD222" s="454">
        <v>65</v>
      </c>
      <c r="AE222" s="454">
        <v>-25</v>
      </c>
      <c r="AF222" s="454">
        <v>-6</v>
      </c>
      <c r="AG222" s="455">
        <v>1</v>
      </c>
    </row>
    <row r="223" spans="2:33" ht="15" customHeight="1" x14ac:dyDescent="0.3">
      <c r="B223" s="372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54">
        <v>-16</v>
      </c>
      <c r="AC223" s="454">
        <v>-4</v>
      </c>
      <c r="AD223" s="454">
        <v>55</v>
      </c>
      <c r="AE223" s="454">
        <v>-28</v>
      </c>
      <c r="AF223" s="454">
        <v>1</v>
      </c>
      <c r="AG223" s="455">
        <v>0</v>
      </c>
    </row>
    <row r="224" spans="2:33" ht="15" customHeight="1" x14ac:dyDescent="0.3">
      <c r="B224" s="372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54">
        <v>-4</v>
      </c>
      <c r="AC224" s="454">
        <v>9</v>
      </c>
      <c r="AD224" s="454">
        <v>87</v>
      </c>
      <c r="AE224" s="454">
        <v>-34</v>
      </c>
      <c r="AF224" s="454">
        <v>-37</v>
      </c>
      <c r="AG224" s="455">
        <v>10</v>
      </c>
    </row>
    <row r="225" spans="2:33" ht="15" customHeight="1" x14ac:dyDescent="0.3">
      <c r="B225" s="372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54">
        <v>-3</v>
      </c>
      <c r="AC225" s="454">
        <v>9</v>
      </c>
      <c r="AD225" s="454">
        <v>101</v>
      </c>
      <c r="AE225" s="454">
        <v>-33</v>
      </c>
      <c r="AF225" s="454">
        <v>-37</v>
      </c>
      <c r="AG225" s="455">
        <v>10</v>
      </c>
    </row>
    <row r="226" spans="2:33" ht="15" customHeight="1" x14ac:dyDescent="0.3">
      <c r="B226" s="372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54">
        <v>-2</v>
      </c>
      <c r="AC226" s="454">
        <v>7</v>
      </c>
      <c r="AD226" s="454">
        <v>120</v>
      </c>
      <c r="AE226" s="454">
        <v>-32</v>
      </c>
      <c r="AF226" s="454">
        <v>-37</v>
      </c>
      <c r="AG226" s="455">
        <v>9</v>
      </c>
    </row>
    <row r="227" spans="2:33" ht="15" customHeight="1" x14ac:dyDescent="0.3">
      <c r="B227" s="372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54">
        <v>-1</v>
      </c>
      <c r="AC227" s="454">
        <v>7</v>
      </c>
      <c r="AD227" s="454">
        <v>129</v>
      </c>
      <c r="AE227" s="454">
        <v>-33</v>
      </c>
      <c r="AF227" s="454">
        <v>-37</v>
      </c>
      <c r="AG227" s="455">
        <v>9</v>
      </c>
    </row>
    <row r="228" spans="2:33" ht="15" customHeight="1" x14ac:dyDescent="0.3">
      <c r="B228" s="372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54">
        <v>-9</v>
      </c>
      <c r="AC228" s="454">
        <v>4</v>
      </c>
      <c r="AD228" s="454">
        <v>97</v>
      </c>
      <c r="AE228" s="454">
        <v>-33</v>
      </c>
      <c r="AF228" s="454">
        <v>-37</v>
      </c>
      <c r="AG228" s="455">
        <v>9</v>
      </c>
    </row>
    <row r="229" spans="2:33" ht="15" customHeight="1" x14ac:dyDescent="0.3">
      <c r="B229" s="372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54">
        <v>-12</v>
      </c>
      <c r="AC229" s="454">
        <v>-2</v>
      </c>
      <c r="AD229" s="454">
        <v>87</v>
      </c>
      <c r="AE229" s="454">
        <v>-24</v>
      </c>
      <c r="AF229" s="454">
        <v>-8</v>
      </c>
      <c r="AG229" s="455">
        <v>1</v>
      </c>
    </row>
    <row r="230" spans="2:33" ht="15" customHeight="1" x14ac:dyDescent="0.3">
      <c r="B230" s="372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54">
        <v>-12</v>
      </c>
      <c r="AC230" s="454">
        <v>-4</v>
      </c>
      <c r="AD230" s="454">
        <v>67</v>
      </c>
      <c r="AE230" s="454">
        <v>-26</v>
      </c>
      <c r="AF230" s="454">
        <v>0</v>
      </c>
      <c r="AG230" s="455">
        <v>-1</v>
      </c>
    </row>
    <row r="231" spans="2:33" ht="15" customHeight="1" x14ac:dyDescent="0.3">
      <c r="B231" s="372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54">
        <v>2</v>
      </c>
      <c r="AC231" s="454">
        <v>12</v>
      </c>
      <c r="AD231" s="454">
        <v>110</v>
      </c>
      <c r="AE231" s="454">
        <v>-33</v>
      </c>
      <c r="AF231" s="454">
        <v>-40</v>
      </c>
      <c r="AG231" s="455">
        <v>10</v>
      </c>
    </row>
    <row r="232" spans="2:33" ht="15" customHeight="1" x14ac:dyDescent="0.3">
      <c r="B232" s="372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54">
        <v>1</v>
      </c>
      <c r="AC232" s="454">
        <v>10</v>
      </c>
      <c r="AD232" s="454">
        <v>104</v>
      </c>
      <c r="AE232" s="454">
        <v>-33</v>
      </c>
      <c r="AF232" s="454">
        <v>-40</v>
      </c>
      <c r="AG232" s="455">
        <v>10</v>
      </c>
    </row>
    <row r="233" spans="2:33" ht="15" customHeight="1" x14ac:dyDescent="0.3">
      <c r="B233" s="372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54">
        <v>3</v>
      </c>
      <c r="AC233" s="454">
        <v>9</v>
      </c>
      <c r="AD233" s="454">
        <v>108</v>
      </c>
      <c r="AE233" s="454">
        <v>-32</v>
      </c>
      <c r="AF233" s="454">
        <v>-40</v>
      </c>
      <c r="AG233" s="455">
        <v>10</v>
      </c>
    </row>
    <row r="234" spans="2:33" ht="15" customHeight="1" x14ac:dyDescent="0.3">
      <c r="B234" s="372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54">
        <v>2</v>
      </c>
      <c r="AC234" s="454">
        <v>7</v>
      </c>
      <c r="AD234" s="454">
        <v>140</v>
      </c>
      <c r="AE234" s="454">
        <v>-32</v>
      </c>
      <c r="AF234" s="454">
        <v>-40</v>
      </c>
      <c r="AG234" s="455">
        <v>9</v>
      </c>
    </row>
    <row r="235" spans="2:33" ht="15" customHeight="1" x14ac:dyDescent="0.3">
      <c r="B235" s="372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54">
        <v>-6</v>
      </c>
      <c r="AC235" s="454">
        <v>8</v>
      </c>
      <c r="AD235" s="454">
        <v>111</v>
      </c>
      <c r="AE235" s="454">
        <v>-32</v>
      </c>
      <c r="AF235" s="454">
        <v>-39</v>
      </c>
      <c r="AG235" s="455">
        <v>9</v>
      </c>
    </row>
    <row r="236" spans="2:33" ht="15" customHeight="1" x14ac:dyDescent="0.3">
      <c r="B236" s="372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54">
        <v>-13</v>
      </c>
      <c r="AC236" s="454">
        <v>-2</v>
      </c>
      <c r="AD236" s="454">
        <v>93</v>
      </c>
      <c r="AE236" s="454">
        <v>-24</v>
      </c>
      <c r="AF236" s="454">
        <v>-20</v>
      </c>
      <c r="AG236" s="455">
        <v>1</v>
      </c>
    </row>
    <row r="237" spans="2:33" ht="15" customHeight="1" x14ac:dyDescent="0.3">
      <c r="B237" s="372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54">
        <v>-12</v>
      </c>
      <c r="AC237" s="454">
        <v>-4</v>
      </c>
      <c r="AD237" s="454">
        <v>60</v>
      </c>
      <c r="AE237" s="454">
        <v>-24</v>
      </c>
      <c r="AF237" s="454">
        <v>0</v>
      </c>
      <c r="AG237" s="455">
        <v>-1</v>
      </c>
    </row>
    <row r="238" spans="2:33" ht="15" customHeight="1" x14ac:dyDescent="0.3">
      <c r="B238" s="372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54">
        <v>-1</v>
      </c>
      <c r="AC238" s="454">
        <v>12</v>
      </c>
      <c r="AD238" s="454">
        <v>93</v>
      </c>
      <c r="AE238" s="454">
        <v>-35</v>
      </c>
      <c r="AF238" s="454">
        <v>-44</v>
      </c>
      <c r="AG238" s="455">
        <v>11</v>
      </c>
    </row>
    <row r="239" spans="2:33" ht="15" customHeight="1" x14ac:dyDescent="0.3">
      <c r="B239" s="372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54">
        <v>0</v>
      </c>
      <c r="AC239" s="454">
        <v>10</v>
      </c>
      <c r="AD239" s="454">
        <v>108</v>
      </c>
      <c r="AE239" s="454">
        <v>-34</v>
      </c>
      <c r="AF239" s="454">
        <v>-42</v>
      </c>
      <c r="AG239" s="455">
        <v>11</v>
      </c>
    </row>
    <row r="240" spans="2:33" ht="15" customHeight="1" x14ac:dyDescent="0.3">
      <c r="B240" s="372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54">
        <v>-1</v>
      </c>
      <c r="AC240" s="454">
        <v>8</v>
      </c>
      <c r="AD240" s="454">
        <v>124</v>
      </c>
      <c r="AE240" s="454">
        <v>-33</v>
      </c>
      <c r="AF240" s="454">
        <v>-43</v>
      </c>
      <c r="AG240" s="455">
        <v>10</v>
      </c>
    </row>
    <row r="241" spans="2:33" ht="15" customHeight="1" x14ac:dyDescent="0.3">
      <c r="B241" s="372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54">
        <v>-3</v>
      </c>
      <c r="AC241" s="454">
        <v>6</v>
      </c>
      <c r="AD241" s="454">
        <v>97</v>
      </c>
      <c r="AE241" s="454">
        <v>-36</v>
      </c>
      <c r="AF241" s="454">
        <v>-44</v>
      </c>
      <c r="AG241" s="455">
        <v>11</v>
      </c>
    </row>
    <row r="242" spans="2:33" ht="15" customHeight="1" x14ac:dyDescent="0.3">
      <c r="B242" s="372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54">
        <v>-10</v>
      </c>
      <c r="AC242" s="454">
        <v>4</v>
      </c>
      <c r="AD242" s="454">
        <v>111</v>
      </c>
      <c r="AE242" s="454">
        <v>-34</v>
      </c>
      <c r="AF242" s="454">
        <v>-43</v>
      </c>
      <c r="AG242" s="455">
        <v>11</v>
      </c>
    </row>
    <row r="243" spans="2:33" ht="15" customHeight="1" x14ac:dyDescent="0.3">
      <c r="B243" s="372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54">
        <v>-15</v>
      </c>
      <c r="AC243" s="454">
        <v>-5</v>
      </c>
      <c r="AD243" s="454">
        <v>96</v>
      </c>
      <c r="AE243" s="454">
        <v>-23</v>
      </c>
      <c r="AF243" s="454">
        <v>-10</v>
      </c>
      <c r="AG243" s="455">
        <v>1</v>
      </c>
    </row>
    <row r="244" spans="2:33" ht="15" customHeight="1" x14ac:dyDescent="0.3">
      <c r="B244" s="372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54">
        <v>-16</v>
      </c>
      <c r="AC244" s="454">
        <v>-9</v>
      </c>
      <c r="AD244" s="454">
        <v>76</v>
      </c>
      <c r="AE244" s="454">
        <v>-26</v>
      </c>
      <c r="AF244" s="454">
        <v>2</v>
      </c>
      <c r="AG244" s="455">
        <v>-2</v>
      </c>
    </row>
    <row r="245" spans="2:33" ht="15" customHeight="1" x14ac:dyDescent="0.3">
      <c r="B245" s="372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54">
        <v>-5</v>
      </c>
      <c r="AC245" s="454">
        <v>5</v>
      </c>
      <c r="AD245" s="454">
        <v>132</v>
      </c>
      <c r="AE245" s="454">
        <v>-36</v>
      </c>
      <c r="AF245" s="454">
        <v>-42</v>
      </c>
      <c r="AG245" s="455">
        <v>9</v>
      </c>
    </row>
    <row r="246" spans="2:33" ht="15" customHeight="1" x14ac:dyDescent="0.3">
      <c r="B246" s="372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54">
        <v>-4</v>
      </c>
      <c r="AC246" s="454">
        <v>6</v>
      </c>
      <c r="AD246" s="454">
        <v>129</v>
      </c>
      <c r="AE246" s="454">
        <v>-34</v>
      </c>
      <c r="AF246" s="454">
        <v>-42</v>
      </c>
      <c r="AG246" s="455">
        <v>9</v>
      </c>
    </row>
    <row r="247" spans="2:33" ht="15" customHeight="1" x14ac:dyDescent="0.3">
      <c r="B247" s="372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54">
        <v>-5</v>
      </c>
      <c r="AC247" s="454">
        <v>4</v>
      </c>
      <c r="AD247" s="454">
        <v>137</v>
      </c>
      <c r="AE247" s="454">
        <v>-33</v>
      </c>
      <c r="AF247" s="454">
        <v>-41</v>
      </c>
      <c r="AG247" s="455">
        <v>9</v>
      </c>
    </row>
    <row r="248" spans="2:33" ht="15" customHeight="1" x14ac:dyDescent="0.3">
      <c r="B248" s="372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54">
        <v>-4</v>
      </c>
      <c r="AC248" s="454">
        <v>4</v>
      </c>
      <c r="AD248" s="454">
        <v>126</v>
      </c>
      <c r="AE248" s="454">
        <v>-34</v>
      </c>
      <c r="AF248" s="454">
        <v>-41</v>
      </c>
      <c r="AG248" s="455">
        <v>9</v>
      </c>
    </row>
    <row r="249" spans="2:33" ht="15" customHeight="1" x14ac:dyDescent="0.3">
      <c r="B249" s="372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54">
        <v>-12</v>
      </c>
      <c r="AC249" s="454">
        <v>4</v>
      </c>
      <c r="AD249" s="454">
        <v>88</v>
      </c>
      <c r="AE249" s="454">
        <v>-34</v>
      </c>
      <c r="AF249" s="454">
        <v>-41</v>
      </c>
      <c r="AG249" s="455">
        <v>10</v>
      </c>
    </row>
    <row r="250" spans="2:33" ht="15" customHeight="1" x14ac:dyDescent="0.3">
      <c r="B250" s="372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54">
        <v>-16</v>
      </c>
      <c r="AC250" s="454">
        <v>-5</v>
      </c>
      <c r="AD250" s="454">
        <v>63</v>
      </c>
      <c r="AE250" s="454">
        <v>-25</v>
      </c>
      <c r="AF250" s="454">
        <v>-10</v>
      </c>
      <c r="AG250" s="455">
        <v>1</v>
      </c>
    </row>
    <row r="251" spans="2:33" ht="15" customHeight="1" x14ac:dyDescent="0.3">
      <c r="B251" s="372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54">
        <v>-16</v>
      </c>
      <c r="AC251" s="454">
        <v>-9</v>
      </c>
      <c r="AD251" s="454">
        <v>50</v>
      </c>
      <c r="AE251" s="454">
        <v>-26</v>
      </c>
      <c r="AF251" s="454">
        <v>3</v>
      </c>
      <c r="AG251" s="455">
        <v>-1</v>
      </c>
    </row>
    <row r="252" spans="2:33" ht="15" customHeight="1" x14ac:dyDescent="0.3">
      <c r="B252" s="372">
        <v>44074</v>
      </c>
      <c r="C252" s="379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54">
        <v>-6</v>
      </c>
      <c r="AC252" s="454">
        <v>6</v>
      </c>
      <c r="AD252" s="454">
        <v>78</v>
      </c>
      <c r="AE252" s="454">
        <v>-33</v>
      </c>
      <c r="AF252" s="454">
        <v>-37</v>
      </c>
      <c r="AG252" s="455">
        <v>9</v>
      </c>
    </row>
    <row r="253" spans="2:33" ht="15" customHeight="1" x14ac:dyDescent="0.3">
      <c r="B253" s="372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54">
        <v>-5</v>
      </c>
      <c r="AC253" s="454">
        <v>8</v>
      </c>
      <c r="AD253" s="454">
        <v>68</v>
      </c>
      <c r="AE253" s="454">
        <v>-30</v>
      </c>
      <c r="AF253" s="454">
        <v>-34</v>
      </c>
      <c r="AG253" s="455">
        <v>8</v>
      </c>
    </row>
    <row r="254" spans="2:33" ht="15" customHeight="1" x14ac:dyDescent="0.3">
      <c r="B254" s="372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54">
        <v>-6</v>
      </c>
      <c r="AC254" s="454">
        <v>3</v>
      </c>
      <c r="AD254" s="454">
        <v>92</v>
      </c>
      <c r="AE254" s="454">
        <v>-30</v>
      </c>
      <c r="AF254" s="454">
        <v>-33</v>
      </c>
      <c r="AG254" s="455">
        <v>7</v>
      </c>
    </row>
    <row r="255" spans="2:33" ht="15" customHeight="1" x14ac:dyDescent="0.3">
      <c r="B255" s="372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54">
        <v>-5</v>
      </c>
      <c r="AC255" s="454">
        <v>2</v>
      </c>
      <c r="AD255" s="454">
        <v>102</v>
      </c>
      <c r="AE255" s="454">
        <v>-31</v>
      </c>
      <c r="AF255" s="454">
        <v>-34</v>
      </c>
      <c r="AG255" s="455">
        <v>7</v>
      </c>
    </row>
    <row r="256" spans="2:33" ht="15" customHeight="1" x14ac:dyDescent="0.3">
      <c r="B256" s="372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54">
        <v>-12</v>
      </c>
      <c r="AC256" s="454">
        <v>1</v>
      </c>
      <c r="AD256" s="454">
        <v>78</v>
      </c>
      <c r="AE256" s="454">
        <v>-31</v>
      </c>
      <c r="AF256" s="454">
        <v>-33</v>
      </c>
      <c r="AG256" s="455">
        <v>8</v>
      </c>
    </row>
    <row r="257" spans="2:33" ht="15" customHeight="1" x14ac:dyDescent="0.3">
      <c r="B257" s="372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54">
        <v>-15</v>
      </c>
      <c r="AC257" s="454">
        <v>-5</v>
      </c>
      <c r="AD257" s="454">
        <v>73</v>
      </c>
      <c r="AE257" s="454">
        <v>-22</v>
      </c>
      <c r="AF257" s="454">
        <v>-8</v>
      </c>
      <c r="AG257" s="455">
        <v>1</v>
      </c>
    </row>
    <row r="258" spans="2:33" ht="15" customHeight="1" x14ac:dyDescent="0.3">
      <c r="B258" s="372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54">
        <v>-16</v>
      </c>
      <c r="AC258" s="454">
        <v>-7</v>
      </c>
      <c r="AD258" s="454">
        <v>61</v>
      </c>
      <c r="AE258" s="454">
        <v>-25</v>
      </c>
      <c r="AF258" s="454">
        <v>1</v>
      </c>
      <c r="AG258" s="455">
        <v>-2</v>
      </c>
    </row>
    <row r="259" spans="2:33" ht="15" customHeight="1" x14ac:dyDescent="0.3">
      <c r="B259" s="372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54">
        <v>-8</v>
      </c>
      <c r="AC259" s="454">
        <v>3</v>
      </c>
      <c r="AD259" s="454">
        <v>78</v>
      </c>
      <c r="AE259" s="454">
        <v>-32</v>
      </c>
      <c r="AF259" s="454">
        <v>-33</v>
      </c>
      <c r="AG259" s="455">
        <v>8</v>
      </c>
    </row>
    <row r="260" spans="2:33" ht="15" customHeight="1" x14ac:dyDescent="0.3">
      <c r="B260" s="372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54">
        <v>-6</v>
      </c>
      <c r="AC260" s="454">
        <v>6</v>
      </c>
      <c r="AD260" s="454">
        <v>73</v>
      </c>
      <c r="AE260" s="454">
        <v>-30</v>
      </c>
      <c r="AF260" s="454">
        <v>-32</v>
      </c>
      <c r="AG260" s="455">
        <v>8</v>
      </c>
    </row>
    <row r="261" spans="2:33" ht="15" customHeight="1" x14ac:dyDescent="0.3">
      <c r="B261" s="372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54">
        <v>-8</v>
      </c>
      <c r="AC261" s="454">
        <v>3</v>
      </c>
      <c r="AD261" s="454">
        <v>80</v>
      </c>
      <c r="AE261" s="454">
        <v>-29</v>
      </c>
      <c r="AF261" s="454">
        <v>-31</v>
      </c>
      <c r="AG261" s="455">
        <v>7</v>
      </c>
    </row>
    <row r="262" spans="2:33" ht="15" customHeight="1" x14ac:dyDescent="0.3">
      <c r="B262" s="372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54">
        <v>-6</v>
      </c>
      <c r="AC262" s="454">
        <v>3</v>
      </c>
      <c r="AD262" s="454">
        <v>83</v>
      </c>
      <c r="AE262" s="454">
        <v>-29</v>
      </c>
      <c r="AF262" s="454">
        <v>-31</v>
      </c>
      <c r="AG262" s="455">
        <v>6</v>
      </c>
    </row>
    <row r="263" spans="2:33" ht="15" customHeight="1" x14ac:dyDescent="0.3">
      <c r="B263" s="372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54">
        <v>-12</v>
      </c>
      <c r="AC263" s="454">
        <v>0</v>
      </c>
      <c r="AD263" s="454">
        <v>68</v>
      </c>
      <c r="AE263" s="454">
        <v>-29</v>
      </c>
      <c r="AF263" s="454">
        <v>-31</v>
      </c>
      <c r="AG263" s="455">
        <v>6</v>
      </c>
    </row>
    <row r="264" spans="2:33" ht="15" customHeight="1" x14ac:dyDescent="0.3">
      <c r="B264" s="372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54">
        <v>-16</v>
      </c>
      <c r="AC264" s="454">
        <v>-5</v>
      </c>
      <c r="AD264" s="454">
        <v>65</v>
      </c>
      <c r="AE264" s="454">
        <v>-23</v>
      </c>
      <c r="AF264" s="454">
        <v>-6</v>
      </c>
      <c r="AG264" s="455">
        <v>0</v>
      </c>
    </row>
    <row r="265" spans="2:33" ht="15" customHeight="1" x14ac:dyDescent="0.3">
      <c r="B265" s="372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54">
        <v>-18</v>
      </c>
      <c r="AC265" s="454">
        <v>-8</v>
      </c>
      <c r="AD265" s="454">
        <v>35</v>
      </c>
      <c r="AE265" s="454">
        <v>-27</v>
      </c>
      <c r="AF265" s="454">
        <v>1</v>
      </c>
      <c r="AG265" s="455">
        <v>-1</v>
      </c>
    </row>
    <row r="266" spans="2:33" ht="15" customHeight="1" x14ac:dyDescent="0.3">
      <c r="B266" s="372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54">
        <v>-10</v>
      </c>
      <c r="AC266" s="454">
        <v>1</v>
      </c>
      <c r="AD266" s="454">
        <v>45</v>
      </c>
      <c r="AE266" s="454">
        <v>-31</v>
      </c>
      <c r="AF266" s="454">
        <v>-27</v>
      </c>
      <c r="AG266" s="455">
        <v>8</v>
      </c>
    </row>
    <row r="267" spans="2:33" ht="15" customHeight="1" x14ac:dyDescent="0.3">
      <c r="B267" s="372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54">
        <v>-10</v>
      </c>
      <c r="AC267" s="454">
        <v>2</v>
      </c>
      <c r="AD267" s="454">
        <v>38</v>
      </c>
      <c r="AE267" s="454">
        <v>-30</v>
      </c>
      <c r="AF267" s="454">
        <v>-27</v>
      </c>
      <c r="AG267" s="455">
        <v>8</v>
      </c>
    </row>
    <row r="268" spans="2:33" ht="15" customHeight="1" x14ac:dyDescent="0.3">
      <c r="B268" s="372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54">
        <v>-7</v>
      </c>
      <c r="AC268" s="454">
        <v>5</v>
      </c>
      <c r="AD268" s="454">
        <v>44</v>
      </c>
      <c r="AE268" s="454">
        <v>-27</v>
      </c>
      <c r="AF268" s="454">
        <v>-27</v>
      </c>
      <c r="AG268" s="455">
        <v>7</v>
      </c>
    </row>
    <row r="269" spans="2:33" ht="15" customHeight="1" x14ac:dyDescent="0.3">
      <c r="B269" s="372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54">
        <v>-10</v>
      </c>
      <c r="AC269" s="454">
        <v>2</v>
      </c>
      <c r="AD269" s="454">
        <v>26</v>
      </c>
      <c r="AE269" s="454">
        <v>-30</v>
      </c>
      <c r="AF269" s="454">
        <v>-28</v>
      </c>
      <c r="AG269" s="455">
        <v>7</v>
      </c>
    </row>
    <row r="270" spans="2:33" ht="15" customHeight="1" x14ac:dyDescent="0.3">
      <c r="B270" s="372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54">
        <v>-20</v>
      </c>
      <c r="AC270" s="454">
        <v>-4</v>
      </c>
      <c r="AD270" s="454">
        <v>2</v>
      </c>
      <c r="AE270" s="454">
        <v>-32</v>
      </c>
      <c r="AF270" s="454">
        <v>-27</v>
      </c>
      <c r="AG270" s="455">
        <v>8</v>
      </c>
    </row>
    <row r="271" spans="2:33" ht="15" customHeight="1" x14ac:dyDescent="0.3">
      <c r="B271" s="372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54">
        <v>-21</v>
      </c>
      <c r="AC271" s="454">
        <v>-5</v>
      </c>
      <c r="AD271" s="454">
        <v>-4</v>
      </c>
      <c r="AE271" s="454">
        <v>-30</v>
      </c>
      <c r="AF271" s="454">
        <v>-7</v>
      </c>
      <c r="AG271" s="455">
        <v>6</v>
      </c>
    </row>
    <row r="272" spans="2:33" ht="15" customHeight="1" x14ac:dyDescent="0.3">
      <c r="B272" s="372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54">
        <v>-21</v>
      </c>
      <c r="AC272" s="454">
        <v>-7</v>
      </c>
      <c r="AD272" s="454">
        <v>0</v>
      </c>
      <c r="AE272" s="454">
        <v>-31</v>
      </c>
      <c r="AF272" s="454">
        <v>0</v>
      </c>
      <c r="AG272" s="455">
        <v>5</v>
      </c>
    </row>
    <row r="273" spans="2:33" ht="15" customHeight="1" x14ac:dyDescent="0.3">
      <c r="B273" s="372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54">
        <v>-12</v>
      </c>
      <c r="AC273" s="454">
        <v>0</v>
      </c>
      <c r="AD273" s="454">
        <v>29</v>
      </c>
      <c r="AE273" s="454">
        <v>-30</v>
      </c>
      <c r="AF273" s="454">
        <v>-27</v>
      </c>
      <c r="AG273" s="455">
        <v>7</v>
      </c>
    </row>
    <row r="274" spans="2:33" ht="15" customHeight="1" x14ac:dyDescent="0.3">
      <c r="B274" s="372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54">
        <v>-14</v>
      </c>
      <c r="AC274" s="454">
        <v>2</v>
      </c>
      <c r="AD274" s="454">
        <v>17</v>
      </c>
      <c r="AE274" s="454">
        <v>-29</v>
      </c>
      <c r="AF274" s="454">
        <v>-25</v>
      </c>
      <c r="AG274" s="455">
        <v>7</v>
      </c>
    </row>
    <row r="275" spans="2:33" ht="15" customHeight="1" x14ac:dyDescent="0.3">
      <c r="B275" s="372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54">
        <v>-15</v>
      </c>
      <c r="AC275" s="454">
        <v>2</v>
      </c>
      <c r="AD275" s="454">
        <v>17</v>
      </c>
      <c r="AE275" s="454">
        <v>-28</v>
      </c>
      <c r="AF275" s="454">
        <v>-23</v>
      </c>
      <c r="AG275" s="455">
        <v>7</v>
      </c>
    </row>
    <row r="276" spans="2:33" ht="15" customHeight="1" x14ac:dyDescent="0.3">
      <c r="B276" s="372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54">
        <v>-15</v>
      </c>
      <c r="AC276" s="454">
        <v>1</v>
      </c>
      <c r="AD276" s="454">
        <v>20</v>
      </c>
      <c r="AE276" s="454">
        <v>-29</v>
      </c>
      <c r="AF276" s="454">
        <v>-24</v>
      </c>
      <c r="AG276" s="455">
        <v>7</v>
      </c>
    </row>
    <row r="277" spans="2:33" ht="15" customHeight="1" x14ac:dyDescent="0.3">
      <c r="B277" s="372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54">
        <v>-19</v>
      </c>
      <c r="AC277" s="454">
        <v>0</v>
      </c>
      <c r="AD277" s="454">
        <v>12</v>
      </c>
      <c r="AE277" s="454">
        <v>-29</v>
      </c>
      <c r="AF277" s="454">
        <v>-23</v>
      </c>
      <c r="AG277" s="455">
        <v>7</v>
      </c>
    </row>
    <row r="278" spans="2:33" ht="15" customHeight="1" x14ac:dyDescent="0.3">
      <c r="B278" s="372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54">
        <v>-22</v>
      </c>
      <c r="AC278" s="454">
        <v>-4</v>
      </c>
      <c r="AD278" s="454">
        <v>5</v>
      </c>
      <c r="AE278" s="454">
        <v>-27</v>
      </c>
      <c r="AF278" s="454">
        <v>-4</v>
      </c>
      <c r="AG278" s="455">
        <v>5</v>
      </c>
    </row>
    <row r="279" spans="2:33" ht="15" customHeight="1" x14ac:dyDescent="0.3">
      <c r="B279" s="372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54">
        <v>-23</v>
      </c>
      <c r="AC279" s="454">
        <v>-9</v>
      </c>
      <c r="AD279" s="454">
        <v>1</v>
      </c>
      <c r="AE279" s="454">
        <v>-30</v>
      </c>
      <c r="AF279" s="454">
        <v>-1</v>
      </c>
      <c r="AG279" s="455">
        <v>5</v>
      </c>
    </row>
    <row r="280" spans="2:33" ht="15" customHeight="1" x14ac:dyDescent="0.3">
      <c r="B280" s="372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54">
        <v>-16</v>
      </c>
      <c r="AC280" s="454">
        <v>3</v>
      </c>
      <c r="AD280" s="454">
        <v>11</v>
      </c>
      <c r="AE280" s="454">
        <v>-31</v>
      </c>
      <c r="AF280" s="454">
        <v>-21</v>
      </c>
      <c r="AG280" s="455">
        <v>8</v>
      </c>
    </row>
    <row r="281" spans="2:33" ht="15" customHeight="1" x14ac:dyDescent="0.3">
      <c r="B281" s="372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54">
        <v>-14</v>
      </c>
      <c r="AC281" s="454">
        <v>4</v>
      </c>
      <c r="AD281" s="454">
        <v>14</v>
      </c>
      <c r="AE281" s="454">
        <v>-27</v>
      </c>
      <c r="AF281" s="454">
        <v>-21</v>
      </c>
      <c r="AG281" s="455">
        <v>7</v>
      </c>
    </row>
    <row r="282" spans="2:33" ht="15" customHeight="1" x14ac:dyDescent="0.3">
      <c r="B282" s="372">
        <v>44104</v>
      </c>
      <c r="C282" s="379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54">
        <v>-12</v>
      </c>
      <c r="AC282" s="454">
        <v>7</v>
      </c>
      <c r="AD282" s="454">
        <v>17</v>
      </c>
      <c r="AE282" s="454">
        <v>-23</v>
      </c>
      <c r="AF282" s="454">
        <v>-21</v>
      </c>
      <c r="AG282" s="455">
        <v>5</v>
      </c>
    </row>
    <row r="283" spans="2:33" ht="15" customHeight="1" x14ac:dyDescent="0.3">
      <c r="B283" s="372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54">
        <v>-12</v>
      </c>
      <c r="AC283" s="454">
        <v>7</v>
      </c>
      <c r="AD283" s="454">
        <v>13</v>
      </c>
      <c r="AE283" s="454">
        <v>-25</v>
      </c>
      <c r="AF283" s="454">
        <v>-19</v>
      </c>
      <c r="AG283" s="455">
        <v>6</v>
      </c>
    </row>
    <row r="284" spans="2:33" ht="15" customHeight="1" x14ac:dyDescent="0.3">
      <c r="B284" s="372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54">
        <v>-19</v>
      </c>
      <c r="AC284" s="454">
        <v>3</v>
      </c>
      <c r="AD284" s="454">
        <v>-9</v>
      </c>
      <c r="AE284" s="454">
        <v>-26</v>
      </c>
      <c r="AF284" s="454">
        <v>-20</v>
      </c>
      <c r="AG284" s="455">
        <v>7</v>
      </c>
    </row>
    <row r="285" spans="2:33" ht="15" customHeight="1" x14ac:dyDescent="0.3">
      <c r="B285" s="372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54">
        <v>-17</v>
      </c>
      <c r="AC285" s="454">
        <v>1</v>
      </c>
      <c r="AD285" s="454">
        <v>8</v>
      </c>
      <c r="AE285" s="454">
        <v>-23</v>
      </c>
      <c r="AF285" s="454">
        <v>-7</v>
      </c>
      <c r="AG285" s="455">
        <v>3</v>
      </c>
    </row>
    <row r="286" spans="2:33" ht="15" customHeight="1" x14ac:dyDescent="0.3">
      <c r="B286" s="372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54">
        <v>-17</v>
      </c>
      <c r="AC286" s="454">
        <v>-6</v>
      </c>
      <c r="AD286" s="454">
        <v>3</v>
      </c>
      <c r="AE286" s="454">
        <v>-30</v>
      </c>
      <c r="AF286" s="454">
        <v>-6</v>
      </c>
      <c r="AG286" s="455">
        <v>4</v>
      </c>
    </row>
    <row r="287" spans="2:33" ht="15" customHeight="1" x14ac:dyDescent="0.3">
      <c r="B287" s="372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54">
        <v>-21</v>
      </c>
      <c r="AC287" s="454">
        <v>-5</v>
      </c>
      <c r="AD287" s="454">
        <v>32</v>
      </c>
      <c r="AE287" s="454">
        <v>-50</v>
      </c>
      <c r="AF287" s="454">
        <v>-73</v>
      </c>
      <c r="AG287" s="455">
        <v>20</v>
      </c>
    </row>
    <row r="288" spans="2:33" ht="15" customHeight="1" x14ac:dyDescent="0.3">
      <c r="B288" s="372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54">
        <v>-15</v>
      </c>
      <c r="AC288" s="454">
        <v>4</v>
      </c>
      <c r="AD288" s="454">
        <v>7</v>
      </c>
      <c r="AE288" s="454">
        <v>-24</v>
      </c>
      <c r="AF288" s="454">
        <v>-21</v>
      </c>
      <c r="AG288" s="455">
        <v>6</v>
      </c>
    </row>
    <row r="289" spans="2:33" ht="15" customHeight="1" x14ac:dyDescent="0.3">
      <c r="B289" s="372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54">
        <v>-14</v>
      </c>
      <c r="AC289" s="454">
        <v>2</v>
      </c>
      <c r="AD289" s="454">
        <v>23</v>
      </c>
      <c r="AE289" s="454">
        <v>-23</v>
      </c>
      <c r="AF289" s="454">
        <v>-18</v>
      </c>
      <c r="AG289" s="455">
        <v>6</v>
      </c>
    </row>
    <row r="290" spans="2:33" ht="15" customHeight="1" x14ac:dyDescent="0.3">
      <c r="B290" s="372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54">
        <v>-12</v>
      </c>
      <c r="AC290" s="454">
        <v>5</v>
      </c>
      <c r="AD290" s="454">
        <v>23</v>
      </c>
      <c r="AE290" s="454">
        <v>-25</v>
      </c>
      <c r="AF290" s="454">
        <v>-19</v>
      </c>
      <c r="AG290" s="455">
        <v>6</v>
      </c>
    </row>
    <row r="291" spans="2:33" ht="15" customHeight="1" x14ac:dyDescent="0.3">
      <c r="B291" s="372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54">
        <v>-18</v>
      </c>
      <c r="AC291" s="454">
        <v>1</v>
      </c>
      <c r="AD291" s="454">
        <v>15</v>
      </c>
      <c r="AE291" s="454">
        <v>-25</v>
      </c>
      <c r="AF291" s="454">
        <v>-18</v>
      </c>
      <c r="AG291" s="455">
        <v>6</v>
      </c>
    </row>
    <row r="292" spans="2:33" ht="15" customHeight="1" x14ac:dyDescent="0.3">
      <c r="B292" s="372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54">
        <v>-19</v>
      </c>
      <c r="AC292" s="454">
        <v>-4</v>
      </c>
      <c r="AD292" s="454">
        <v>23</v>
      </c>
      <c r="AE292" s="454">
        <v>-24</v>
      </c>
      <c r="AF292" s="454">
        <v>-4</v>
      </c>
      <c r="AG292" s="455">
        <v>5</v>
      </c>
    </row>
    <row r="293" spans="2:33" ht="15" customHeight="1" x14ac:dyDescent="0.3">
      <c r="B293" s="372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54">
        <v>-21</v>
      </c>
      <c r="AC293" s="454">
        <v>-7</v>
      </c>
      <c r="AD293" s="454">
        <v>15</v>
      </c>
      <c r="AE293" s="454">
        <v>-28</v>
      </c>
      <c r="AF293" s="454">
        <v>-2</v>
      </c>
      <c r="AG293" s="455">
        <v>5</v>
      </c>
    </row>
    <row r="294" spans="2:33" ht="15" customHeight="1" x14ac:dyDescent="0.3">
      <c r="B294" s="372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54">
        <v>-15</v>
      </c>
      <c r="AC294" s="454">
        <v>2</v>
      </c>
      <c r="AD294" s="454">
        <v>19</v>
      </c>
      <c r="AE294" s="454">
        <v>-28</v>
      </c>
      <c r="AF294" s="454">
        <v>-18</v>
      </c>
      <c r="AG294" s="455">
        <v>7</v>
      </c>
    </row>
    <row r="295" spans="2:33" ht="15" customHeight="1" x14ac:dyDescent="0.3">
      <c r="B295" s="372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54">
        <v>-17</v>
      </c>
      <c r="AC295" s="454">
        <v>1</v>
      </c>
      <c r="AD295" s="454">
        <v>4</v>
      </c>
      <c r="AE295" s="454">
        <v>-27</v>
      </c>
      <c r="AF295" s="454">
        <v>-17</v>
      </c>
      <c r="AG295" s="455">
        <v>7</v>
      </c>
    </row>
    <row r="296" spans="2:33" ht="15" customHeight="1" x14ac:dyDescent="0.3">
      <c r="B296" s="372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54">
        <v>-17</v>
      </c>
      <c r="AC296" s="454">
        <v>1</v>
      </c>
      <c r="AD296" s="454">
        <v>7</v>
      </c>
      <c r="AE296" s="454">
        <v>-25</v>
      </c>
      <c r="AF296" s="454">
        <v>-16</v>
      </c>
      <c r="AG296" s="455">
        <v>7</v>
      </c>
    </row>
    <row r="297" spans="2:33" ht="15" customHeight="1" x14ac:dyDescent="0.3">
      <c r="B297" s="372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54">
        <v>-16</v>
      </c>
      <c r="AC297" s="454">
        <v>3</v>
      </c>
      <c r="AD297" s="454">
        <v>9</v>
      </c>
      <c r="AE297" s="454">
        <v>-26</v>
      </c>
      <c r="AF297" s="454">
        <v>-16</v>
      </c>
      <c r="AG297" s="455">
        <v>7</v>
      </c>
    </row>
    <row r="298" spans="2:33" ht="15" customHeight="1" x14ac:dyDescent="0.3">
      <c r="B298" s="372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54">
        <v>-20</v>
      </c>
      <c r="AC298" s="454">
        <v>4</v>
      </c>
      <c r="AD298" s="454">
        <v>4</v>
      </c>
      <c r="AE298" s="454">
        <v>-26</v>
      </c>
      <c r="AF298" s="454">
        <v>-15</v>
      </c>
      <c r="AG298" s="455">
        <v>7</v>
      </c>
    </row>
    <row r="299" spans="2:33" ht="15" customHeight="1" x14ac:dyDescent="0.3">
      <c r="B299" s="372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54">
        <v>-24</v>
      </c>
      <c r="AC299" s="454">
        <v>-3</v>
      </c>
      <c r="AD299" s="454">
        <v>-3</v>
      </c>
      <c r="AE299" s="454">
        <v>-28</v>
      </c>
      <c r="AF299" s="454">
        <v>-5</v>
      </c>
      <c r="AG299" s="455">
        <v>7</v>
      </c>
    </row>
    <row r="300" spans="2:33" ht="15" customHeight="1" x14ac:dyDescent="0.3">
      <c r="B300" s="372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54">
        <v>-27</v>
      </c>
      <c r="AC300" s="454">
        <v>-10</v>
      </c>
      <c r="AD300" s="454">
        <v>-5</v>
      </c>
      <c r="AE300" s="454">
        <v>-33</v>
      </c>
      <c r="AF300" s="454">
        <v>-4</v>
      </c>
      <c r="AG300" s="455">
        <v>6</v>
      </c>
    </row>
    <row r="301" spans="2:33" ht="15" customHeight="1" x14ac:dyDescent="0.3">
      <c r="B301" s="372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54">
        <v>-28</v>
      </c>
      <c r="AC301" s="454">
        <v>-5</v>
      </c>
      <c r="AD301" s="454">
        <v>-26</v>
      </c>
      <c r="AE301" s="454">
        <v>-35</v>
      </c>
      <c r="AF301" s="454">
        <v>-17</v>
      </c>
      <c r="AG301" s="455">
        <v>10</v>
      </c>
    </row>
    <row r="302" spans="2:33" ht="15" customHeight="1" x14ac:dyDescent="0.3">
      <c r="B302" s="372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54">
        <v>-28</v>
      </c>
      <c r="AC302" s="454">
        <v>-6</v>
      </c>
      <c r="AD302" s="454">
        <v>-37</v>
      </c>
      <c r="AE302" s="454">
        <v>-36</v>
      </c>
      <c r="AF302" s="454">
        <v>-18</v>
      </c>
      <c r="AG302" s="455">
        <v>11</v>
      </c>
    </row>
    <row r="303" spans="2:33" ht="15" customHeight="1" x14ac:dyDescent="0.3">
      <c r="B303" s="372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54">
        <v>-19</v>
      </c>
      <c r="AC303" s="454">
        <v>3</v>
      </c>
      <c r="AD303" s="454">
        <v>-10</v>
      </c>
      <c r="AE303" s="454">
        <v>-29</v>
      </c>
      <c r="AF303" s="454">
        <v>-15</v>
      </c>
      <c r="AG303" s="455">
        <v>9</v>
      </c>
    </row>
    <row r="304" spans="2:33" ht="15" customHeight="1" x14ac:dyDescent="0.3">
      <c r="B304" s="372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54">
        <v>-17</v>
      </c>
      <c r="AC304" s="454">
        <v>2</v>
      </c>
      <c r="AD304" s="454">
        <v>0</v>
      </c>
      <c r="AE304" s="454">
        <v>-29</v>
      </c>
      <c r="AF304" s="454">
        <v>-15</v>
      </c>
      <c r="AG304" s="455">
        <v>8</v>
      </c>
    </row>
    <row r="305" spans="2:33" ht="15" customHeight="1" x14ac:dyDescent="0.3">
      <c r="B305" s="372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54">
        <v>-21</v>
      </c>
      <c r="AC305" s="454">
        <v>5</v>
      </c>
      <c r="AD305" s="454">
        <v>-2</v>
      </c>
      <c r="AE305" s="454">
        <v>-27</v>
      </c>
      <c r="AF305" s="454">
        <v>-15</v>
      </c>
      <c r="AG305" s="455">
        <v>8</v>
      </c>
    </row>
    <row r="306" spans="2:33" ht="15" customHeight="1" x14ac:dyDescent="0.3">
      <c r="B306" s="372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54">
        <v>-26</v>
      </c>
      <c r="AC306" s="454">
        <v>-3</v>
      </c>
      <c r="AD306" s="454">
        <v>-19</v>
      </c>
      <c r="AE306" s="454">
        <v>-32</v>
      </c>
      <c r="AF306" s="454">
        <v>-6</v>
      </c>
      <c r="AG306" s="455">
        <v>8</v>
      </c>
    </row>
    <row r="307" spans="2:33" ht="15" customHeight="1" x14ac:dyDescent="0.3">
      <c r="B307" s="372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54">
        <v>-35</v>
      </c>
      <c r="AC307" s="454">
        <v>-14</v>
      </c>
      <c r="AD307" s="454">
        <v>-47</v>
      </c>
      <c r="AE307" s="454">
        <v>-41</v>
      </c>
      <c r="AF307" s="454">
        <v>-8</v>
      </c>
      <c r="AG307" s="455">
        <v>9</v>
      </c>
    </row>
    <row r="308" spans="2:33" ht="15" customHeight="1" x14ac:dyDescent="0.3">
      <c r="B308" s="372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54">
        <v>-20</v>
      </c>
      <c r="AC308" s="454">
        <v>0</v>
      </c>
      <c r="AD308" s="454">
        <v>-7</v>
      </c>
      <c r="AE308" s="454">
        <v>-32</v>
      </c>
      <c r="AF308" s="454">
        <v>-16</v>
      </c>
      <c r="AG308" s="455">
        <v>9</v>
      </c>
    </row>
    <row r="309" spans="2:33" ht="15" customHeight="1" x14ac:dyDescent="0.3">
      <c r="B309" s="372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54">
        <v>-21</v>
      </c>
      <c r="AC309" s="454">
        <v>0</v>
      </c>
      <c r="AD309" s="454">
        <v>-18</v>
      </c>
      <c r="AE309" s="454">
        <v>-31</v>
      </c>
      <c r="AF309" s="454">
        <v>-16</v>
      </c>
      <c r="AG309" s="455">
        <v>9</v>
      </c>
    </row>
    <row r="310" spans="2:33" ht="15" customHeight="1" x14ac:dyDescent="0.3">
      <c r="B310" s="372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54">
        <v>-17</v>
      </c>
      <c r="AC310" s="454">
        <v>3</v>
      </c>
      <c r="AD310" s="454">
        <v>-4</v>
      </c>
      <c r="AE310" s="454">
        <v>-29</v>
      </c>
      <c r="AF310" s="454">
        <v>-15</v>
      </c>
      <c r="AG310" s="455">
        <v>8</v>
      </c>
    </row>
    <row r="311" spans="2:33" ht="15" customHeight="1" x14ac:dyDescent="0.3">
      <c r="B311" s="372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54">
        <v>-15</v>
      </c>
      <c r="AC311" s="454">
        <v>6</v>
      </c>
      <c r="AD311" s="454">
        <v>6</v>
      </c>
      <c r="AE311" s="454">
        <v>-27</v>
      </c>
      <c r="AF311" s="454">
        <v>-15</v>
      </c>
      <c r="AG311" s="455">
        <v>7</v>
      </c>
    </row>
    <row r="312" spans="2:33" ht="15" customHeight="1" x14ac:dyDescent="0.3">
      <c r="B312" s="372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54">
        <v>-26</v>
      </c>
      <c r="AC312" s="454">
        <v>2</v>
      </c>
      <c r="AD312" s="454">
        <v>-10</v>
      </c>
      <c r="AE312" s="454">
        <v>-36</v>
      </c>
      <c r="AF312" s="454">
        <v>-17</v>
      </c>
      <c r="AG312" s="455">
        <v>11</v>
      </c>
    </row>
    <row r="313" spans="2:33" ht="15" customHeight="1" x14ac:dyDescent="0.3">
      <c r="B313" s="372">
        <v>44135</v>
      </c>
      <c r="C313" s="378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54">
        <v>-35</v>
      </c>
      <c r="AC313" s="454">
        <v>-6</v>
      </c>
      <c r="AD313" s="454">
        <v>-27</v>
      </c>
      <c r="AE313" s="454">
        <v>-43</v>
      </c>
      <c r="AF313" s="454">
        <v>-8</v>
      </c>
      <c r="AG313" s="455">
        <v>12</v>
      </c>
    </row>
    <row r="314" spans="2:33" ht="15" customHeight="1" x14ac:dyDescent="0.3">
      <c r="B314" s="372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54">
        <v>-44</v>
      </c>
      <c r="AC314" s="454">
        <v>-20</v>
      </c>
      <c r="AD314" s="454">
        <v>-47</v>
      </c>
      <c r="AE314" s="454">
        <v>-51</v>
      </c>
      <c r="AF314" s="454">
        <v>-13</v>
      </c>
      <c r="AG314" s="455">
        <v>13</v>
      </c>
    </row>
    <row r="315" spans="2:33" ht="15" customHeight="1" x14ac:dyDescent="0.3">
      <c r="B315" s="372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54">
        <v>-27</v>
      </c>
      <c r="AC315" s="454">
        <v>-3</v>
      </c>
      <c r="AD315" s="454">
        <v>-23</v>
      </c>
      <c r="AE315" s="454">
        <v>-40</v>
      </c>
      <c r="AF315" s="454">
        <v>-18</v>
      </c>
      <c r="AG315" s="455">
        <v>12</v>
      </c>
    </row>
    <row r="316" spans="2:33" ht="15" customHeight="1" x14ac:dyDescent="0.3">
      <c r="B316" s="372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54">
        <v>-20</v>
      </c>
      <c r="AC316" s="454">
        <v>1</v>
      </c>
      <c r="AD316" s="454">
        <v>-18</v>
      </c>
      <c r="AE316" s="454">
        <v>-34</v>
      </c>
      <c r="AF316" s="454">
        <v>-17</v>
      </c>
      <c r="AG316" s="455">
        <v>10</v>
      </c>
    </row>
    <row r="317" spans="2:33" ht="15" customHeight="1" x14ac:dyDescent="0.3">
      <c r="B317" s="372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54">
        <v>-21</v>
      </c>
      <c r="AC317" s="454">
        <v>0</v>
      </c>
      <c r="AD317" s="454">
        <v>-17</v>
      </c>
      <c r="AE317" s="454">
        <v>-33</v>
      </c>
      <c r="AF317" s="454">
        <v>-17</v>
      </c>
      <c r="AG317" s="455">
        <v>10</v>
      </c>
    </row>
    <row r="318" spans="2:33" ht="15" customHeight="1" x14ac:dyDescent="0.3">
      <c r="B318" s="372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54">
        <v>-22</v>
      </c>
      <c r="AC318" s="454">
        <v>-1</v>
      </c>
      <c r="AD318" s="454">
        <v>-23</v>
      </c>
      <c r="AE318" s="454">
        <v>-36</v>
      </c>
      <c r="AF318" s="454">
        <v>-18</v>
      </c>
      <c r="AG318" s="455">
        <v>11</v>
      </c>
    </row>
    <row r="319" spans="2:33" ht="15" customHeight="1" x14ac:dyDescent="0.3">
      <c r="B319" s="372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54">
        <v>-30</v>
      </c>
      <c r="AC319" s="454">
        <v>-3</v>
      </c>
      <c r="AD319" s="454">
        <v>-36</v>
      </c>
      <c r="AE319" s="454">
        <v>-39</v>
      </c>
      <c r="AF319" s="454">
        <v>-19</v>
      </c>
      <c r="AG319" s="455">
        <v>13</v>
      </c>
    </row>
    <row r="320" spans="2:33" ht="15" customHeight="1" x14ac:dyDescent="0.3">
      <c r="B320" s="372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54">
        <v>-30</v>
      </c>
      <c r="AC320" s="454">
        <v>-5</v>
      </c>
      <c r="AD320" s="454">
        <v>-37</v>
      </c>
      <c r="AE320" s="454">
        <v>-39</v>
      </c>
      <c r="AF320" s="454">
        <v>-10</v>
      </c>
      <c r="AG320" s="455">
        <v>10</v>
      </c>
    </row>
    <row r="321" spans="2:33" ht="15" customHeight="1" x14ac:dyDescent="0.3">
      <c r="B321" s="372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54">
        <v>-37</v>
      </c>
      <c r="AC321" s="454">
        <v>-16</v>
      </c>
      <c r="AD321" s="454">
        <v>-48</v>
      </c>
      <c r="AE321" s="454">
        <v>-46</v>
      </c>
      <c r="AF321" s="454">
        <v>-12</v>
      </c>
      <c r="AG321" s="455">
        <v>10</v>
      </c>
    </row>
    <row r="322" spans="2:33" ht="15" customHeight="1" x14ac:dyDescent="0.3">
      <c r="B322" s="372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54">
        <v>-24</v>
      </c>
      <c r="AC322" s="454">
        <v>-1</v>
      </c>
      <c r="AD322" s="454">
        <v>-19</v>
      </c>
      <c r="AE322" s="454">
        <v>-38</v>
      </c>
      <c r="AF322" s="454">
        <v>-19</v>
      </c>
      <c r="AG322" s="455">
        <v>12</v>
      </c>
    </row>
    <row r="323" spans="2:33" ht="15" customHeight="1" x14ac:dyDescent="0.3">
      <c r="B323" s="372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54">
        <v>-22</v>
      </c>
      <c r="AC323" s="454">
        <v>0</v>
      </c>
      <c r="AD323" s="454">
        <v>-15</v>
      </c>
      <c r="AE323" s="454">
        <v>-35</v>
      </c>
      <c r="AF323" s="454">
        <v>-18</v>
      </c>
      <c r="AG323" s="455">
        <v>11</v>
      </c>
    </row>
    <row r="324" spans="2:33" ht="15" customHeight="1" x14ac:dyDescent="0.3">
      <c r="B324" s="372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54">
        <v>-22</v>
      </c>
      <c r="AC324" s="454">
        <v>1</v>
      </c>
      <c r="AD324" s="454">
        <v>-12</v>
      </c>
      <c r="AE324" s="454">
        <v>-34</v>
      </c>
      <c r="AF324" s="454">
        <v>-19</v>
      </c>
      <c r="AG324" s="455">
        <v>11</v>
      </c>
    </row>
    <row r="325" spans="2:33" ht="15" customHeight="1" x14ac:dyDescent="0.3">
      <c r="B325" s="372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54">
        <v>-20</v>
      </c>
      <c r="AC325" s="454">
        <v>1</v>
      </c>
      <c r="AD325" s="454">
        <v>-8</v>
      </c>
      <c r="AE325" s="454">
        <v>-36</v>
      </c>
      <c r="AF325" s="454">
        <v>-19</v>
      </c>
      <c r="AG325" s="455">
        <v>11</v>
      </c>
    </row>
    <row r="326" spans="2:33" ht="15" customHeight="1" x14ac:dyDescent="0.3">
      <c r="B326" s="372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54">
        <v>-24</v>
      </c>
      <c r="AC326" s="454">
        <v>11</v>
      </c>
      <c r="AD326" s="454">
        <v>-18</v>
      </c>
      <c r="AE326" s="454">
        <v>-35</v>
      </c>
      <c r="AF326" s="454">
        <v>-19</v>
      </c>
      <c r="AG326" s="455">
        <v>11</v>
      </c>
    </row>
    <row r="327" spans="2:33" ht="15" customHeight="1" x14ac:dyDescent="0.3">
      <c r="B327" s="372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54">
        <v>-56</v>
      </c>
      <c r="AC327" s="454">
        <v>-33</v>
      </c>
      <c r="AD327" s="454">
        <v>-55</v>
      </c>
      <c r="AE327" s="454">
        <v>-60</v>
      </c>
      <c r="AF327" s="454">
        <v>-23</v>
      </c>
      <c r="AG327" s="455">
        <v>18</v>
      </c>
    </row>
    <row r="328" spans="2:33" ht="15" customHeight="1" x14ac:dyDescent="0.3">
      <c r="B328" s="372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54">
        <v>-57</v>
      </c>
      <c r="AC328" s="454">
        <v>-40</v>
      </c>
      <c r="AD328" s="454">
        <v>-56</v>
      </c>
      <c r="AE328" s="454">
        <v>-62</v>
      </c>
      <c r="AF328" s="454">
        <v>-26</v>
      </c>
      <c r="AG328" s="455">
        <v>16</v>
      </c>
    </row>
    <row r="329" spans="2:33" ht="15" customHeight="1" x14ac:dyDescent="0.3">
      <c r="B329" s="372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54">
        <v>-23</v>
      </c>
      <c r="AC329" s="454">
        <v>1</v>
      </c>
      <c r="AD329" s="454">
        <v>-14</v>
      </c>
      <c r="AE329" s="454">
        <v>-37</v>
      </c>
      <c r="AF329" s="454">
        <v>-18</v>
      </c>
      <c r="AG329" s="455">
        <v>11</v>
      </c>
    </row>
    <row r="330" spans="2:33" ht="15" customHeight="1" x14ac:dyDescent="0.3">
      <c r="B330" s="372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54">
        <v>-22</v>
      </c>
      <c r="AC330" s="454">
        <v>-1</v>
      </c>
      <c r="AD330" s="454">
        <v>-16</v>
      </c>
      <c r="AE330" s="454">
        <v>-36</v>
      </c>
      <c r="AF330" s="454">
        <v>-18</v>
      </c>
      <c r="AG330" s="455">
        <v>11</v>
      </c>
    </row>
    <row r="331" spans="2:33" ht="15" customHeight="1" x14ac:dyDescent="0.3">
      <c r="B331" s="372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54">
        <v>-22</v>
      </c>
      <c r="AC331" s="454">
        <v>-3</v>
      </c>
      <c r="AD331" s="454">
        <v>-13</v>
      </c>
      <c r="AE331" s="454">
        <v>-35</v>
      </c>
      <c r="AF331" s="454">
        <v>-18</v>
      </c>
      <c r="AG331" s="455">
        <v>11</v>
      </c>
    </row>
    <row r="332" spans="2:33" ht="15" customHeight="1" x14ac:dyDescent="0.3">
      <c r="B332" s="372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54">
        <v>-19</v>
      </c>
      <c r="AC332" s="454">
        <v>1</v>
      </c>
      <c r="AD332" s="454">
        <v>-9</v>
      </c>
      <c r="AE332" s="454">
        <v>-36</v>
      </c>
      <c r="AF332" s="454">
        <v>-19</v>
      </c>
      <c r="AG332" s="455">
        <v>11</v>
      </c>
    </row>
    <row r="333" spans="2:33" ht="15" customHeight="1" x14ac:dyDescent="0.3">
      <c r="B333" s="372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54">
        <v>-22</v>
      </c>
      <c r="AC333" s="454">
        <v>9</v>
      </c>
      <c r="AD333" s="454">
        <v>-16</v>
      </c>
      <c r="AE333" s="454">
        <v>-35</v>
      </c>
      <c r="AF333" s="454">
        <v>-18</v>
      </c>
      <c r="AG333" s="455">
        <v>11</v>
      </c>
    </row>
    <row r="334" spans="2:33" ht="15" customHeight="1" x14ac:dyDescent="0.3">
      <c r="B334" s="372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54">
        <v>-53</v>
      </c>
      <c r="AC334" s="454">
        <v>-31</v>
      </c>
      <c r="AD334" s="454">
        <v>-43</v>
      </c>
      <c r="AE334" s="454">
        <v>-56</v>
      </c>
      <c r="AF334" s="454">
        <v>-23</v>
      </c>
      <c r="AG334" s="455">
        <v>17</v>
      </c>
    </row>
    <row r="335" spans="2:33" ht="15" customHeight="1" x14ac:dyDescent="0.3">
      <c r="B335" s="372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54">
        <v>-53</v>
      </c>
      <c r="AC335" s="454">
        <v>-35</v>
      </c>
      <c r="AD335" s="454">
        <v>-45</v>
      </c>
      <c r="AE335" s="454">
        <v>-58</v>
      </c>
      <c r="AF335" s="454">
        <v>-26</v>
      </c>
      <c r="AG335" s="455">
        <v>15</v>
      </c>
    </row>
    <row r="336" spans="2:33" ht="15" customHeight="1" x14ac:dyDescent="0.3">
      <c r="B336" s="372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54">
        <v>-20</v>
      </c>
      <c r="AC336" s="454">
        <v>4</v>
      </c>
      <c r="AD336" s="454">
        <v>-18</v>
      </c>
      <c r="AE336" s="454">
        <v>-38</v>
      </c>
      <c r="AF336" s="454">
        <v>-18</v>
      </c>
      <c r="AG336" s="455">
        <v>10</v>
      </c>
    </row>
    <row r="337" spans="2:33" ht="15" customHeight="1" x14ac:dyDescent="0.3">
      <c r="B337" s="372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54">
        <v>-20</v>
      </c>
      <c r="AC337" s="454">
        <v>2</v>
      </c>
      <c r="AD337" s="454">
        <v>-23</v>
      </c>
      <c r="AE337" s="454">
        <v>-37</v>
      </c>
      <c r="AF337" s="454">
        <v>-18</v>
      </c>
      <c r="AG337" s="455">
        <v>11</v>
      </c>
    </row>
    <row r="338" spans="2:33" ht="15" customHeight="1" x14ac:dyDescent="0.3">
      <c r="B338" s="372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54">
        <v>-23</v>
      </c>
      <c r="AC338" s="454">
        <v>-2</v>
      </c>
      <c r="AD338" s="454">
        <v>-33</v>
      </c>
      <c r="AE338" s="454">
        <v>-39</v>
      </c>
      <c r="AF338" s="454">
        <v>-18</v>
      </c>
      <c r="AG338" s="455">
        <v>12</v>
      </c>
    </row>
    <row r="339" spans="2:33" ht="15" customHeight="1" x14ac:dyDescent="0.3">
      <c r="B339" s="372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54">
        <v>-19</v>
      </c>
      <c r="AC339" s="454">
        <v>3</v>
      </c>
      <c r="AD339" s="454">
        <v>-24</v>
      </c>
      <c r="AE339" s="454">
        <v>-37</v>
      </c>
      <c r="AF339" s="454">
        <v>-18</v>
      </c>
      <c r="AG339" s="455">
        <v>11</v>
      </c>
    </row>
    <row r="340" spans="2:33" ht="15" customHeight="1" x14ac:dyDescent="0.3">
      <c r="B340" s="372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54">
        <v>-19</v>
      </c>
      <c r="AC340" s="454">
        <v>10</v>
      </c>
      <c r="AD340" s="454">
        <v>-21</v>
      </c>
      <c r="AE340" s="454">
        <v>-33</v>
      </c>
      <c r="AF340" s="454">
        <v>-18</v>
      </c>
      <c r="AG340" s="455">
        <v>9</v>
      </c>
    </row>
    <row r="341" spans="2:33" ht="15" customHeight="1" x14ac:dyDescent="0.3">
      <c r="B341" s="372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54">
        <v>-50</v>
      </c>
      <c r="AC341" s="454">
        <v>-28</v>
      </c>
      <c r="AD341" s="454">
        <v>-54</v>
      </c>
      <c r="AE341" s="454">
        <v>-57</v>
      </c>
      <c r="AF341" s="454">
        <v>-20</v>
      </c>
      <c r="AG341" s="455">
        <v>17</v>
      </c>
    </row>
    <row r="342" spans="2:33" ht="15" customHeight="1" x14ac:dyDescent="0.3">
      <c r="B342" s="372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54">
        <v>-51</v>
      </c>
      <c r="AC342" s="454">
        <v>-33</v>
      </c>
      <c r="AD342" s="454">
        <v>-60</v>
      </c>
      <c r="AE342" s="454">
        <v>-62</v>
      </c>
      <c r="AF342" s="454">
        <v>-24</v>
      </c>
      <c r="AG342" s="455">
        <v>16</v>
      </c>
    </row>
    <row r="343" spans="2:33" ht="15" customHeight="1" x14ac:dyDescent="0.3">
      <c r="B343" s="372">
        <v>44165</v>
      </c>
      <c r="C343" s="378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54">
        <v>-30</v>
      </c>
      <c r="AC343" s="454">
        <v>-7</v>
      </c>
      <c r="AD343" s="454">
        <v>-30</v>
      </c>
      <c r="AE343" s="454">
        <v>-55</v>
      </c>
      <c r="AF343" s="454">
        <v>-49</v>
      </c>
      <c r="AG343" s="455">
        <v>22</v>
      </c>
    </row>
    <row r="344" spans="2:33" ht="15" customHeight="1" x14ac:dyDescent="0.3">
      <c r="B344" s="372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54">
        <v>-44</v>
      </c>
      <c r="AC344" s="454">
        <v>-24</v>
      </c>
      <c r="AD344" s="454">
        <v>-21</v>
      </c>
      <c r="AE344" s="454">
        <v>-67</v>
      </c>
      <c r="AF344" s="454">
        <v>-75</v>
      </c>
      <c r="AG344" s="455">
        <v>33</v>
      </c>
    </row>
    <row r="345" spans="2:33" ht="15" customHeight="1" x14ac:dyDescent="0.3">
      <c r="B345" s="372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54">
        <v>-11</v>
      </c>
      <c r="AC345" s="454">
        <v>15</v>
      </c>
      <c r="AD345" s="454">
        <v>-11</v>
      </c>
      <c r="AE345" s="454">
        <v>-28</v>
      </c>
      <c r="AF345" s="454">
        <v>-15</v>
      </c>
      <c r="AG345" s="455">
        <v>8</v>
      </c>
    </row>
    <row r="346" spans="2:33" ht="15" customHeight="1" x14ac:dyDescent="0.3">
      <c r="B346" s="372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54">
        <v>-12</v>
      </c>
      <c r="AC346" s="454">
        <v>11</v>
      </c>
      <c r="AD346" s="454">
        <v>-15</v>
      </c>
      <c r="AE346" s="454">
        <v>-33</v>
      </c>
      <c r="AF346" s="454">
        <v>-16</v>
      </c>
      <c r="AG346" s="455">
        <v>9</v>
      </c>
    </row>
    <row r="347" spans="2:33" ht="15" customHeight="1" x14ac:dyDescent="0.3">
      <c r="B347" s="372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54">
        <v>-24</v>
      </c>
      <c r="AC347" s="454">
        <v>7</v>
      </c>
      <c r="AD347" s="454">
        <v>-39</v>
      </c>
      <c r="AE347" s="454">
        <v>-37</v>
      </c>
      <c r="AF347" s="454">
        <v>-17</v>
      </c>
      <c r="AG347" s="455">
        <v>11</v>
      </c>
    </row>
    <row r="348" spans="2:33" ht="15" customHeight="1" x14ac:dyDescent="0.3">
      <c r="B348" s="372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54">
        <v>-48</v>
      </c>
      <c r="AC348" s="454">
        <v>-24</v>
      </c>
      <c r="AD348" s="454">
        <v>-54</v>
      </c>
      <c r="AE348" s="454">
        <v>-56</v>
      </c>
      <c r="AF348" s="454">
        <v>-18</v>
      </c>
      <c r="AG348" s="455">
        <v>17</v>
      </c>
    </row>
    <row r="349" spans="2:33" ht="15" customHeight="1" x14ac:dyDescent="0.3">
      <c r="B349" s="372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54">
        <v>-50</v>
      </c>
      <c r="AC349" s="454">
        <v>-32</v>
      </c>
      <c r="AD349" s="454">
        <v>-64</v>
      </c>
      <c r="AE349" s="454">
        <v>-61</v>
      </c>
      <c r="AF349" s="454">
        <v>-22</v>
      </c>
      <c r="AG349" s="455">
        <v>16</v>
      </c>
    </row>
    <row r="350" spans="2:33" ht="15" customHeight="1" x14ac:dyDescent="0.3">
      <c r="B350" s="372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54">
        <v>-28</v>
      </c>
      <c r="AC350" s="454">
        <v>-6</v>
      </c>
      <c r="AD350" s="454">
        <v>-37</v>
      </c>
      <c r="AE350" s="454">
        <v>-56</v>
      </c>
      <c r="AF350" s="454">
        <v>-49</v>
      </c>
      <c r="AG350" s="455">
        <v>22</v>
      </c>
    </row>
    <row r="351" spans="2:33" ht="15" customHeight="1" x14ac:dyDescent="0.3">
      <c r="B351" s="372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54">
        <v>-45</v>
      </c>
      <c r="AC351" s="454">
        <v>-24</v>
      </c>
      <c r="AD351" s="454">
        <v>-42</v>
      </c>
      <c r="AE351" s="454">
        <v>-69</v>
      </c>
      <c r="AF351" s="454">
        <v>-75</v>
      </c>
      <c r="AG351" s="455">
        <v>34</v>
      </c>
    </row>
    <row r="352" spans="2:33" ht="15" customHeight="1" x14ac:dyDescent="0.3">
      <c r="B352" s="372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54">
        <v>-12</v>
      </c>
      <c r="AC352" s="454">
        <v>12</v>
      </c>
      <c r="AD352" s="454">
        <v>-21</v>
      </c>
      <c r="AE352" s="454">
        <v>-30</v>
      </c>
      <c r="AF352" s="454">
        <v>-15</v>
      </c>
      <c r="AG352" s="455">
        <v>8</v>
      </c>
    </row>
    <row r="353" spans="2:33" ht="15" customHeight="1" x14ac:dyDescent="0.3">
      <c r="B353" s="372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54">
        <v>-17</v>
      </c>
      <c r="AC353" s="454">
        <v>4</v>
      </c>
      <c r="AD353" s="454">
        <v>-32</v>
      </c>
      <c r="AE353" s="454">
        <v>-36</v>
      </c>
      <c r="AF353" s="454">
        <v>-16</v>
      </c>
      <c r="AG353" s="455">
        <v>10</v>
      </c>
    </row>
    <row r="354" spans="2:33" ht="15" customHeight="1" x14ac:dyDescent="0.3">
      <c r="B354" s="372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54">
        <v>-22</v>
      </c>
      <c r="AC354" s="454">
        <v>6</v>
      </c>
      <c r="AD354" s="454">
        <v>-34</v>
      </c>
      <c r="AE354" s="454">
        <v>-35</v>
      </c>
      <c r="AF354" s="454">
        <v>-17</v>
      </c>
      <c r="AG354" s="455">
        <v>11</v>
      </c>
    </row>
    <row r="355" spans="2:33" ht="15" customHeight="1" x14ac:dyDescent="0.3">
      <c r="B355" s="372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54">
        <v>-39</v>
      </c>
      <c r="AC355" s="454">
        <v>-18</v>
      </c>
      <c r="AD355" s="454">
        <v>-40</v>
      </c>
      <c r="AE355" s="454">
        <v>-46</v>
      </c>
      <c r="AF355" s="454">
        <v>-12</v>
      </c>
      <c r="AG355" s="455">
        <v>13</v>
      </c>
    </row>
    <row r="356" spans="2:33" ht="15" customHeight="1" x14ac:dyDescent="0.3">
      <c r="B356" s="372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54">
        <v>-42</v>
      </c>
      <c r="AC356" s="454">
        <v>-25</v>
      </c>
      <c r="AD356" s="454">
        <v>-55</v>
      </c>
      <c r="AE356" s="454">
        <v>-51</v>
      </c>
      <c r="AF356" s="454">
        <v>-16</v>
      </c>
      <c r="AG356" s="455">
        <v>12</v>
      </c>
    </row>
    <row r="357" spans="2:33" ht="15" customHeight="1" x14ac:dyDescent="0.3">
      <c r="B357" s="372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54">
        <v>-15</v>
      </c>
      <c r="AC357" s="454">
        <v>6</v>
      </c>
      <c r="AD357" s="454">
        <v>-28</v>
      </c>
      <c r="AE357" s="454">
        <v>-35</v>
      </c>
      <c r="AF357" s="454">
        <v>-16</v>
      </c>
      <c r="AG357" s="455">
        <v>10</v>
      </c>
    </row>
    <row r="358" spans="2:33" ht="15" customHeight="1" x14ac:dyDescent="0.3">
      <c r="B358" s="372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54">
        <v>-13</v>
      </c>
      <c r="AC358" s="454">
        <v>7</v>
      </c>
      <c r="AD358" s="454">
        <v>-22</v>
      </c>
      <c r="AE358" s="454">
        <v>-32</v>
      </c>
      <c r="AF358" s="454">
        <v>-16</v>
      </c>
      <c r="AG358" s="455">
        <v>9</v>
      </c>
    </row>
    <row r="359" spans="2:33" ht="15" customHeight="1" x14ac:dyDescent="0.3">
      <c r="B359" s="372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54">
        <v>-13</v>
      </c>
      <c r="AC359" s="454">
        <v>8</v>
      </c>
      <c r="AD359" s="454">
        <v>-23</v>
      </c>
      <c r="AE359" s="454">
        <v>-32</v>
      </c>
      <c r="AF359" s="454">
        <v>-15</v>
      </c>
      <c r="AG359" s="455">
        <v>9</v>
      </c>
    </row>
    <row r="360" spans="2:33" ht="15" customHeight="1" x14ac:dyDescent="0.3">
      <c r="B360" s="372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54">
        <v>-8</v>
      </c>
      <c r="AC360" s="454">
        <v>12</v>
      </c>
      <c r="AD360" s="454">
        <v>-7</v>
      </c>
      <c r="AE360" s="454">
        <v>-29</v>
      </c>
      <c r="AF360" s="454">
        <v>-16</v>
      </c>
      <c r="AG360" s="455">
        <v>8</v>
      </c>
    </row>
    <row r="361" spans="2:33" ht="15" customHeight="1" x14ac:dyDescent="0.3">
      <c r="B361" s="372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54">
        <v>-15</v>
      </c>
      <c r="AC361" s="454">
        <v>11</v>
      </c>
      <c r="AD361" s="454">
        <v>-21</v>
      </c>
      <c r="AE361" s="454">
        <v>-28</v>
      </c>
      <c r="AF361" s="454">
        <v>-16</v>
      </c>
      <c r="AG361" s="455">
        <v>9</v>
      </c>
    </row>
    <row r="362" spans="2:33" ht="15" customHeight="1" x14ac:dyDescent="0.3">
      <c r="B362" s="372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54">
        <v>-36</v>
      </c>
      <c r="AC362" s="454">
        <v>-15</v>
      </c>
      <c r="AD362" s="454">
        <v>-39</v>
      </c>
      <c r="AE362" s="454">
        <v>-39</v>
      </c>
      <c r="AF362" s="454">
        <v>-13</v>
      </c>
      <c r="AG362" s="455">
        <v>12</v>
      </c>
    </row>
    <row r="363" spans="2:33" ht="15" customHeight="1" x14ac:dyDescent="0.3">
      <c r="B363" s="372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54">
        <v>-34</v>
      </c>
      <c r="AC363" s="454">
        <v>-17</v>
      </c>
      <c r="AD363" s="454">
        <v>-36</v>
      </c>
      <c r="AE363" s="454">
        <v>-42</v>
      </c>
      <c r="AF363" s="454">
        <v>-13</v>
      </c>
      <c r="AG363" s="455">
        <v>11</v>
      </c>
    </row>
    <row r="364" spans="2:33" ht="15" customHeight="1" x14ac:dyDescent="0.3">
      <c r="B364" s="372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54">
        <v>-1</v>
      </c>
      <c r="AC364" s="454">
        <v>24</v>
      </c>
      <c r="AD364" s="454">
        <v>-12</v>
      </c>
      <c r="AE364" s="454">
        <v>-32</v>
      </c>
      <c r="AF364" s="454">
        <v>-30</v>
      </c>
      <c r="AG364" s="455">
        <v>11</v>
      </c>
    </row>
    <row r="365" spans="2:33" ht="15" customHeight="1" x14ac:dyDescent="0.3">
      <c r="B365" s="372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54">
        <v>2</v>
      </c>
      <c r="AC365" s="454">
        <v>27</v>
      </c>
      <c r="AD365" s="454">
        <v>0</v>
      </c>
      <c r="AE365" s="454">
        <v>-29</v>
      </c>
      <c r="AF365" s="454">
        <v>-32</v>
      </c>
      <c r="AG365" s="455">
        <v>10</v>
      </c>
    </row>
    <row r="366" spans="2:33" ht="15" customHeight="1" x14ac:dyDescent="0.3">
      <c r="B366" s="372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54">
        <v>3</v>
      </c>
      <c r="AC366" s="454">
        <v>41</v>
      </c>
      <c r="AD366" s="454">
        <v>-7</v>
      </c>
      <c r="AE366" s="454">
        <v>-30</v>
      </c>
      <c r="AF366" s="454">
        <v>-35</v>
      </c>
      <c r="AG366" s="455">
        <v>10</v>
      </c>
    </row>
    <row r="367" spans="2:33" ht="15" customHeight="1" x14ac:dyDescent="0.3">
      <c r="B367" s="372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54">
        <v>-16</v>
      </c>
      <c r="AC367" s="454">
        <v>19</v>
      </c>
      <c r="AD367" s="454">
        <v>-9</v>
      </c>
      <c r="AE367" s="454">
        <v>-49</v>
      </c>
      <c r="AF367" s="454">
        <v>-64</v>
      </c>
      <c r="AG367" s="455">
        <v>16</v>
      </c>
    </row>
    <row r="368" spans="2:33" ht="15" customHeight="1" x14ac:dyDescent="0.3">
      <c r="B368" s="372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54">
        <v>-77</v>
      </c>
      <c r="AC368" s="454">
        <v>-84</v>
      </c>
      <c r="AD368" s="454">
        <v>-26</v>
      </c>
      <c r="AE368" s="454">
        <v>-76</v>
      </c>
      <c r="AF368" s="454">
        <v>-86</v>
      </c>
      <c r="AG368" s="455">
        <v>30</v>
      </c>
    </row>
    <row r="369" spans="2:33" ht="15" customHeight="1" x14ac:dyDescent="0.3">
      <c r="B369" s="372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54">
        <v>-44</v>
      </c>
      <c r="AC369" s="454">
        <v>-31</v>
      </c>
      <c r="AD369" s="454">
        <v>-17</v>
      </c>
      <c r="AE369" s="454">
        <v>-47</v>
      </c>
      <c r="AF369" s="454">
        <v>-32</v>
      </c>
      <c r="AG369" s="454">
        <v>14</v>
      </c>
    </row>
    <row r="370" spans="2:33" ht="15" customHeight="1" x14ac:dyDescent="0.3">
      <c r="B370" s="372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54">
        <v>-45</v>
      </c>
      <c r="AC370" s="454">
        <v>-32</v>
      </c>
      <c r="AD370" s="454">
        <v>-43</v>
      </c>
      <c r="AE370" s="454">
        <v>-49</v>
      </c>
      <c r="AF370" s="454">
        <v>-19</v>
      </c>
      <c r="AG370" s="454">
        <v>12</v>
      </c>
    </row>
    <row r="371" spans="2:33" ht="15" customHeight="1" x14ac:dyDescent="0.3">
      <c r="B371" s="372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54">
        <v>-8</v>
      </c>
      <c r="AC371" s="454">
        <v>11</v>
      </c>
      <c r="AD371" s="454">
        <v>-15</v>
      </c>
      <c r="AE371" s="454">
        <v>-40</v>
      </c>
      <c r="AF371" s="454">
        <v>-42</v>
      </c>
      <c r="AG371" s="454">
        <v>16</v>
      </c>
    </row>
    <row r="372" spans="2:33" ht="15" customHeight="1" x14ac:dyDescent="0.3">
      <c r="B372" s="372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54">
        <v>-7</v>
      </c>
      <c r="AC372" s="454">
        <v>13</v>
      </c>
      <c r="AD372" s="454">
        <v>-14</v>
      </c>
      <c r="AE372" s="454">
        <v>-39</v>
      </c>
      <c r="AF372" s="454">
        <v>-42</v>
      </c>
      <c r="AG372" s="454">
        <v>16</v>
      </c>
    </row>
    <row r="373" spans="2:33" ht="15" customHeight="1" x14ac:dyDescent="0.3">
      <c r="B373" s="372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54">
        <v>-1</v>
      </c>
      <c r="AC373" s="454">
        <v>35</v>
      </c>
      <c r="AD373" s="454">
        <v>4</v>
      </c>
      <c r="AE373" s="454">
        <v>-35</v>
      </c>
      <c r="AF373" s="454">
        <v>-41</v>
      </c>
      <c r="AG373" s="454">
        <v>13</v>
      </c>
    </row>
    <row r="374" spans="2:33" ht="15" customHeight="1" x14ac:dyDescent="0.3">
      <c r="B374" s="372">
        <v>44196</v>
      </c>
      <c r="C374" s="378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54">
        <v>-19</v>
      </c>
      <c r="AC374" s="454">
        <v>29</v>
      </c>
      <c r="AD374" s="454">
        <v>-19</v>
      </c>
      <c r="AE374" s="454">
        <v>-51</v>
      </c>
      <c r="AF374" s="454">
        <v>-57</v>
      </c>
      <c r="AG374" s="454">
        <v>19</v>
      </c>
    </row>
    <row r="375" spans="2:33" ht="15" customHeight="1" x14ac:dyDescent="0.3">
      <c r="B375" s="372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54">
        <v>-83</v>
      </c>
      <c r="AC375" s="454">
        <v>-87</v>
      </c>
      <c r="AD375" s="454">
        <v>-51</v>
      </c>
      <c r="AE375" s="454">
        <v>-81</v>
      </c>
      <c r="AF375" s="454">
        <v>-87</v>
      </c>
      <c r="AG375" s="454">
        <v>40</v>
      </c>
    </row>
    <row r="376" spans="2:33" ht="15" customHeight="1" x14ac:dyDescent="0.3">
      <c r="B376" s="372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54">
        <v>-58</v>
      </c>
      <c r="AC376" s="454">
        <v>-36</v>
      </c>
      <c r="AD376" s="454">
        <v>-42</v>
      </c>
      <c r="AE376" s="454">
        <v>-54</v>
      </c>
      <c r="AF376" s="454">
        <v>-36</v>
      </c>
      <c r="AG376" s="454">
        <v>20</v>
      </c>
    </row>
    <row r="377" spans="2:33" ht="15" customHeight="1" x14ac:dyDescent="0.3">
      <c r="B377" s="372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54">
        <v>-54</v>
      </c>
      <c r="AC377" s="454">
        <v>-36</v>
      </c>
      <c r="AD377" s="454">
        <v>-48</v>
      </c>
      <c r="AE377" s="454">
        <v>-48</v>
      </c>
      <c r="AF377" s="454">
        <v>-22</v>
      </c>
      <c r="AG377" s="454">
        <v>15</v>
      </c>
    </row>
    <row r="378" spans="2:33" ht="15" customHeight="1" x14ac:dyDescent="0.3">
      <c r="B378" s="372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54">
        <v>-15</v>
      </c>
      <c r="AC378" s="454">
        <v>12</v>
      </c>
      <c r="AD378" s="454">
        <v>-23</v>
      </c>
      <c r="AE378" s="454">
        <v>-34</v>
      </c>
      <c r="AF378" s="454">
        <v>-18</v>
      </c>
      <c r="AG378" s="454">
        <v>10</v>
      </c>
    </row>
    <row r="379" spans="2:33" ht="15" customHeight="1" x14ac:dyDescent="0.3">
      <c r="B379" s="372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54">
        <v>-17</v>
      </c>
      <c r="AC379" s="454">
        <v>6</v>
      </c>
      <c r="AD379" s="454">
        <v>-21</v>
      </c>
      <c r="AE379" s="454">
        <v>-34</v>
      </c>
      <c r="AF379" s="454">
        <v>-17</v>
      </c>
      <c r="AG379" s="454">
        <v>10</v>
      </c>
    </row>
    <row r="380" spans="2:33" ht="15" customHeight="1" x14ac:dyDescent="0.3">
      <c r="B380" s="372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54">
        <v>-18</v>
      </c>
      <c r="AC380" s="454">
        <v>4</v>
      </c>
      <c r="AD380" s="454">
        <v>-23</v>
      </c>
      <c r="AE380" s="454">
        <v>-34</v>
      </c>
      <c r="AF380" s="454">
        <v>-17</v>
      </c>
      <c r="AG380" s="454">
        <v>11</v>
      </c>
    </row>
    <row r="381" spans="2:33" ht="15" customHeight="1" x14ac:dyDescent="0.3">
      <c r="B381" s="372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54">
        <v>-18</v>
      </c>
      <c r="AC381" s="454">
        <v>3</v>
      </c>
      <c r="AD381" s="454">
        <v>-21</v>
      </c>
      <c r="AE381" s="454">
        <v>-36</v>
      </c>
      <c r="AF381" s="454">
        <v>-17</v>
      </c>
      <c r="AG381" s="454">
        <v>11</v>
      </c>
    </row>
    <row r="382" spans="2:33" ht="15" customHeight="1" x14ac:dyDescent="0.3">
      <c r="B382" s="372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54">
        <v>-23</v>
      </c>
      <c r="AC382" s="454">
        <v>10</v>
      </c>
      <c r="AD382" s="454">
        <v>-31</v>
      </c>
      <c r="AE382" s="454">
        <v>-37</v>
      </c>
      <c r="AF382" s="454">
        <v>-17</v>
      </c>
      <c r="AG382" s="454">
        <v>12</v>
      </c>
    </row>
    <row r="383" spans="2:33" ht="15" customHeight="1" x14ac:dyDescent="0.3">
      <c r="B383" s="372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54">
        <v>-57</v>
      </c>
      <c r="AC383" s="454">
        <v>-34</v>
      </c>
      <c r="AD383" s="454">
        <v>-58</v>
      </c>
      <c r="AE383" s="454">
        <v>-56</v>
      </c>
      <c r="AF383" s="454">
        <v>-23</v>
      </c>
      <c r="AG383" s="454">
        <v>19</v>
      </c>
    </row>
    <row r="384" spans="2:33" ht="15" customHeight="1" x14ac:dyDescent="0.3">
      <c r="B384" s="372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54">
        <v>-56</v>
      </c>
      <c r="AC384" s="454">
        <v>-37</v>
      </c>
      <c r="AD384" s="454">
        <v>-57</v>
      </c>
      <c r="AE384" s="454">
        <v>-56</v>
      </c>
      <c r="AF384" s="454">
        <v>-23</v>
      </c>
      <c r="AG384" s="454">
        <v>16</v>
      </c>
    </row>
    <row r="385" spans="2:33" ht="15" customHeight="1" x14ac:dyDescent="0.3">
      <c r="B385" s="372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54">
        <v>-16</v>
      </c>
      <c r="AC385" s="454">
        <v>12</v>
      </c>
      <c r="AD385" s="454">
        <v>-22</v>
      </c>
      <c r="AE385" s="454">
        <v>-38</v>
      </c>
      <c r="AF385" s="454">
        <v>-17</v>
      </c>
      <c r="AG385" s="454">
        <v>10</v>
      </c>
    </row>
    <row r="386" spans="2:33" ht="15" customHeight="1" x14ac:dyDescent="0.3">
      <c r="B386" s="372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54">
        <v>-17</v>
      </c>
      <c r="AC386" s="454">
        <v>6</v>
      </c>
      <c r="AD386" s="454">
        <v>-23</v>
      </c>
      <c r="AE386" s="454">
        <v>-38</v>
      </c>
      <c r="AF386" s="454">
        <v>-18</v>
      </c>
      <c r="AG386" s="454">
        <v>10</v>
      </c>
    </row>
    <row r="387" spans="2:33" ht="15" customHeight="1" x14ac:dyDescent="0.3">
      <c r="B387" s="372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54">
        <v>-15</v>
      </c>
      <c r="AC387" s="454">
        <v>6</v>
      </c>
      <c r="AD387" s="454">
        <v>-16</v>
      </c>
      <c r="AE387" s="454">
        <v>-36</v>
      </c>
      <c r="AF387" s="454">
        <v>-19</v>
      </c>
      <c r="AG387" s="454">
        <v>8</v>
      </c>
    </row>
    <row r="388" spans="2:33" ht="15" customHeight="1" x14ac:dyDescent="0.3">
      <c r="B388" s="372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54">
        <v>-20</v>
      </c>
      <c r="AC388" s="454">
        <v>2</v>
      </c>
      <c r="AD388" s="454">
        <v>-23</v>
      </c>
      <c r="AE388" s="454">
        <v>-42</v>
      </c>
      <c r="AF388" s="454">
        <v>-23</v>
      </c>
      <c r="AG388" s="454">
        <v>10</v>
      </c>
    </row>
    <row r="389" spans="2:33" ht="15" customHeight="1" x14ac:dyDescent="0.3">
      <c r="B389" s="372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54">
        <v>-60</v>
      </c>
      <c r="AC389" s="454">
        <v>-15</v>
      </c>
      <c r="AD389" s="454">
        <v>-44</v>
      </c>
      <c r="AE389" s="454">
        <v>-54</v>
      </c>
      <c r="AF389" s="454">
        <v>-32</v>
      </c>
      <c r="AG389" s="454">
        <v>18</v>
      </c>
    </row>
    <row r="390" spans="2:33" ht="15" customHeight="1" x14ac:dyDescent="0.3">
      <c r="B390" s="372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54">
        <v>-70</v>
      </c>
      <c r="AC390" s="454">
        <v>-33</v>
      </c>
      <c r="AD390" s="454">
        <v>-56</v>
      </c>
      <c r="AE390" s="454">
        <v>-64</v>
      </c>
      <c r="AF390" s="454">
        <v>-36</v>
      </c>
      <c r="AG390" s="454">
        <v>19</v>
      </c>
    </row>
    <row r="391" spans="2:33" ht="15" customHeight="1" x14ac:dyDescent="0.3">
      <c r="B391" s="372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54">
        <v>-71</v>
      </c>
      <c r="AC391" s="454">
        <v>-41</v>
      </c>
      <c r="AD391" s="454">
        <v>-57</v>
      </c>
      <c r="AE391" s="454">
        <v>-64</v>
      </c>
      <c r="AF391" s="454">
        <v>-35</v>
      </c>
      <c r="AG391" s="454">
        <v>17</v>
      </c>
    </row>
    <row r="392" spans="2:33" ht="15" customHeight="1" x14ac:dyDescent="0.3">
      <c r="B392" s="372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54">
        <v>-56</v>
      </c>
      <c r="AC392" s="454">
        <v>-16</v>
      </c>
      <c r="AD392" s="454">
        <v>-35</v>
      </c>
      <c r="AE392" s="454">
        <v>-54</v>
      </c>
      <c r="AF392" s="454">
        <v>-33</v>
      </c>
      <c r="AG392" s="454">
        <v>17</v>
      </c>
    </row>
    <row r="393" spans="2:33" ht="15" customHeight="1" x14ac:dyDescent="0.3">
      <c r="B393" s="372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54">
        <v>-59</v>
      </c>
      <c r="AC393" s="454">
        <v>-17</v>
      </c>
      <c r="AD393" s="454">
        <v>-48</v>
      </c>
      <c r="AE393" s="454">
        <v>-56</v>
      </c>
      <c r="AF393" s="454">
        <v>-34</v>
      </c>
      <c r="AG393" s="454">
        <v>18</v>
      </c>
    </row>
    <row r="394" spans="2:33" ht="15" customHeight="1" x14ac:dyDescent="0.3">
      <c r="B394" s="372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54">
        <v>-62</v>
      </c>
      <c r="AC394" s="454">
        <v>-22</v>
      </c>
      <c r="AD394" s="454">
        <v>-52</v>
      </c>
      <c r="AE394" s="454">
        <v>-57</v>
      </c>
      <c r="AF394" s="454">
        <v>-35</v>
      </c>
      <c r="AG394" s="454">
        <v>19</v>
      </c>
    </row>
    <row r="395" spans="2:33" ht="15" customHeight="1" x14ac:dyDescent="0.3">
      <c r="B395" s="372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54">
        <v>-61</v>
      </c>
      <c r="AC395" s="454">
        <v>-17</v>
      </c>
      <c r="AD395" s="454">
        <v>-53</v>
      </c>
      <c r="AE395" s="454">
        <v>-58</v>
      </c>
      <c r="AF395" s="454">
        <v>-36</v>
      </c>
      <c r="AG395" s="454">
        <v>20</v>
      </c>
    </row>
    <row r="396" spans="2:33" ht="15" customHeight="1" x14ac:dyDescent="0.3">
      <c r="B396" s="372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54">
        <v>-66</v>
      </c>
      <c r="AC396" s="454">
        <v>-17</v>
      </c>
      <c r="AD396" s="454">
        <v>-57</v>
      </c>
      <c r="AE396" s="454">
        <v>-62</v>
      </c>
      <c r="AF396" s="454">
        <v>-48</v>
      </c>
      <c r="AG396" s="454">
        <v>26</v>
      </c>
    </row>
    <row r="397" spans="2:33" ht="15" customHeight="1" x14ac:dyDescent="0.3">
      <c r="B397" s="372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54">
        <v>-78</v>
      </c>
      <c r="AC397" s="454">
        <v>-43</v>
      </c>
      <c r="AD397" s="454">
        <v>-77</v>
      </c>
      <c r="AE397" s="454">
        <v>-72</v>
      </c>
      <c r="AF397" s="454">
        <v>-43</v>
      </c>
      <c r="AG397" s="454">
        <v>24</v>
      </c>
    </row>
    <row r="398" spans="2:33" ht="15" customHeight="1" x14ac:dyDescent="0.3">
      <c r="B398" s="372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54">
        <v>-74</v>
      </c>
      <c r="AC398" s="454">
        <v>-37</v>
      </c>
      <c r="AD398" s="454">
        <v>-68</v>
      </c>
      <c r="AE398" s="454">
        <v>-68</v>
      </c>
      <c r="AF398" s="454">
        <v>-39</v>
      </c>
      <c r="AG398" s="454">
        <v>17</v>
      </c>
    </row>
    <row r="399" spans="2:33" ht="15" customHeight="1" x14ac:dyDescent="0.3">
      <c r="B399" s="372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54">
        <v>-64</v>
      </c>
      <c r="AC399" s="454">
        <v>-25</v>
      </c>
      <c r="AD399" s="454">
        <v>-58</v>
      </c>
      <c r="AE399" s="454">
        <v>-66</v>
      </c>
      <c r="AF399" s="454">
        <v>-49</v>
      </c>
      <c r="AG399" s="454">
        <v>25</v>
      </c>
    </row>
    <row r="400" spans="2:33" ht="15" customHeight="1" x14ac:dyDescent="0.3">
      <c r="B400" s="372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54">
        <v>-64</v>
      </c>
      <c r="AC400" s="454">
        <v>-23</v>
      </c>
      <c r="AD400" s="454">
        <v>-57</v>
      </c>
      <c r="AE400" s="454">
        <v>-65</v>
      </c>
      <c r="AF400" s="454">
        <v>-50</v>
      </c>
      <c r="AG400" s="454">
        <v>25</v>
      </c>
    </row>
    <row r="401" spans="2:33" s="365" customFormat="1" ht="15" customHeight="1" x14ac:dyDescent="0.3">
      <c r="B401" s="372">
        <v>44223</v>
      </c>
      <c r="C401" s="367"/>
      <c r="D401" s="367"/>
      <c r="E401" s="46"/>
      <c r="F401" s="46"/>
      <c r="G401" s="367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54">
        <v>-63</v>
      </c>
      <c r="AC401" s="454">
        <v>-22</v>
      </c>
      <c r="AD401" s="454">
        <v>-48</v>
      </c>
      <c r="AE401" s="454">
        <v>-63</v>
      </c>
      <c r="AF401" s="454">
        <v>-49</v>
      </c>
      <c r="AG401" s="454">
        <v>24</v>
      </c>
    </row>
    <row r="402" spans="2:33" s="365" customFormat="1" ht="15" customHeight="1" x14ac:dyDescent="0.3">
      <c r="B402" s="372">
        <v>44224</v>
      </c>
      <c r="C402" s="367"/>
      <c r="D402" s="367"/>
      <c r="E402" s="46"/>
      <c r="F402" s="46"/>
      <c r="G402" s="367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54">
        <v>-61</v>
      </c>
      <c r="AC402" s="454">
        <v>-17</v>
      </c>
      <c r="AD402" s="454">
        <v>-48</v>
      </c>
      <c r="AE402" s="454">
        <v>-63</v>
      </c>
      <c r="AF402" s="454">
        <v>-49</v>
      </c>
      <c r="AG402" s="454">
        <v>24</v>
      </c>
    </row>
    <row r="403" spans="2:33" s="365" customFormat="1" ht="15" customHeight="1" x14ac:dyDescent="0.3">
      <c r="B403" s="372">
        <v>44225</v>
      </c>
      <c r="C403" s="367"/>
      <c r="D403" s="367"/>
      <c r="E403" s="46"/>
      <c r="F403" s="46"/>
      <c r="G403" s="367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54">
        <v>-64</v>
      </c>
      <c r="AC403" s="454">
        <v>-14</v>
      </c>
      <c r="AD403" s="454">
        <v>-56</v>
      </c>
      <c r="AE403" s="454">
        <v>-63</v>
      </c>
      <c r="AF403" s="454">
        <v>-48</v>
      </c>
      <c r="AG403" s="454">
        <v>26</v>
      </c>
    </row>
    <row r="404" spans="2:33" s="365" customFormat="1" ht="15" customHeight="1" x14ac:dyDescent="0.3">
      <c r="B404" s="372">
        <v>44226</v>
      </c>
      <c r="C404" s="367"/>
      <c r="D404" s="367"/>
      <c r="E404" s="46"/>
      <c r="F404" s="46"/>
      <c r="G404" s="367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54">
        <v>-73</v>
      </c>
      <c r="AC404" s="454">
        <v>-34</v>
      </c>
      <c r="AD404" s="454">
        <v>-66</v>
      </c>
      <c r="AE404" s="454">
        <v>-68</v>
      </c>
      <c r="AF404" s="454">
        <v>-40</v>
      </c>
      <c r="AG404" s="454">
        <v>21</v>
      </c>
    </row>
    <row r="405" spans="2:33" s="365" customFormat="1" ht="15" customHeight="1" x14ac:dyDescent="0.3">
      <c r="B405" s="372">
        <v>44227</v>
      </c>
      <c r="C405" s="378">
        <v>46864</v>
      </c>
      <c r="D405" s="367"/>
      <c r="E405" s="462">
        <v>50456</v>
      </c>
      <c r="F405" s="462">
        <v>241921</v>
      </c>
      <c r="G405" s="367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54">
        <v>-78</v>
      </c>
      <c r="AC405" s="454">
        <v>-45</v>
      </c>
      <c r="AD405" s="454">
        <v>-78</v>
      </c>
      <c r="AE405" s="454">
        <v>-74</v>
      </c>
      <c r="AF405" s="454">
        <v>-41</v>
      </c>
      <c r="AG405" s="454">
        <v>20</v>
      </c>
    </row>
    <row r="406" spans="2:33" s="365" customFormat="1" ht="15" customHeight="1" x14ac:dyDescent="0.3">
      <c r="B406" s="372">
        <v>44228</v>
      </c>
      <c r="C406" s="377">
        <v>2270</v>
      </c>
      <c r="D406" s="367"/>
      <c r="E406" s="46"/>
      <c r="F406" s="46"/>
      <c r="G406" s="367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54">
        <v>-60</v>
      </c>
      <c r="AC406" s="454">
        <v>-15</v>
      </c>
      <c r="AD406" s="454">
        <v>-53</v>
      </c>
      <c r="AE406" s="454">
        <v>-64</v>
      </c>
      <c r="AF406" s="454">
        <v>-47</v>
      </c>
      <c r="AG406" s="454">
        <v>23</v>
      </c>
    </row>
    <row r="407" spans="2:33" s="365" customFormat="1" ht="15" customHeight="1" x14ac:dyDescent="0.3">
      <c r="B407" s="372">
        <v>44229</v>
      </c>
      <c r="C407" s="377">
        <v>2368</v>
      </c>
      <c r="D407" s="367"/>
      <c r="E407" s="46"/>
      <c r="F407" s="46"/>
      <c r="G407" s="367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54">
        <v>-60</v>
      </c>
      <c r="AC407" s="454">
        <v>-16</v>
      </c>
      <c r="AD407" s="454">
        <v>-53</v>
      </c>
      <c r="AE407" s="454">
        <v>-64</v>
      </c>
      <c r="AF407" s="454">
        <v>-48</v>
      </c>
      <c r="AG407" s="454">
        <v>24</v>
      </c>
    </row>
    <row r="408" spans="2:33" s="365" customFormat="1" ht="15" customHeight="1" x14ac:dyDescent="0.3">
      <c r="B408" s="372">
        <v>44230</v>
      </c>
      <c r="C408" s="377">
        <v>2365</v>
      </c>
      <c r="D408" s="370"/>
      <c r="E408" s="46"/>
      <c r="F408" s="46"/>
      <c r="G408" s="370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54">
        <v>-61</v>
      </c>
      <c r="AC408" s="454">
        <v>-18</v>
      </c>
      <c r="AD408" s="454">
        <v>-47</v>
      </c>
      <c r="AE408" s="454">
        <v>-63</v>
      </c>
      <c r="AF408" s="454">
        <v>-48</v>
      </c>
      <c r="AG408" s="454">
        <v>23</v>
      </c>
    </row>
    <row r="409" spans="2:33" s="365" customFormat="1" ht="15" customHeight="1" x14ac:dyDescent="0.3">
      <c r="B409" s="372">
        <v>44231</v>
      </c>
      <c r="C409" s="377">
        <v>2191</v>
      </c>
      <c r="D409" s="370"/>
      <c r="E409" s="46"/>
      <c r="F409" s="46"/>
      <c r="G409" s="370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54">
        <v>-61</v>
      </c>
      <c r="AC409" s="454">
        <v>-17</v>
      </c>
      <c r="AD409" s="454">
        <v>-49</v>
      </c>
      <c r="AE409" s="454">
        <v>-63</v>
      </c>
      <c r="AF409" s="454">
        <v>-48</v>
      </c>
      <c r="AG409" s="454">
        <v>23</v>
      </c>
    </row>
    <row r="410" spans="2:33" s="365" customFormat="1" ht="15" customHeight="1" x14ac:dyDescent="0.3">
      <c r="B410" s="372">
        <v>44232</v>
      </c>
      <c r="C410" s="377">
        <v>2008</v>
      </c>
      <c r="D410" s="370"/>
      <c r="E410" s="46"/>
      <c r="F410" s="46"/>
      <c r="G410" s="370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54">
        <v>-63</v>
      </c>
      <c r="AC410" s="454">
        <v>-15</v>
      </c>
      <c r="AD410" s="454">
        <v>-56</v>
      </c>
      <c r="AE410" s="454">
        <v>-63</v>
      </c>
      <c r="AF410" s="454">
        <v>-48</v>
      </c>
      <c r="AG410" s="454">
        <v>25</v>
      </c>
    </row>
    <row r="411" spans="2:33" s="365" customFormat="1" ht="15" customHeight="1" x14ac:dyDescent="0.3">
      <c r="B411" s="372">
        <v>44233</v>
      </c>
      <c r="C411" s="377">
        <v>59</v>
      </c>
      <c r="D411" s="370"/>
      <c r="E411" s="46"/>
      <c r="F411" s="46"/>
      <c r="G411" s="370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54">
        <v>-73</v>
      </c>
      <c r="AC411" s="454">
        <v>-34</v>
      </c>
      <c r="AD411" s="454">
        <v>-68</v>
      </c>
      <c r="AE411" s="454">
        <v>-69</v>
      </c>
      <c r="AF411" s="454">
        <v>-39</v>
      </c>
      <c r="AG411" s="454">
        <v>20</v>
      </c>
    </row>
    <row r="412" spans="2:33" s="365" customFormat="1" ht="15" customHeight="1" x14ac:dyDescent="0.3">
      <c r="B412" s="372">
        <v>44234</v>
      </c>
      <c r="C412" s="377">
        <v>64</v>
      </c>
      <c r="D412" s="370"/>
      <c r="E412" s="46"/>
      <c r="F412" s="46"/>
      <c r="G412" s="370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54">
        <v>-77</v>
      </c>
      <c r="AC412" s="454">
        <v>-42</v>
      </c>
      <c r="AD412" s="454">
        <v>-74</v>
      </c>
      <c r="AE412" s="454">
        <v>-73</v>
      </c>
      <c r="AF412" s="454">
        <v>-39</v>
      </c>
      <c r="AG412" s="454">
        <v>18</v>
      </c>
    </row>
    <row r="413" spans="2:33" s="365" customFormat="1" ht="15" customHeight="1" x14ac:dyDescent="0.3">
      <c r="B413" s="372">
        <v>44235</v>
      </c>
      <c r="C413" s="377">
        <v>2261</v>
      </c>
      <c r="D413" s="370"/>
      <c r="E413" s="46"/>
      <c r="F413" s="46"/>
      <c r="G413" s="370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54">
        <v>-59</v>
      </c>
      <c r="AC413" s="454">
        <v>-16</v>
      </c>
      <c r="AD413" s="454">
        <v>-51</v>
      </c>
      <c r="AE413" s="454">
        <v>-63</v>
      </c>
      <c r="AF413" s="454">
        <v>-47</v>
      </c>
      <c r="AG413" s="454">
        <v>22</v>
      </c>
    </row>
    <row r="414" spans="2:33" s="365" customFormat="1" ht="15" customHeight="1" x14ac:dyDescent="0.3">
      <c r="B414" s="372">
        <v>44236</v>
      </c>
      <c r="C414" s="377">
        <v>2135</v>
      </c>
      <c r="D414" s="370"/>
      <c r="E414" s="46"/>
      <c r="F414" s="46"/>
      <c r="G414" s="370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54">
        <v>-61</v>
      </c>
      <c r="AC414" s="454">
        <v>-17</v>
      </c>
      <c r="AD414" s="454">
        <v>-57</v>
      </c>
      <c r="AE414" s="454">
        <v>-64</v>
      </c>
      <c r="AF414" s="454">
        <v>-48</v>
      </c>
      <c r="AG414" s="454">
        <v>24</v>
      </c>
    </row>
    <row r="415" spans="2:33" s="365" customFormat="1" ht="15" customHeight="1" x14ac:dyDescent="0.3">
      <c r="B415" s="372">
        <v>44237</v>
      </c>
      <c r="C415" s="377">
        <v>2022</v>
      </c>
      <c r="D415" s="375"/>
      <c r="E415" s="46"/>
      <c r="F415" s="46"/>
      <c r="G415" s="375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54">
        <v>-60</v>
      </c>
      <c r="AC415" s="454">
        <v>-15</v>
      </c>
      <c r="AD415" s="454">
        <v>-49</v>
      </c>
      <c r="AE415" s="454">
        <v>-62</v>
      </c>
      <c r="AF415" s="454">
        <v>-46</v>
      </c>
      <c r="AG415" s="454">
        <v>22</v>
      </c>
    </row>
    <row r="416" spans="2:33" s="365" customFormat="1" ht="15" customHeight="1" x14ac:dyDescent="0.3">
      <c r="B416" s="372">
        <v>44238</v>
      </c>
      <c r="C416" s="377">
        <v>1932</v>
      </c>
      <c r="D416" s="375"/>
      <c r="E416" s="46"/>
      <c r="F416" s="46"/>
      <c r="G416" s="375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54">
        <v>-60</v>
      </c>
      <c r="AC416" s="454">
        <v>-15</v>
      </c>
      <c r="AD416" s="454">
        <v>-52</v>
      </c>
      <c r="AE416" s="454">
        <v>-64</v>
      </c>
      <c r="AF416" s="454">
        <v>-47</v>
      </c>
      <c r="AG416" s="454">
        <v>23</v>
      </c>
    </row>
    <row r="417" spans="2:33" s="365" customFormat="1" ht="15" customHeight="1" x14ac:dyDescent="0.3">
      <c r="B417" s="372">
        <v>44239</v>
      </c>
      <c r="C417" s="375"/>
      <c r="D417" s="375"/>
      <c r="E417" s="46"/>
      <c r="F417" s="46"/>
      <c r="G417" s="375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54">
        <v>-60</v>
      </c>
      <c r="AC417" s="454">
        <v>-7</v>
      </c>
      <c r="AD417" s="454">
        <v>-42</v>
      </c>
      <c r="AE417" s="454">
        <v>-60</v>
      </c>
      <c r="AF417" s="454">
        <v>-45</v>
      </c>
      <c r="AG417" s="454">
        <v>23</v>
      </c>
    </row>
    <row r="418" spans="2:33" s="365" customFormat="1" ht="15" customHeight="1" x14ac:dyDescent="0.3">
      <c r="B418" s="372">
        <v>44240</v>
      </c>
      <c r="C418" s="439"/>
      <c r="D418" s="439"/>
      <c r="E418" s="46"/>
      <c r="F418" s="46"/>
      <c r="G418" s="375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54">
        <v>-69</v>
      </c>
      <c r="AC418" s="454">
        <v>-26</v>
      </c>
      <c r="AD418" s="454">
        <v>-51</v>
      </c>
      <c r="AE418" s="454">
        <v>-65</v>
      </c>
      <c r="AF418" s="454">
        <v>-35</v>
      </c>
      <c r="AG418" s="454">
        <v>18</v>
      </c>
    </row>
    <row r="419" spans="2:33" s="365" customFormat="1" ht="15" customHeight="1" x14ac:dyDescent="0.3">
      <c r="B419" s="372">
        <v>44241</v>
      </c>
      <c r="C419" s="439"/>
      <c r="D419" s="439"/>
      <c r="E419" s="46"/>
      <c r="F419" s="46"/>
      <c r="G419" s="375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54">
        <v>-68</v>
      </c>
      <c r="AC419" s="454">
        <v>-30</v>
      </c>
      <c r="AD419" s="454">
        <v>-48</v>
      </c>
      <c r="AE419" s="454">
        <v>-66</v>
      </c>
      <c r="AF419" s="454">
        <v>-32</v>
      </c>
      <c r="AG419" s="454">
        <v>15</v>
      </c>
    </row>
    <row r="420" spans="2:33" s="365" customFormat="1" ht="15" customHeight="1" x14ac:dyDescent="0.3">
      <c r="B420" s="372">
        <v>44242</v>
      </c>
      <c r="C420" s="439"/>
      <c r="D420" s="439"/>
      <c r="E420" s="46"/>
      <c r="F420" s="46"/>
      <c r="G420" s="375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54">
        <v>-56</v>
      </c>
      <c r="AC420" s="454">
        <v>-8</v>
      </c>
      <c r="AD420" s="454">
        <v>-33</v>
      </c>
      <c r="AE420" s="454">
        <v>-61</v>
      </c>
      <c r="AF420" s="454">
        <v>-48</v>
      </c>
      <c r="AG420" s="454">
        <v>21</v>
      </c>
    </row>
    <row r="421" spans="2:33" s="365" customFormat="1" ht="15" customHeight="1" x14ac:dyDescent="0.3">
      <c r="B421" s="372">
        <v>44243</v>
      </c>
      <c r="C421" s="439"/>
      <c r="D421" s="439"/>
      <c r="E421" s="46"/>
      <c r="F421" s="46"/>
      <c r="G421" s="375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54">
        <v>-62</v>
      </c>
      <c r="AC421" s="454">
        <v>-15</v>
      </c>
      <c r="AD421" s="454">
        <v>-45</v>
      </c>
      <c r="AE421" s="454">
        <v>-66</v>
      </c>
      <c r="AF421" s="454">
        <v>-63</v>
      </c>
      <c r="AG421" s="454">
        <v>28</v>
      </c>
    </row>
    <row r="422" spans="2:33" s="365" customFormat="1" ht="15" customHeight="1" x14ac:dyDescent="0.3">
      <c r="B422" s="372">
        <v>44244</v>
      </c>
      <c r="C422" s="439"/>
      <c r="D422" s="439"/>
      <c r="E422" s="46"/>
      <c r="F422" s="46"/>
      <c r="G422" s="382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54">
        <v>-58</v>
      </c>
      <c r="AC422" s="454">
        <v>-11</v>
      </c>
      <c r="AD422" s="454">
        <v>-43</v>
      </c>
      <c r="AE422" s="454">
        <v>-60</v>
      </c>
      <c r="AF422" s="454">
        <v>-45</v>
      </c>
      <c r="AG422" s="454">
        <v>21</v>
      </c>
    </row>
    <row r="423" spans="2:33" s="365" customFormat="1" ht="15" customHeight="1" x14ac:dyDescent="0.3">
      <c r="B423" s="372">
        <v>44245</v>
      </c>
      <c r="C423" s="439"/>
      <c r="D423" s="439"/>
      <c r="E423" s="46"/>
      <c r="F423" s="46"/>
      <c r="G423" s="382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54">
        <v>-58</v>
      </c>
      <c r="AC423" s="454">
        <v>-11</v>
      </c>
      <c r="AD423" s="454">
        <v>-44</v>
      </c>
      <c r="AE423" s="454">
        <v>-61</v>
      </c>
      <c r="AF423" s="454">
        <v>-45</v>
      </c>
      <c r="AG423" s="454">
        <v>22</v>
      </c>
    </row>
    <row r="424" spans="2:33" s="365" customFormat="1" ht="15" customHeight="1" x14ac:dyDescent="0.3">
      <c r="B424" s="372">
        <v>44246</v>
      </c>
      <c r="C424" s="439"/>
      <c r="D424" s="439"/>
      <c r="E424" s="46"/>
      <c r="F424" s="46"/>
      <c r="G424" s="382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54">
        <v>-60</v>
      </c>
      <c r="AC424" s="454">
        <v>-5</v>
      </c>
      <c r="AD424" s="454">
        <v>-50</v>
      </c>
      <c r="AE424" s="454">
        <v>-60</v>
      </c>
      <c r="AF424" s="454">
        <v>-44</v>
      </c>
      <c r="AG424" s="454">
        <v>23</v>
      </c>
    </row>
    <row r="425" spans="2:33" s="365" customFormat="1" ht="15" customHeight="1" x14ac:dyDescent="0.3">
      <c r="B425" s="372">
        <v>44247</v>
      </c>
      <c r="C425" s="439"/>
      <c r="D425" s="439"/>
      <c r="E425" s="46"/>
      <c r="F425" s="46"/>
      <c r="G425" s="382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54">
        <v>-74</v>
      </c>
      <c r="AC425" s="454">
        <v>-35</v>
      </c>
      <c r="AD425" s="454">
        <v>-76</v>
      </c>
      <c r="AE425" s="454">
        <v>-72</v>
      </c>
      <c r="AF425" s="454">
        <v>-36</v>
      </c>
      <c r="AG425" s="454">
        <v>21</v>
      </c>
    </row>
    <row r="426" spans="2:33" s="365" customFormat="1" ht="15" customHeight="1" x14ac:dyDescent="0.3">
      <c r="B426" s="372">
        <v>44248</v>
      </c>
      <c r="C426" s="439"/>
      <c r="D426" s="439"/>
      <c r="E426" s="46"/>
      <c r="F426" s="46"/>
      <c r="G426" s="382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54">
        <v>-72</v>
      </c>
      <c r="AC426" s="454">
        <v>-34</v>
      </c>
      <c r="AD426" s="454">
        <v>-61</v>
      </c>
      <c r="AE426" s="454">
        <v>-68</v>
      </c>
      <c r="AF426" s="454">
        <v>-32</v>
      </c>
      <c r="AG426" s="454">
        <v>16</v>
      </c>
    </row>
    <row r="427" spans="2:33" s="365" customFormat="1" ht="15" customHeight="1" x14ac:dyDescent="0.3">
      <c r="B427" s="372">
        <v>44249</v>
      </c>
      <c r="C427" s="439"/>
      <c r="D427" s="439"/>
      <c r="E427" s="46"/>
      <c r="F427" s="46"/>
      <c r="G427" s="382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54">
        <v>-55</v>
      </c>
      <c r="AC427" s="454">
        <v>-9</v>
      </c>
      <c r="AD427" s="454">
        <v>-35</v>
      </c>
      <c r="AE427" s="454">
        <v>-60</v>
      </c>
      <c r="AF427" s="454">
        <v>-43</v>
      </c>
      <c r="AG427" s="454">
        <v>20</v>
      </c>
    </row>
    <row r="428" spans="2:33" s="365" customFormat="1" ht="15" customHeight="1" x14ac:dyDescent="0.3">
      <c r="B428" s="372">
        <v>44250</v>
      </c>
      <c r="C428" s="439"/>
      <c r="D428" s="439"/>
      <c r="E428" s="46"/>
      <c r="F428" s="46"/>
      <c r="G428" s="383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54">
        <v>-56</v>
      </c>
      <c r="AC428" s="454">
        <v>-8</v>
      </c>
      <c r="AD428" s="454">
        <v>-39</v>
      </c>
      <c r="AE428" s="454">
        <v>-59</v>
      </c>
      <c r="AF428" s="454">
        <v>-44</v>
      </c>
      <c r="AG428" s="454">
        <v>20</v>
      </c>
    </row>
    <row r="429" spans="2:33" s="365" customFormat="1" ht="15" customHeight="1" x14ac:dyDescent="0.3">
      <c r="B429" s="372">
        <v>44251</v>
      </c>
      <c r="C429" s="439"/>
      <c r="D429" s="439"/>
      <c r="E429" s="46"/>
      <c r="F429" s="46"/>
      <c r="G429" s="383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54">
        <v>-56</v>
      </c>
      <c r="AC429" s="454">
        <v>-9</v>
      </c>
      <c r="AD429" s="454">
        <v>-29</v>
      </c>
      <c r="AE429" s="454">
        <v>-58</v>
      </c>
      <c r="AF429" s="454">
        <v>-43</v>
      </c>
      <c r="AG429" s="454">
        <v>20</v>
      </c>
    </row>
    <row r="430" spans="2:33" s="365" customFormat="1" ht="15" customHeight="1" x14ac:dyDescent="0.3">
      <c r="B430" s="372">
        <v>44252</v>
      </c>
      <c r="C430" s="439"/>
      <c r="D430" s="439"/>
      <c r="E430" s="46"/>
      <c r="F430" s="46"/>
      <c r="G430" s="383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54">
        <v>-56</v>
      </c>
      <c r="AC430" s="454">
        <v>-7</v>
      </c>
      <c r="AD430" s="454">
        <v>-41</v>
      </c>
      <c r="AE430" s="454">
        <v>-60</v>
      </c>
      <c r="AF430" s="454">
        <v>-44</v>
      </c>
      <c r="AG430" s="454">
        <v>21</v>
      </c>
    </row>
    <row r="431" spans="2:33" s="365" customFormat="1" ht="15" customHeight="1" x14ac:dyDescent="0.3">
      <c r="B431" s="372">
        <v>44253</v>
      </c>
      <c r="C431" s="439"/>
      <c r="D431" s="439"/>
      <c r="E431" s="46"/>
      <c r="F431" s="46"/>
      <c r="G431" s="383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54">
        <v>-56</v>
      </c>
      <c r="AC431" s="454">
        <v>1</v>
      </c>
      <c r="AD431" s="454">
        <v>-42</v>
      </c>
      <c r="AE431" s="454">
        <v>-58</v>
      </c>
      <c r="AF431" s="454">
        <v>-42</v>
      </c>
      <c r="AG431" s="454">
        <v>22</v>
      </c>
    </row>
    <row r="432" spans="2:33" s="365" customFormat="1" ht="15" customHeight="1" x14ac:dyDescent="0.3">
      <c r="B432" s="372">
        <v>44254</v>
      </c>
      <c r="C432" s="439"/>
      <c r="D432" s="439"/>
      <c r="E432" s="46"/>
      <c r="F432" s="46"/>
      <c r="G432" s="383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54">
        <v>-65</v>
      </c>
      <c r="AC432" s="454">
        <v>-19</v>
      </c>
      <c r="AD432" s="454">
        <v>-41</v>
      </c>
      <c r="AE432" s="454">
        <v>-60</v>
      </c>
      <c r="AF432" s="454">
        <v>-29</v>
      </c>
      <c r="AG432" s="454">
        <v>15</v>
      </c>
    </row>
    <row r="433" spans="2:33" s="365" customFormat="1" ht="15" customHeight="1" x14ac:dyDescent="0.3">
      <c r="B433" s="372">
        <v>44255</v>
      </c>
      <c r="C433" s="378">
        <v>39585</v>
      </c>
      <c r="D433" s="439"/>
      <c r="E433" s="462">
        <v>54142</v>
      </c>
      <c r="F433" s="462">
        <v>271681</v>
      </c>
      <c r="G433" s="383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54">
        <v>-67</v>
      </c>
      <c r="AC433" s="454">
        <v>-25</v>
      </c>
      <c r="AD433" s="454">
        <v>-40</v>
      </c>
      <c r="AE433" s="454">
        <v>-61</v>
      </c>
      <c r="AF433" s="454">
        <v>-27</v>
      </c>
      <c r="AG433" s="454">
        <v>13</v>
      </c>
    </row>
    <row r="434" spans="2:33" s="365" customFormat="1" ht="15" customHeight="1" x14ac:dyDescent="0.3">
      <c r="B434" s="372">
        <v>44256</v>
      </c>
      <c r="C434" s="439"/>
      <c r="D434" s="439"/>
      <c r="E434" s="46"/>
      <c r="F434" s="46"/>
      <c r="G434" s="383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54">
        <v>-53</v>
      </c>
      <c r="AC434" s="454">
        <v>-3</v>
      </c>
      <c r="AD434" s="454">
        <v>-36</v>
      </c>
      <c r="AE434" s="454">
        <v>-58</v>
      </c>
      <c r="AF434" s="454">
        <v>-42</v>
      </c>
      <c r="AG434" s="454">
        <v>19</v>
      </c>
    </row>
    <row r="435" spans="2:33" ht="15" customHeight="1" x14ac:dyDescent="0.3">
      <c r="B435" s="372">
        <v>44257</v>
      </c>
      <c r="C435" s="439"/>
      <c r="D435" s="439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54">
        <v>-54</v>
      </c>
      <c r="AC435" s="454">
        <v>-3</v>
      </c>
      <c r="AD435" s="454">
        <v>-34</v>
      </c>
      <c r="AE435" s="454">
        <v>-57</v>
      </c>
      <c r="AF435" s="454">
        <v>-42</v>
      </c>
      <c r="AG435" s="454">
        <v>20</v>
      </c>
    </row>
    <row r="436" spans="2:33" s="365" customFormat="1" ht="15" customHeight="1" x14ac:dyDescent="0.3">
      <c r="B436" s="372">
        <v>44258</v>
      </c>
      <c r="C436" s="439"/>
      <c r="D436" s="439"/>
      <c r="E436" s="46"/>
      <c r="F436" s="46"/>
      <c r="G436" s="396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54">
        <v>-53</v>
      </c>
      <c r="AC436" s="454">
        <v>-4</v>
      </c>
      <c r="AD436" s="454">
        <v>-25</v>
      </c>
      <c r="AE436" s="454">
        <v>-56</v>
      </c>
      <c r="AF436" s="454">
        <v>-42</v>
      </c>
      <c r="AG436" s="454">
        <v>19</v>
      </c>
    </row>
    <row r="437" spans="2:33" s="365" customFormat="1" ht="15" customHeight="1" x14ac:dyDescent="0.3">
      <c r="B437" s="372">
        <v>44259</v>
      </c>
      <c r="C437" s="439"/>
      <c r="D437" s="439"/>
      <c r="E437" s="46"/>
      <c r="F437" s="46"/>
      <c r="G437" s="396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54">
        <v>-55</v>
      </c>
      <c r="AC437" s="454">
        <v>-5</v>
      </c>
      <c r="AD437" s="454">
        <v>-40</v>
      </c>
      <c r="AE437" s="454">
        <v>-59</v>
      </c>
      <c r="AF437" s="454">
        <v>-43</v>
      </c>
      <c r="AG437" s="454">
        <v>20</v>
      </c>
    </row>
    <row r="438" spans="2:33" s="365" customFormat="1" ht="15" customHeight="1" x14ac:dyDescent="0.3">
      <c r="B438" s="372">
        <v>44260</v>
      </c>
      <c r="C438" s="439"/>
      <c r="D438" s="439"/>
      <c r="E438" s="46"/>
      <c r="F438" s="46"/>
      <c r="G438" s="396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54">
        <v>-55</v>
      </c>
      <c r="AC438" s="454">
        <v>1</v>
      </c>
      <c r="AD438" s="454">
        <v>-37</v>
      </c>
      <c r="AE438" s="454">
        <v>-56</v>
      </c>
      <c r="AF438" s="454">
        <v>-42</v>
      </c>
      <c r="AG438" s="454">
        <v>21</v>
      </c>
    </row>
    <row r="439" spans="2:33" s="365" customFormat="1" ht="15" customHeight="1" x14ac:dyDescent="0.3">
      <c r="B439" s="372">
        <v>44261</v>
      </c>
      <c r="C439" s="439"/>
      <c r="D439" s="439"/>
      <c r="E439" s="46"/>
      <c r="F439" s="46"/>
      <c r="G439" s="396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54">
        <v>-63</v>
      </c>
      <c r="AC439" s="454">
        <v>-18</v>
      </c>
      <c r="AD439" s="454">
        <v>-34</v>
      </c>
      <c r="AE439" s="454">
        <v>-59</v>
      </c>
      <c r="AF439" s="454">
        <v>-29</v>
      </c>
      <c r="AG439" s="454">
        <v>15</v>
      </c>
    </row>
    <row r="440" spans="2:33" s="365" customFormat="1" ht="15" customHeight="1" x14ac:dyDescent="0.3">
      <c r="B440" s="372">
        <v>44262</v>
      </c>
      <c r="C440" s="439"/>
      <c r="D440" s="439"/>
      <c r="E440" s="46"/>
      <c r="F440" s="46"/>
      <c r="G440" s="396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54">
        <v>-67</v>
      </c>
      <c r="AC440" s="454">
        <v>-25</v>
      </c>
      <c r="AD440" s="454">
        <v>-44</v>
      </c>
      <c r="AE440" s="454">
        <v>-63</v>
      </c>
      <c r="AF440" s="454">
        <v>-27</v>
      </c>
      <c r="AG440" s="454">
        <v>13</v>
      </c>
    </row>
    <row r="441" spans="2:33" s="365" customFormat="1" ht="15" customHeight="1" x14ac:dyDescent="0.3">
      <c r="B441" s="372">
        <v>44263</v>
      </c>
      <c r="C441" s="439"/>
      <c r="D441" s="439"/>
      <c r="E441" s="46"/>
      <c r="F441" s="46"/>
      <c r="G441" s="396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54">
        <v>-49</v>
      </c>
      <c r="AC441" s="454">
        <v>4</v>
      </c>
      <c r="AD441" s="454">
        <v>-32</v>
      </c>
      <c r="AE441" s="454">
        <v>-57</v>
      </c>
      <c r="AF441" s="454">
        <v>-41</v>
      </c>
      <c r="AG441" s="454">
        <v>19</v>
      </c>
    </row>
    <row r="442" spans="2:33" s="365" customFormat="1" ht="15" customHeight="1" x14ac:dyDescent="0.3">
      <c r="B442" s="372">
        <v>44264</v>
      </c>
      <c r="C442" s="439"/>
      <c r="D442" s="439"/>
      <c r="E442" s="46"/>
      <c r="F442" s="46"/>
      <c r="G442" s="412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54">
        <v>-51</v>
      </c>
      <c r="AC442" s="454">
        <v>-1</v>
      </c>
      <c r="AD442" s="454">
        <v>-27</v>
      </c>
      <c r="AE442" s="454">
        <v>-56</v>
      </c>
      <c r="AF442" s="454">
        <v>-42</v>
      </c>
      <c r="AG442" s="454">
        <v>19</v>
      </c>
    </row>
    <row r="443" spans="2:33" s="365" customFormat="1" ht="15" customHeight="1" x14ac:dyDescent="0.3">
      <c r="B443" s="372">
        <v>44265</v>
      </c>
      <c r="C443" s="439"/>
      <c r="D443" s="439"/>
      <c r="E443" s="46"/>
      <c r="F443" s="46"/>
      <c r="G443" s="412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54">
        <v>-52</v>
      </c>
      <c r="AC443" s="454">
        <v>-2</v>
      </c>
      <c r="AD443" s="454">
        <v>-23</v>
      </c>
      <c r="AE443" s="454">
        <v>-55</v>
      </c>
      <c r="AF443" s="454">
        <v>-41</v>
      </c>
      <c r="AG443" s="454">
        <v>19</v>
      </c>
    </row>
    <row r="444" spans="2:33" s="365" customFormat="1" ht="15" customHeight="1" x14ac:dyDescent="0.3">
      <c r="B444" s="372">
        <v>44266</v>
      </c>
      <c r="C444" s="460"/>
      <c r="D444" s="460"/>
      <c r="E444" s="46"/>
      <c r="F444" s="46"/>
      <c r="G444" s="412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54">
        <v>-52</v>
      </c>
      <c r="AC444" s="454">
        <v>0</v>
      </c>
      <c r="AD444" s="454">
        <v>-33</v>
      </c>
      <c r="AE444" s="454">
        <v>-57</v>
      </c>
      <c r="AF444" s="454">
        <v>-42</v>
      </c>
      <c r="AG444" s="454">
        <v>20</v>
      </c>
    </row>
    <row r="445" spans="2:33" s="365" customFormat="1" ht="15" customHeight="1" x14ac:dyDescent="0.3">
      <c r="B445" s="372">
        <v>44267</v>
      </c>
      <c r="C445" s="460"/>
      <c r="D445" s="460"/>
      <c r="E445" s="46"/>
      <c r="F445" s="46"/>
      <c r="G445" s="412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54">
        <v>-54</v>
      </c>
      <c r="AC445" s="454">
        <v>2</v>
      </c>
      <c r="AD445" s="454">
        <v>-32</v>
      </c>
      <c r="AE445" s="454">
        <v>-55</v>
      </c>
      <c r="AF445" s="454">
        <v>-40</v>
      </c>
      <c r="AG445" s="454">
        <v>20</v>
      </c>
    </row>
    <row r="446" spans="2:33" s="365" customFormat="1" ht="15" customHeight="1" x14ac:dyDescent="0.3">
      <c r="B446" s="372">
        <v>44268</v>
      </c>
      <c r="C446" s="460"/>
      <c r="D446" s="460"/>
      <c r="E446" s="46"/>
      <c r="F446" s="46"/>
      <c r="G446" s="412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54">
        <v>-63</v>
      </c>
      <c r="AC446" s="454">
        <v>-17</v>
      </c>
      <c r="AD446" s="454">
        <v>-39</v>
      </c>
      <c r="AE446" s="454">
        <v>-59</v>
      </c>
      <c r="AF446" s="454">
        <v>-27</v>
      </c>
      <c r="AG446" s="454">
        <v>15</v>
      </c>
    </row>
    <row r="447" spans="2:33" s="365" customFormat="1" ht="15" customHeight="1" x14ac:dyDescent="0.3">
      <c r="B447" s="372">
        <v>44269</v>
      </c>
      <c r="C447" s="460"/>
      <c r="D447" s="460"/>
      <c r="E447" s="46"/>
      <c r="F447" s="46"/>
      <c r="G447" s="412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54">
        <v>-66</v>
      </c>
      <c r="AC447" s="454">
        <v>-23</v>
      </c>
      <c r="AD447" s="454">
        <v>-38</v>
      </c>
      <c r="AE447" s="454">
        <v>-60</v>
      </c>
      <c r="AF447" s="454">
        <v>-23</v>
      </c>
      <c r="AG447" s="454">
        <v>13</v>
      </c>
    </row>
    <row r="448" spans="2:33" s="365" customFormat="1" ht="15" customHeight="1" x14ac:dyDescent="0.3">
      <c r="B448" s="372">
        <v>44270</v>
      </c>
      <c r="C448" s="460"/>
      <c r="D448" s="460"/>
      <c r="E448" s="46"/>
      <c r="F448" s="46"/>
      <c r="G448" s="412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54">
        <v>-42</v>
      </c>
      <c r="AC448" s="454">
        <v>4</v>
      </c>
      <c r="AD448" s="454">
        <v>-15</v>
      </c>
      <c r="AE448" s="454">
        <v>-51</v>
      </c>
      <c r="AF448" s="454">
        <v>-34</v>
      </c>
      <c r="AG448" s="454">
        <v>15</v>
      </c>
    </row>
    <row r="449" spans="2:33" s="365" customFormat="1" ht="15" customHeight="1" x14ac:dyDescent="0.3">
      <c r="B449" s="372">
        <v>44271</v>
      </c>
      <c r="C449" s="460"/>
      <c r="D449" s="460"/>
      <c r="E449" s="46"/>
      <c r="F449" s="46"/>
      <c r="G449" s="412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54">
        <v>-42</v>
      </c>
      <c r="AC449" s="454">
        <v>5</v>
      </c>
      <c r="AD449" s="454">
        <v>-13</v>
      </c>
      <c r="AE449" s="454">
        <v>-50</v>
      </c>
      <c r="AF449" s="454">
        <v>-35</v>
      </c>
      <c r="AG449" s="454">
        <v>15</v>
      </c>
    </row>
    <row r="450" spans="2:33" s="365" customFormat="1" ht="15" customHeight="1" x14ac:dyDescent="0.3">
      <c r="B450" s="372">
        <v>44272</v>
      </c>
      <c r="C450" s="460"/>
      <c r="D450" s="460"/>
      <c r="E450" s="46"/>
      <c r="F450" s="46"/>
      <c r="G450" s="412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54">
        <v>-42</v>
      </c>
      <c r="AC450" s="454">
        <v>4</v>
      </c>
      <c r="AD450" s="454">
        <v>-5</v>
      </c>
      <c r="AE450" s="454">
        <v>-48</v>
      </c>
      <c r="AF450" s="454">
        <v>-33</v>
      </c>
      <c r="AG450" s="454">
        <v>15</v>
      </c>
    </row>
    <row r="451" spans="2:33" s="365" customFormat="1" ht="15" customHeight="1" x14ac:dyDescent="0.3">
      <c r="B451" s="372">
        <v>44273</v>
      </c>
      <c r="C451" s="460"/>
      <c r="D451" s="460"/>
      <c r="E451" s="46"/>
      <c r="F451" s="46"/>
      <c r="G451" s="412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54">
        <v>-41</v>
      </c>
      <c r="AC451" s="454">
        <v>9</v>
      </c>
      <c r="AD451" s="454">
        <v>-9</v>
      </c>
      <c r="AE451" s="454">
        <v>-49</v>
      </c>
      <c r="AF451" s="454">
        <v>-34</v>
      </c>
      <c r="AG451" s="454">
        <v>16</v>
      </c>
    </row>
    <row r="452" spans="2:33" s="365" customFormat="1" ht="15" customHeight="1" x14ac:dyDescent="0.3">
      <c r="B452" s="372">
        <v>44274</v>
      </c>
      <c r="C452" s="460"/>
      <c r="D452" s="460"/>
      <c r="E452" s="46"/>
      <c r="F452" s="46"/>
      <c r="G452" s="412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54">
        <v>-43</v>
      </c>
      <c r="AC452" s="454">
        <v>13</v>
      </c>
      <c r="AD452" s="454">
        <v>-16</v>
      </c>
      <c r="AE452" s="454">
        <v>-48</v>
      </c>
      <c r="AF452" s="454">
        <v>-33</v>
      </c>
      <c r="AG452" s="454">
        <v>16</v>
      </c>
    </row>
    <row r="453" spans="2:33" s="365" customFormat="1" ht="15" customHeight="1" x14ac:dyDescent="0.3">
      <c r="B453" s="372">
        <v>44275</v>
      </c>
      <c r="C453" s="460"/>
      <c r="D453" s="460"/>
      <c r="E453" s="46"/>
      <c r="F453" s="46"/>
      <c r="G453" s="412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54">
        <v>-58</v>
      </c>
      <c r="AC453" s="454">
        <v>-10</v>
      </c>
      <c r="AD453" s="454">
        <v>-29</v>
      </c>
      <c r="AE453" s="454">
        <v>-55</v>
      </c>
      <c r="AF453" s="454">
        <v>-21</v>
      </c>
      <c r="AG453" s="454">
        <v>14</v>
      </c>
    </row>
    <row r="454" spans="2:33" s="365" customFormat="1" ht="15" customHeight="1" x14ac:dyDescent="0.3">
      <c r="B454" s="372">
        <v>44276</v>
      </c>
      <c r="C454" s="460"/>
      <c r="D454" s="460"/>
      <c r="E454" s="46"/>
      <c r="F454" s="46"/>
      <c r="G454" s="412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54">
        <v>-61</v>
      </c>
      <c r="AC454" s="454">
        <v>-19</v>
      </c>
      <c r="AD454" s="454">
        <v>-27</v>
      </c>
      <c r="AE454" s="454">
        <v>-57</v>
      </c>
      <c r="AF454" s="454">
        <v>-19</v>
      </c>
      <c r="AG454" s="454">
        <v>12</v>
      </c>
    </row>
    <row r="455" spans="2:33" s="365" customFormat="1" ht="15" customHeight="1" x14ac:dyDescent="0.3">
      <c r="B455" s="372">
        <v>44277</v>
      </c>
      <c r="C455" s="460"/>
      <c r="D455" s="460"/>
      <c r="E455" s="46"/>
      <c r="F455" s="46"/>
      <c r="G455" s="412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54">
        <v>-42</v>
      </c>
      <c r="AC455" s="454">
        <v>6</v>
      </c>
      <c r="AD455" s="454">
        <v>-11</v>
      </c>
      <c r="AE455" s="454">
        <v>-50</v>
      </c>
      <c r="AF455" s="454">
        <v>-34</v>
      </c>
      <c r="AG455" s="454">
        <v>15</v>
      </c>
    </row>
    <row r="456" spans="2:33" s="365" customFormat="1" ht="15" customHeight="1" x14ac:dyDescent="0.3">
      <c r="B456" s="372">
        <v>44278</v>
      </c>
      <c r="C456" s="460"/>
      <c r="D456" s="460"/>
      <c r="E456" s="46"/>
      <c r="F456" s="46"/>
      <c r="G456" s="412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54">
        <v>-42</v>
      </c>
      <c r="AC456" s="454">
        <v>5</v>
      </c>
      <c r="AD456" s="454">
        <v>-13</v>
      </c>
      <c r="AE456" s="454">
        <v>-49</v>
      </c>
      <c r="AF456" s="454">
        <v>-34</v>
      </c>
      <c r="AG456" s="454">
        <v>15</v>
      </c>
    </row>
    <row r="457" spans="2:33" s="365" customFormat="1" ht="15" customHeight="1" x14ac:dyDescent="0.3">
      <c r="B457" s="372">
        <v>44279</v>
      </c>
      <c r="C457" s="460"/>
      <c r="D457" s="460"/>
      <c r="E457" s="46"/>
      <c r="F457" s="46"/>
      <c r="G457" s="412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54">
        <v>-42</v>
      </c>
      <c r="AC457" s="454">
        <v>5</v>
      </c>
      <c r="AD457" s="454">
        <v>-8</v>
      </c>
      <c r="AE457" s="454">
        <v>-48</v>
      </c>
      <c r="AF457" s="454">
        <v>-33</v>
      </c>
      <c r="AG457" s="454">
        <v>15</v>
      </c>
    </row>
    <row r="458" spans="2:33" s="365" customFormat="1" ht="15" customHeight="1" x14ac:dyDescent="0.3">
      <c r="B458" s="372">
        <v>44280</v>
      </c>
      <c r="C458" s="460"/>
      <c r="D458" s="460"/>
      <c r="E458" s="46"/>
      <c r="F458" s="46"/>
      <c r="G458" s="43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54">
        <v>-40</v>
      </c>
      <c r="AC458" s="454">
        <v>9</v>
      </c>
      <c r="AD458" s="454">
        <v>-8</v>
      </c>
      <c r="AE458" s="454">
        <v>-48</v>
      </c>
      <c r="AF458" s="454">
        <v>-34</v>
      </c>
      <c r="AG458" s="454">
        <v>15</v>
      </c>
    </row>
    <row r="459" spans="2:33" s="365" customFormat="1" ht="15" customHeight="1" x14ac:dyDescent="0.3">
      <c r="B459" s="372">
        <v>44281</v>
      </c>
      <c r="C459" s="460"/>
      <c r="D459" s="460"/>
      <c r="E459" s="46"/>
      <c r="F459" s="46"/>
      <c r="G459" s="43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54">
        <v>-47</v>
      </c>
      <c r="AC459" s="454">
        <v>10</v>
      </c>
      <c r="AD459" s="454">
        <v>-23</v>
      </c>
      <c r="AE459" s="454">
        <v>-50</v>
      </c>
      <c r="AF459" s="454">
        <v>-34</v>
      </c>
      <c r="AG459" s="454">
        <v>17</v>
      </c>
    </row>
    <row r="460" spans="2:33" s="365" customFormat="1" ht="15" customHeight="1" x14ac:dyDescent="0.3">
      <c r="B460" s="372">
        <v>44282</v>
      </c>
      <c r="C460" s="460"/>
      <c r="D460" s="460"/>
      <c r="E460" s="46"/>
      <c r="F460" s="46"/>
      <c r="G460" s="43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54">
        <v>-58</v>
      </c>
      <c r="AC460" s="454">
        <v>-8</v>
      </c>
      <c r="AD460" s="454">
        <v>-33</v>
      </c>
      <c r="AE460" s="454">
        <v>-55</v>
      </c>
      <c r="AF460" s="454">
        <v>-20</v>
      </c>
      <c r="AG460" s="454">
        <v>14</v>
      </c>
    </row>
    <row r="461" spans="2:33" s="365" customFormat="1" ht="15" customHeight="1" x14ac:dyDescent="0.3">
      <c r="B461" s="372">
        <v>44283</v>
      </c>
      <c r="C461" s="460"/>
      <c r="D461" s="460"/>
      <c r="E461" s="46"/>
      <c r="F461" s="46"/>
      <c r="G461" s="43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54">
        <v>-63</v>
      </c>
      <c r="AC461" s="454">
        <v>-23</v>
      </c>
      <c r="AD461" s="454">
        <v>-34</v>
      </c>
      <c r="AE461" s="454">
        <v>-58</v>
      </c>
      <c r="AF461" s="454">
        <v>-19</v>
      </c>
      <c r="AG461" s="454">
        <v>13</v>
      </c>
    </row>
    <row r="462" spans="2:33" s="365" customFormat="1" ht="15" customHeight="1" x14ac:dyDescent="0.3">
      <c r="B462" s="372">
        <v>44284</v>
      </c>
      <c r="C462" s="460"/>
      <c r="D462" s="460"/>
      <c r="E462" s="46"/>
      <c r="F462" s="46"/>
      <c r="G462" s="43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54">
        <v>-43</v>
      </c>
      <c r="AC462" s="454">
        <v>4</v>
      </c>
      <c r="AD462" s="454">
        <v>-17</v>
      </c>
      <c r="AE462" s="454">
        <v>-52</v>
      </c>
      <c r="AF462" s="454">
        <v>-35</v>
      </c>
      <c r="AG462" s="454">
        <v>16</v>
      </c>
    </row>
    <row r="463" spans="2:33" s="365" customFormat="1" ht="15" customHeight="1" x14ac:dyDescent="0.3">
      <c r="B463" s="372">
        <v>44285</v>
      </c>
      <c r="C463" s="460"/>
      <c r="D463" s="460"/>
      <c r="E463" s="46"/>
      <c r="F463" s="46"/>
      <c r="G463" s="43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54">
        <v>-42</v>
      </c>
      <c r="AC463" s="454">
        <v>8</v>
      </c>
      <c r="AD463" s="454">
        <v>-20</v>
      </c>
      <c r="AE463" s="454">
        <v>-50</v>
      </c>
      <c r="AF463" s="454">
        <v>-35</v>
      </c>
      <c r="AG463" s="454">
        <v>16</v>
      </c>
    </row>
    <row r="464" spans="2:33" s="365" customFormat="1" ht="15" customHeight="1" x14ac:dyDescent="0.3">
      <c r="B464" s="372">
        <v>44286</v>
      </c>
      <c r="C464" s="378">
        <v>40871</v>
      </c>
      <c r="D464" s="460"/>
      <c r="E464" s="462">
        <v>52553</v>
      </c>
      <c r="F464" s="462">
        <v>261957</v>
      </c>
      <c r="G464" s="43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54">
        <v>-39</v>
      </c>
      <c r="AC464" s="454">
        <v>14</v>
      </c>
      <c r="AD464" s="454">
        <v>-5</v>
      </c>
      <c r="AE464" s="454">
        <v>-46</v>
      </c>
      <c r="AF464" s="454">
        <v>-35</v>
      </c>
      <c r="AG464" s="454">
        <v>14</v>
      </c>
    </row>
    <row r="465" spans="2:33" s="365" customFormat="1" ht="15" customHeight="1" x14ac:dyDescent="0.3">
      <c r="B465" s="372">
        <v>44287</v>
      </c>
      <c r="C465" s="460"/>
      <c r="D465" s="460"/>
      <c r="E465" s="46"/>
      <c r="F465" s="46"/>
      <c r="G465" s="396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54">
        <v>-35</v>
      </c>
      <c r="AC465" s="454">
        <v>28</v>
      </c>
      <c r="AD465" s="454">
        <v>-18</v>
      </c>
      <c r="AE465" s="454">
        <v>-47</v>
      </c>
      <c r="AF465" s="454">
        <v>-37</v>
      </c>
      <c r="AG465" s="454">
        <v>15</v>
      </c>
    </row>
    <row r="466" spans="2:33" s="365" customFormat="1" ht="15" customHeight="1" x14ac:dyDescent="0.3">
      <c r="B466" s="372">
        <v>44288</v>
      </c>
      <c r="C466" s="460"/>
      <c r="D466" s="460"/>
      <c r="E466" s="46"/>
      <c r="F466" s="46"/>
      <c r="G466" s="44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54">
        <v>-61</v>
      </c>
      <c r="AC466" s="454">
        <v>-1</v>
      </c>
      <c r="AD466" s="454">
        <v>-22</v>
      </c>
      <c r="AE466" s="454">
        <v>-67</v>
      </c>
      <c r="AF466" s="454">
        <v>-72</v>
      </c>
      <c r="AG466" s="454">
        <v>34</v>
      </c>
    </row>
    <row r="467" spans="2:33" s="365" customFormat="1" ht="15" customHeight="1" x14ac:dyDescent="0.3">
      <c r="B467" s="372">
        <v>44289</v>
      </c>
      <c r="C467" s="460"/>
      <c r="D467" s="460"/>
      <c r="E467" s="46"/>
      <c r="F467" s="46"/>
      <c r="G467" s="44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54">
        <v>-55</v>
      </c>
      <c r="AC467" s="454">
        <v>3</v>
      </c>
      <c r="AD467" s="454">
        <v>-31</v>
      </c>
      <c r="AE467" s="454">
        <v>-55</v>
      </c>
      <c r="AF467" s="454">
        <v>-26</v>
      </c>
      <c r="AG467" s="454">
        <v>15</v>
      </c>
    </row>
    <row r="468" spans="2:33" s="365" customFormat="1" ht="15" customHeight="1" x14ac:dyDescent="0.3">
      <c r="B468" s="372">
        <v>44290</v>
      </c>
      <c r="C468" s="460"/>
      <c r="D468" s="460"/>
      <c r="E468" s="46"/>
      <c r="F468" s="46"/>
      <c r="G468" s="44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54">
        <v>-68</v>
      </c>
      <c r="AC468" s="454">
        <v>-49</v>
      </c>
      <c r="AD468" s="454">
        <v>-36</v>
      </c>
      <c r="AE468" s="454">
        <v>-59</v>
      </c>
      <c r="AF468" s="454">
        <v>-18</v>
      </c>
      <c r="AG468" s="454">
        <v>12</v>
      </c>
    </row>
    <row r="469" spans="2:33" s="365" customFormat="1" ht="15" customHeight="1" x14ac:dyDescent="0.3">
      <c r="B469" s="372">
        <v>44291</v>
      </c>
      <c r="C469" s="460"/>
      <c r="D469" s="460"/>
      <c r="E469" s="46"/>
      <c r="F469" s="46"/>
      <c r="G469" s="44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54">
        <v>-27</v>
      </c>
      <c r="AC469" s="454">
        <v>15</v>
      </c>
      <c r="AD469" s="454">
        <v>10</v>
      </c>
      <c r="AE469" s="454">
        <v>-43</v>
      </c>
      <c r="AF469" s="454">
        <v>-36</v>
      </c>
      <c r="AG469" s="454">
        <v>13</v>
      </c>
    </row>
    <row r="470" spans="2:33" s="365" customFormat="1" ht="15" customHeight="1" x14ac:dyDescent="0.3">
      <c r="B470" s="372">
        <v>44292</v>
      </c>
      <c r="C470" s="460"/>
      <c r="D470" s="460"/>
      <c r="E470" s="46"/>
      <c r="F470" s="46"/>
      <c r="G470" s="44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54">
        <v>-26</v>
      </c>
      <c r="AC470" s="454">
        <v>13</v>
      </c>
      <c r="AD470" s="454">
        <v>4</v>
      </c>
      <c r="AE470" s="454">
        <v>-40</v>
      </c>
      <c r="AF470" s="454">
        <v>-27</v>
      </c>
      <c r="AG470" s="454">
        <v>10</v>
      </c>
    </row>
    <row r="471" spans="2:33" s="365" customFormat="1" ht="15" customHeight="1" x14ac:dyDescent="0.3">
      <c r="B471" s="372">
        <v>44293</v>
      </c>
      <c r="C471" s="460"/>
      <c r="D471" s="460"/>
      <c r="E471" s="46"/>
      <c r="F471" s="46"/>
      <c r="G471" s="44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54">
        <v>-27</v>
      </c>
      <c r="AC471" s="454">
        <v>11</v>
      </c>
      <c r="AD471" s="454">
        <v>9</v>
      </c>
      <c r="AE471" s="454">
        <v>-39</v>
      </c>
      <c r="AF471" s="454">
        <v>-27</v>
      </c>
      <c r="AG471" s="454">
        <v>10</v>
      </c>
    </row>
    <row r="472" spans="2:33" s="365" customFormat="1" ht="15" customHeight="1" x14ac:dyDescent="0.3">
      <c r="B472" s="372">
        <v>44294</v>
      </c>
      <c r="C472" s="460"/>
      <c r="D472" s="460"/>
      <c r="E472" s="46"/>
      <c r="F472" s="46"/>
      <c r="G472" s="44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54">
        <v>-26</v>
      </c>
      <c r="AC472" s="454">
        <v>17</v>
      </c>
      <c r="AD472" s="454">
        <v>6</v>
      </c>
      <c r="AE472" s="454">
        <v>-40</v>
      </c>
      <c r="AF472" s="454">
        <v>-26</v>
      </c>
      <c r="AG472" s="454">
        <v>10</v>
      </c>
    </row>
    <row r="473" spans="2:33" s="442" customFormat="1" ht="15" customHeight="1" x14ac:dyDescent="0.3">
      <c r="B473" s="372">
        <v>44295</v>
      </c>
      <c r="C473" s="460"/>
      <c r="D473" s="460"/>
      <c r="E473" s="46"/>
      <c r="F473" s="46"/>
      <c r="G473" s="44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54">
        <v>-33</v>
      </c>
      <c r="AC473" s="454">
        <v>14</v>
      </c>
      <c r="AD473" s="454">
        <v>-8</v>
      </c>
      <c r="AE473" s="454">
        <v>-41</v>
      </c>
      <c r="AF473" s="454">
        <v>-26</v>
      </c>
      <c r="AG473" s="454">
        <v>11</v>
      </c>
    </row>
    <row r="474" spans="2:33" s="442" customFormat="1" ht="15" customHeight="1" x14ac:dyDescent="0.3">
      <c r="B474" s="372">
        <v>44296</v>
      </c>
      <c r="C474" s="460"/>
      <c r="D474" s="460"/>
      <c r="E474" s="46"/>
      <c r="F474" s="46"/>
      <c r="G474" s="44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54">
        <v>-50</v>
      </c>
      <c r="AC474" s="454">
        <v>-1</v>
      </c>
      <c r="AD474" s="454">
        <v>-33</v>
      </c>
      <c r="AE474" s="454">
        <v>-48</v>
      </c>
      <c r="AF474" s="454">
        <v>-17</v>
      </c>
      <c r="AG474" s="454">
        <v>11</v>
      </c>
    </row>
    <row r="475" spans="2:33" s="442" customFormat="1" ht="15" customHeight="1" x14ac:dyDescent="0.3">
      <c r="B475" s="372">
        <v>44297</v>
      </c>
      <c r="C475" s="460"/>
      <c r="D475" s="460"/>
      <c r="E475" s="46"/>
      <c r="F475" s="46"/>
      <c r="G475" s="44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54">
        <v>-50</v>
      </c>
      <c r="AC475" s="454">
        <v>-11</v>
      </c>
      <c r="AD475" s="454">
        <v>-7</v>
      </c>
      <c r="AE475" s="454">
        <v>-46</v>
      </c>
      <c r="AF475" s="454">
        <v>-15</v>
      </c>
      <c r="AG475" s="454">
        <v>7</v>
      </c>
    </row>
    <row r="476" spans="2:33" s="442" customFormat="1" ht="15" customHeight="1" x14ac:dyDescent="0.3">
      <c r="B476" s="372">
        <v>44298</v>
      </c>
      <c r="C476" s="460"/>
      <c r="D476" s="460"/>
      <c r="E476" s="46"/>
      <c r="F476" s="46"/>
      <c r="G476" s="44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54">
        <v>-30</v>
      </c>
      <c r="AC476" s="454">
        <v>10</v>
      </c>
      <c r="AD476" s="454">
        <v>-8</v>
      </c>
      <c r="AE476" s="454">
        <v>-43</v>
      </c>
      <c r="AF476" s="454">
        <v>-25</v>
      </c>
      <c r="AG476" s="454">
        <v>11</v>
      </c>
    </row>
    <row r="477" spans="2:33" s="442" customFormat="1" ht="15" customHeight="1" x14ac:dyDescent="0.3">
      <c r="B477" s="372">
        <v>44299</v>
      </c>
      <c r="C477" s="460"/>
      <c r="D477" s="460"/>
      <c r="E477" s="46"/>
      <c r="F477" s="46"/>
      <c r="G477" s="44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54">
        <v>-33</v>
      </c>
      <c r="AC477" s="454">
        <v>9</v>
      </c>
      <c r="AD477" s="454">
        <v>-22</v>
      </c>
      <c r="AE477" s="454">
        <v>-44</v>
      </c>
      <c r="AF477" s="454">
        <v>-25</v>
      </c>
      <c r="AG477" s="454">
        <v>12</v>
      </c>
    </row>
    <row r="478" spans="2:33" s="442" customFormat="1" ht="15" customHeight="1" x14ac:dyDescent="0.3">
      <c r="B478" s="372">
        <v>44300</v>
      </c>
      <c r="C478" s="460"/>
      <c r="D478" s="460"/>
      <c r="E478" s="46"/>
      <c r="F478" s="46"/>
      <c r="G478" s="44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54">
        <v>-31</v>
      </c>
      <c r="AC478" s="454">
        <v>8</v>
      </c>
      <c r="AD478" s="454">
        <v>-12</v>
      </c>
      <c r="AE478" s="454">
        <v>-41</v>
      </c>
      <c r="AF478" s="454">
        <v>-25</v>
      </c>
      <c r="AG478" s="454">
        <v>11</v>
      </c>
    </row>
    <row r="479" spans="2:33" s="442" customFormat="1" ht="15" customHeight="1" x14ac:dyDescent="0.3">
      <c r="B479" s="372">
        <v>44301</v>
      </c>
      <c r="C479" s="460"/>
      <c r="D479" s="460"/>
      <c r="E479" s="46"/>
      <c r="F479" s="46"/>
      <c r="G479" s="44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54">
        <v>-27</v>
      </c>
      <c r="AC479" s="454">
        <v>12</v>
      </c>
      <c r="AD479" s="454">
        <v>-2</v>
      </c>
      <c r="AE479" s="454">
        <v>-41</v>
      </c>
      <c r="AF479" s="454">
        <v>-25</v>
      </c>
      <c r="AG479" s="454">
        <v>11</v>
      </c>
    </row>
    <row r="480" spans="2:33" s="442" customFormat="1" ht="15" customHeight="1" x14ac:dyDescent="0.3">
      <c r="B480" s="372">
        <v>44302</v>
      </c>
      <c r="C480" s="460"/>
      <c r="D480" s="460"/>
      <c r="E480" s="46"/>
      <c r="F480" s="46"/>
      <c r="G480" s="45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54">
        <v>-30</v>
      </c>
      <c r="AC480" s="454">
        <v>13</v>
      </c>
      <c r="AD480" s="454">
        <v>5</v>
      </c>
      <c r="AE480" s="454">
        <v>-38</v>
      </c>
      <c r="AF480" s="454">
        <v>-24</v>
      </c>
      <c r="AG480" s="454">
        <v>10</v>
      </c>
    </row>
    <row r="481" spans="2:33" s="442" customFormat="1" ht="15" customHeight="1" x14ac:dyDescent="0.3">
      <c r="B481" s="372">
        <v>44303</v>
      </c>
      <c r="C481" s="460"/>
      <c r="D481" s="460"/>
      <c r="E481" s="46"/>
      <c r="F481" s="46"/>
      <c r="G481" s="45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2">
        <f t="shared" si="338"/>
        <v>0</v>
      </c>
      <c r="AA481" s="453"/>
      <c r="AB481" s="454">
        <v>-44</v>
      </c>
      <c r="AC481" s="454">
        <v>2</v>
      </c>
      <c r="AD481" s="454">
        <v>11</v>
      </c>
      <c r="AE481" s="454">
        <v>-39</v>
      </c>
      <c r="AF481" s="454">
        <v>-12</v>
      </c>
      <c r="AG481" s="454">
        <v>8</v>
      </c>
    </row>
    <row r="482" spans="2:33" s="442" customFormat="1" ht="15" customHeight="1" x14ac:dyDescent="0.3">
      <c r="B482" s="372">
        <v>44304</v>
      </c>
      <c r="C482" s="460"/>
      <c r="D482" s="460"/>
      <c r="E482" s="46"/>
      <c r="F482" s="46"/>
      <c r="G482" s="45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2">
        <f t="shared" si="338"/>
        <v>0</v>
      </c>
      <c r="AA482" s="453"/>
      <c r="AB482" s="454">
        <v>-46</v>
      </c>
      <c r="AC482" s="454">
        <v>-7</v>
      </c>
      <c r="AD482" s="454">
        <v>9</v>
      </c>
      <c r="AE482" s="454">
        <v>-41</v>
      </c>
      <c r="AF482" s="454">
        <v>-10</v>
      </c>
      <c r="AG482" s="454">
        <v>6</v>
      </c>
    </row>
    <row r="483" spans="2:33" s="442" customFormat="1" ht="15" customHeight="1" x14ac:dyDescent="0.3">
      <c r="B483" s="372">
        <v>44305</v>
      </c>
      <c r="C483" s="460"/>
      <c r="D483" s="460"/>
      <c r="E483" s="46"/>
      <c r="F483" s="46"/>
      <c r="G483" s="45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54">
        <v>-16</v>
      </c>
      <c r="AC483" s="454">
        <v>15</v>
      </c>
      <c r="AD483" s="454">
        <v>-1</v>
      </c>
      <c r="AE483" s="454">
        <v>-33</v>
      </c>
      <c r="AF483" s="454">
        <v>-21</v>
      </c>
      <c r="AG483" s="454">
        <v>7</v>
      </c>
    </row>
    <row r="484" spans="2:33" s="442" customFormat="1" ht="15" customHeight="1" x14ac:dyDescent="0.3">
      <c r="B484" s="372">
        <v>44306</v>
      </c>
      <c r="C484" s="460"/>
      <c r="D484" s="460"/>
      <c r="E484" s="46"/>
      <c r="F484" s="46"/>
      <c r="G484" s="45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54">
        <v>-17</v>
      </c>
      <c r="AC484" s="454">
        <v>15</v>
      </c>
      <c r="AD484" s="454">
        <v>-10</v>
      </c>
      <c r="AE484" s="454">
        <v>-32</v>
      </c>
      <c r="AF484" s="454">
        <v>-21</v>
      </c>
      <c r="AG484" s="454">
        <v>8</v>
      </c>
    </row>
    <row r="485" spans="2:33" s="442" customFormat="1" ht="15" customHeight="1" x14ac:dyDescent="0.3">
      <c r="B485" s="372">
        <v>44307</v>
      </c>
      <c r="C485" s="460"/>
      <c r="D485" s="460"/>
      <c r="E485" s="46"/>
      <c r="F485" s="46"/>
      <c r="G485" s="45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54">
        <v>-21</v>
      </c>
      <c r="AC485" s="454">
        <v>10</v>
      </c>
      <c r="AD485" s="454">
        <v>-24</v>
      </c>
      <c r="AE485" s="454">
        <v>-34</v>
      </c>
      <c r="AF485" s="454">
        <v>-21</v>
      </c>
      <c r="AG485" s="454">
        <v>8</v>
      </c>
    </row>
    <row r="486" spans="2:33" s="442" customFormat="1" ht="15" customHeight="1" x14ac:dyDescent="0.3">
      <c r="B486" s="372">
        <v>44308</v>
      </c>
      <c r="C486" s="460"/>
      <c r="D486" s="460"/>
      <c r="E486" s="46"/>
      <c r="F486" s="46"/>
      <c r="G486" s="45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54">
        <v>-15</v>
      </c>
      <c r="AC486" s="454">
        <v>15</v>
      </c>
      <c r="AD486" s="454">
        <v>2</v>
      </c>
      <c r="AE486" s="454">
        <v>-32</v>
      </c>
      <c r="AF486" s="454">
        <v>-20</v>
      </c>
      <c r="AG486" s="454">
        <v>7</v>
      </c>
    </row>
    <row r="487" spans="2:33" s="442" customFormat="1" ht="15" customHeight="1" x14ac:dyDescent="0.3">
      <c r="B487" s="372">
        <v>44309</v>
      </c>
      <c r="C487" s="460"/>
      <c r="D487" s="460"/>
      <c r="E487" s="46"/>
      <c r="F487" s="46"/>
      <c r="G487" s="45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54">
        <v>-23</v>
      </c>
      <c r="AC487" s="454">
        <v>13</v>
      </c>
      <c r="AD487" s="454">
        <v>-24</v>
      </c>
      <c r="AE487" s="454">
        <v>-34</v>
      </c>
      <c r="AF487" s="454">
        <v>-21</v>
      </c>
      <c r="AG487" s="454">
        <v>9</v>
      </c>
    </row>
    <row r="488" spans="2:33" s="442" customFormat="1" ht="15" customHeight="1" x14ac:dyDescent="0.3">
      <c r="B488" s="372">
        <v>44310</v>
      </c>
      <c r="C488" s="460"/>
      <c r="D488" s="460"/>
      <c r="E488" s="46"/>
      <c r="F488" s="46"/>
      <c r="G488" s="45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54">
        <v>-43</v>
      </c>
      <c r="AC488" s="454">
        <v>3</v>
      </c>
      <c r="AD488" s="454">
        <v>-24</v>
      </c>
      <c r="AE488" s="454">
        <v>-41</v>
      </c>
      <c r="AF488" s="454">
        <v>-12</v>
      </c>
      <c r="AG488" s="454">
        <v>10</v>
      </c>
    </row>
    <row r="489" spans="2:33" s="442" customFormat="1" ht="15" customHeight="1" x14ac:dyDescent="0.3">
      <c r="B489" s="372">
        <v>44311</v>
      </c>
      <c r="C489" s="460"/>
      <c r="D489" s="460"/>
      <c r="E489" s="46"/>
      <c r="F489" s="46"/>
      <c r="G489" s="45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54">
        <v>-47</v>
      </c>
      <c r="AC489" s="454">
        <v>-10</v>
      </c>
      <c r="AD489" s="454">
        <v>-28</v>
      </c>
      <c r="AE489" s="454">
        <v>-43</v>
      </c>
      <c r="AF489" s="454">
        <v>-12</v>
      </c>
      <c r="AG489" s="454">
        <v>9</v>
      </c>
    </row>
    <row r="490" spans="2:33" s="442" customFormat="1" ht="15" customHeight="1" x14ac:dyDescent="0.3">
      <c r="B490" s="372">
        <v>44312</v>
      </c>
      <c r="C490" s="460"/>
      <c r="D490" s="460"/>
      <c r="E490" s="46"/>
      <c r="F490" s="46"/>
      <c r="G490" s="45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54">
        <v>-18</v>
      </c>
      <c r="AC490" s="454">
        <v>12</v>
      </c>
      <c r="AD490" s="454">
        <v>-11</v>
      </c>
      <c r="AE490" s="454">
        <v>-35</v>
      </c>
      <c r="AF490" s="454">
        <v>-19</v>
      </c>
      <c r="AG490" s="454">
        <v>8</v>
      </c>
    </row>
    <row r="491" spans="2:33" s="442" customFormat="1" ht="15" customHeight="1" x14ac:dyDescent="0.3">
      <c r="B491" s="372">
        <v>44313</v>
      </c>
      <c r="C491" s="460"/>
      <c r="D491" s="460"/>
      <c r="E491" s="46"/>
      <c r="F491" s="46"/>
      <c r="G491" s="45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54">
        <v>-16</v>
      </c>
      <c r="AC491" s="454">
        <v>14</v>
      </c>
      <c r="AD491" s="454">
        <v>-4</v>
      </c>
      <c r="AE491" s="454">
        <v>-32</v>
      </c>
      <c r="AF491" s="454">
        <v>-19</v>
      </c>
      <c r="AG491" s="454">
        <v>7</v>
      </c>
    </row>
    <row r="492" spans="2:33" s="442" customFormat="1" ht="15" customHeight="1" x14ac:dyDescent="0.3">
      <c r="B492" s="372">
        <v>44314</v>
      </c>
      <c r="C492" s="460"/>
      <c r="D492" s="460"/>
      <c r="E492" s="46"/>
      <c r="F492" s="46"/>
      <c r="G492" s="45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54">
        <v>-15</v>
      </c>
      <c r="AC492" s="454">
        <v>14</v>
      </c>
      <c r="AD492" s="454">
        <v>-11</v>
      </c>
      <c r="AE492" s="454">
        <v>-33</v>
      </c>
      <c r="AF492" s="454">
        <v>-19</v>
      </c>
      <c r="AG492" s="454">
        <v>7</v>
      </c>
    </row>
    <row r="493" spans="2:33" s="442" customFormat="1" ht="15" customHeight="1" x14ac:dyDescent="0.3">
      <c r="B493" s="372">
        <v>44315</v>
      </c>
      <c r="C493" s="460"/>
      <c r="D493" s="460"/>
      <c r="E493" s="46"/>
      <c r="F493" s="46"/>
      <c r="G493" s="45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54">
        <v>-11</v>
      </c>
      <c r="AC493" s="454">
        <v>19</v>
      </c>
      <c r="AD493" s="454">
        <v>2</v>
      </c>
      <c r="AE493" s="454">
        <v>-31</v>
      </c>
      <c r="AF493" s="454">
        <v>-19</v>
      </c>
      <c r="AG493" s="454">
        <v>7</v>
      </c>
    </row>
    <row r="494" spans="2:33" s="442" customFormat="1" ht="15" customHeight="1" x14ac:dyDescent="0.3">
      <c r="B494" s="372">
        <v>44316</v>
      </c>
      <c r="C494" s="378">
        <v>35468</v>
      </c>
      <c r="D494" s="460"/>
      <c r="E494" s="462">
        <v>20110</v>
      </c>
      <c r="F494" s="462">
        <v>107295</v>
      </c>
      <c r="G494" s="45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54">
        <v>-14</v>
      </c>
      <c r="AC494" s="454">
        <v>24</v>
      </c>
      <c r="AD494" s="454">
        <v>0</v>
      </c>
      <c r="AE494" s="454">
        <v>-28</v>
      </c>
      <c r="AF494" s="454">
        <v>-18</v>
      </c>
      <c r="AG494" s="454">
        <v>6</v>
      </c>
    </row>
    <row r="495" spans="2:33" s="442" customFormat="1" ht="15" customHeight="1" x14ac:dyDescent="0.3">
      <c r="B495" s="372">
        <v>44317</v>
      </c>
      <c r="C495" s="460"/>
      <c r="D495" s="460"/>
      <c r="E495" s="46"/>
      <c r="F495" s="46"/>
      <c r="G495" s="45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54">
        <v>-23</v>
      </c>
      <c r="AC495" s="454">
        <v>8</v>
      </c>
      <c r="AD495" s="454">
        <v>6</v>
      </c>
      <c r="AE495" s="454">
        <v>-31</v>
      </c>
      <c r="AF495" s="454">
        <v>-20</v>
      </c>
      <c r="AG495" s="454">
        <v>6</v>
      </c>
    </row>
    <row r="496" spans="2:33" s="442" customFormat="1" ht="15" customHeight="1" x14ac:dyDescent="0.3">
      <c r="B496" s="372">
        <v>44318</v>
      </c>
      <c r="C496" s="460"/>
      <c r="D496" s="460"/>
      <c r="E496" s="46"/>
      <c r="F496" s="46"/>
      <c r="G496" s="45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54">
        <v>-16</v>
      </c>
      <c r="AC496" s="454">
        <v>6</v>
      </c>
      <c r="AD496" s="454">
        <v>6</v>
      </c>
      <c r="AE496" s="454">
        <v>-28</v>
      </c>
      <c r="AF496" s="454">
        <v>0</v>
      </c>
      <c r="AG496" s="454">
        <v>1</v>
      </c>
    </row>
    <row r="497" spans="2:33" s="442" customFormat="1" ht="15" customHeight="1" x14ac:dyDescent="0.3">
      <c r="B497" s="372">
        <v>44319</v>
      </c>
      <c r="C497" s="460"/>
      <c r="D497" s="460"/>
      <c r="E497" s="46"/>
      <c r="F497" s="46"/>
      <c r="G497" s="45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54">
        <v>-11</v>
      </c>
      <c r="AC497" s="454">
        <v>22</v>
      </c>
      <c r="AD497" s="454">
        <v>6</v>
      </c>
      <c r="AE497" s="454">
        <v>-30</v>
      </c>
      <c r="AF497" s="454">
        <v>-18</v>
      </c>
      <c r="AG497" s="454">
        <v>6</v>
      </c>
    </row>
    <row r="498" spans="2:33" s="442" customFormat="1" ht="15" customHeight="1" x14ac:dyDescent="0.3">
      <c r="B498" s="372">
        <v>44320</v>
      </c>
      <c r="C498" s="460"/>
      <c r="D498" s="460"/>
      <c r="E498" s="46"/>
      <c r="F498" s="46"/>
      <c r="G498" s="45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54">
        <v>-10</v>
      </c>
      <c r="AC498" s="454">
        <v>21</v>
      </c>
      <c r="AD498" s="454">
        <v>5</v>
      </c>
      <c r="AE498" s="454">
        <v>-29</v>
      </c>
      <c r="AF498" s="454">
        <v>-17</v>
      </c>
      <c r="AG498" s="454">
        <v>6</v>
      </c>
    </row>
    <row r="499" spans="2:33" s="442" customFormat="1" ht="15" customHeight="1" x14ac:dyDescent="0.3">
      <c r="B499" s="372">
        <v>44321</v>
      </c>
      <c r="C499" s="460"/>
      <c r="D499" s="460"/>
      <c r="E499" s="46"/>
      <c r="F499" s="46"/>
      <c r="G499" s="45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54">
        <v>-10</v>
      </c>
      <c r="AC499" s="454">
        <v>19</v>
      </c>
      <c r="AD499" s="454">
        <v>11</v>
      </c>
      <c r="AE499" s="454">
        <v>-27</v>
      </c>
      <c r="AF499" s="454">
        <v>-16</v>
      </c>
      <c r="AG499" s="454">
        <v>5</v>
      </c>
    </row>
    <row r="500" spans="2:33" s="442" customFormat="1" ht="15" customHeight="1" x14ac:dyDescent="0.3">
      <c r="B500" s="372">
        <v>44322</v>
      </c>
      <c r="C500" s="460"/>
      <c r="D500" s="460"/>
      <c r="E500" s="46"/>
      <c r="F500" s="46"/>
      <c r="G500" s="45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54">
        <v>-9</v>
      </c>
      <c r="AC500" s="454">
        <v>19</v>
      </c>
      <c r="AD500" s="454">
        <v>12</v>
      </c>
      <c r="AE500" s="454">
        <v>-28</v>
      </c>
      <c r="AF500" s="454">
        <v>-17</v>
      </c>
      <c r="AG500" s="454">
        <v>6</v>
      </c>
    </row>
    <row r="501" spans="2:33" s="442" customFormat="1" ht="15" customHeight="1" x14ac:dyDescent="0.3">
      <c r="B501" s="372">
        <v>44323</v>
      </c>
      <c r="C501" s="460"/>
      <c r="D501" s="460"/>
      <c r="E501" s="46"/>
      <c r="F501" s="46"/>
      <c r="G501" s="45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54">
        <v>-13</v>
      </c>
      <c r="AC501" s="454">
        <v>19</v>
      </c>
      <c r="AD501" s="454">
        <v>13</v>
      </c>
      <c r="AE501" s="454">
        <v>-26</v>
      </c>
      <c r="AF501" s="454">
        <v>-15</v>
      </c>
      <c r="AG501" s="454">
        <v>5</v>
      </c>
    </row>
    <row r="502" spans="2:33" s="442" customFormat="1" ht="15" customHeight="1" x14ac:dyDescent="0.3">
      <c r="B502" s="372">
        <v>44324</v>
      </c>
      <c r="C502" s="460"/>
      <c r="D502" s="460"/>
      <c r="E502" s="46"/>
      <c r="F502" s="46"/>
      <c r="G502" s="45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54">
        <v>-16</v>
      </c>
      <c r="AC502" s="454">
        <v>6</v>
      </c>
      <c r="AD502" s="454">
        <v>27</v>
      </c>
      <c r="AE502" s="454">
        <v>-23</v>
      </c>
      <c r="AF502" s="454">
        <v>-6</v>
      </c>
      <c r="AG502" s="454">
        <v>2</v>
      </c>
    </row>
    <row r="503" spans="2:33" s="442" customFormat="1" ht="15" customHeight="1" x14ac:dyDescent="0.3">
      <c r="B503" s="372">
        <v>44325</v>
      </c>
      <c r="C503" s="460"/>
      <c r="D503" s="460"/>
      <c r="E503" s="46"/>
      <c r="F503" s="46"/>
      <c r="G503" s="459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54">
        <v>-26</v>
      </c>
      <c r="AC503" s="454">
        <v>-1</v>
      </c>
      <c r="AD503" s="454">
        <v>-30</v>
      </c>
      <c r="AE503" s="454">
        <v>-37</v>
      </c>
      <c r="AF503" s="454">
        <v>-8</v>
      </c>
      <c r="AG503" s="454">
        <v>6</v>
      </c>
    </row>
    <row r="504" spans="2:33" s="442" customFormat="1" ht="15" customHeight="1" x14ac:dyDescent="0.3">
      <c r="B504" s="372">
        <v>44326</v>
      </c>
      <c r="C504" s="460"/>
      <c r="D504" s="460"/>
      <c r="E504" s="46"/>
      <c r="F504" s="46"/>
      <c r="G504" s="45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54">
        <v>-14</v>
      </c>
      <c r="AC504" s="454">
        <v>21</v>
      </c>
      <c r="AD504" s="454">
        <v>-16</v>
      </c>
      <c r="AE504" s="454">
        <v>-32</v>
      </c>
      <c r="AF504" s="454">
        <v>-16</v>
      </c>
      <c r="AG504" s="454">
        <v>7</v>
      </c>
    </row>
    <row r="505" spans="2:33" s="442" customFormat="1" ht="15" customHeight="1" x14ac:dyDescent="0.3">
      <c r="B505" s="372">
        <v>44327</v>
      </c>
      <c r="C505" s="460"/>
      <c r="D505" s="460"/>
      <c r="E505" s="46"/>
      <c r="F505" s="46"/>
      <c r="G505" s="45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54">
        <v>-8</v>
      </c>
      <c r="AC505" s="454">
        <v>22</v>
      </c>
      <c r="AD505" s="454">
        <v>5</v>
      </c>
      <c r="AE505" s="454">
        <v>-24</v>
      </c>
      <c r="AF505" s="454">
        <v>-15</v>
      </c>
      <c r="AG505" s="454">
        <v>6</v>
      </c>
    </row>
    <row r="506" spans="2:33" s="442" customFormat="1" ht="15" customHeight="1" x14ac:dyDescent="0.3">
      <c r="B506" s="372">
        <v>44328</v>
      </c>
      <c r="C506" s="460"/>
      <c r="D506" s="460"/>
      <c r="E506" s="46"/>
      <c r="F506" s="46"/>
      <c r="G506" s="45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54">
        <v>-8</v>
      </c>
      <c r="AC506" s="454">
        <v>22</v>
      </c>
      <c r="AD506" s="454">
        <v>6</v>
      </c>
      <c r="AE506" s="454">
        <v>-24</v>
      </c>
      <c r="AF506" s="454">
        <v>-16</v>
      </c>
      <c r="AG506" s="454">
        <v>6</v>
      </c>
    </row>
    <row r="507" spans="2:33" s="442" customFormat="1" ht="15" customHeight="1" x14ac:dyDescent="0.3">
      <c r="B507" s="372">
        <v>44329</v>
      </c>
      <c r="C507" s="461"/>
      <c r="D507" s="461"/>
      <c r="E507" s="46"/>
      <c r="F507" s="46"/>
      <c r="G507" s="45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54">
        <v>-8</v>
      </c>
      <c r="AC507" s="454">
        <v>21</v>
      </c>
      <c r="AD507" s="454">
        <v>-2</v>
      </c>
      <c r="AE507" s="454">
        <v>-27</v>
      </c>
      <c r="AF507" s="454">
        <v>-19</v>
      </c>
      <c r="AG507" s="454">
        <v>7</v>
      </c>
    </row>
    <row r="508" spans="2:33" s="442" customFormat="1" ht="15" customHeight="1" x14ac:dyDescent="0.3">
      <c r="B508" s="372">
        <v>44330</v>
      </c>
      <c r="C508" s="461"/>
      <c r="D508" s="461"/>
      <c r="E508" s="46"/>
      <c r="F508" s="46"/>
      <c r="G508" s="46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54">
        <v>-10</v>
      </c>
      <c r="AC508" s="454">
        <v>25</v>
      </c>
      <c r="AD508" s="454">
        <v>12</v>
      </c>
      <c r="AE508" s="454">
        <v>-24</v>
      </c>
      <c r="AF508" s="454">
        <v>-15</v>
      </c>
      <c r="AG508" s="454">
        <v>5</v>
      </c>
    </row>
    <row r="509" spans="2:33" s="442" customFormat="1" ht="15" customHeight="1" x14ac:dyDescent="0.3">
      <c r="B509" s="372">
        <v>44331</v>
      </c>
      <c r="C509" s="461"/>
      <c r="D509" s="461"/>
      <c r="E509" s="46"/>
      <c r="F509" s="46"/>
      <c r="G509" s="46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54">
        <v>-17</v>
      </c>
      <c r="AC509" s="454">
        <v>7</v>
      </c>
      <c r="AD509" s="454">
        <v>1</v>
      </c>
      <c r="AE509" s="454">
        <v>-26</v>
      </c>
      <c r="AF509" s="454">
        <v>-7</v>
      </c>
      <c r="AG509" s="454">
        <v>4</v>
      </c>
    </row>
    <row r="510" spans="2:33" s="442" customFormat="1" ht="15" customHeight="1" x14ac:dyDescent="0.3">
      <c r="B510" s="372">
        <v>44332</v>
      </c>
      <c r="C510" s="461"/>
      <c r="D510" s="461"/>
      <c r="E510" s="46"/>
      <c r="F510" s="46"/>
      <c r="G510" s="46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54">
        <v>-19</v>
      </c>
      <c r="AC510" s="454">
        <v>1</v>
      </c>
      <c r="AD510" s="454">
        <v>-3</v>
      </c>
      <c r="AE510" s="454">
        <v>-30</v>
      </c>
      <c r="AF510" s="454">
        <v>-3</v>
      </c>
      <c r="AG510" s="454">
        <v>4</v>
      </c>
    </row>
    <row r="511" spans="2:33" s="442" customFormat="1" ht="15" customHeight="1" x14ac:dyDescent="0.3">
      <c r="B511" s="372">
        <v>44333</v>
      </c>
      <c r="C511" s="461"/>
      <c r="D511" s="461"/>
      <c r="E511" s="46"/>
      <c r="F511" s="46"/>
      <c r="G511" s="46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54">
        <v>-7</v>
      </c>
      <c r="AC511" s="454">
        <v>25</v>
      </c>
      <c r="AD511" s="454">
        <v>18</v>
      </c>
      <c r="AE511" s="454">
        <v>-27</v>
      </c>
      <c r="AF511" s="454">
        <v>-13</v>
      </c>
      <c r="AG511" s="454">
        <v>6</v>
      </c>
    </row>
    <row r="512" spans="2:33" s="442" customFormat="1" ht="15" customHeight="1" x14ac:dyDescent="0.3">
      <c r="B512" s="372">
        <v>44334</v>
      </c>
      <c r="C512" s="461"/>
      <c r="D512" s="461"/>
      <c r="E512" s="46"/>
      <c r="F512" s="46"/>
      <c r="G512" s="46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54">
        <v>-9</v>
      </c>
      <c r="AC512" s="454">
        <v>22</v>
      </c>
      <c r="AD512" s="454">
        <v>2</v>
      </c>
      <c r="AE512" s="454">
        <v>-27</v>
      </c>
      <c r="AF512" s="454">
        <v>-13</v>
      </c>
      <c r="AG512" s="454">
        <v>6</v>
      </c>
    </row>
    <row r="513" spans="2:33" s="442" customFormat="1" ht="15" customHeight="1" x14ac:dyDescent="0.3">
      <c r="B513" s="372">
        <v>44335</v>
      </c>
      <c r="C513" s="461"/>
      <c r="D513" s="461"/>
      <c r="E513" s="46"/>
      <c r="F513" s="46"/>
      <c r="G513" s="46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54">
        <v>-6</v>
      </c>
      <c r="AC513" s="454">
        <v>23</v>
      </c>
      <c r="AD513" s="454">
        <v>22</v>
      </c>
      <c r="AE513" s="454">
        <v>-25</v>
      </c>
      <c r="AF513" s="454">
        <v>-12</v>
      </c>
      <c r="AG513" s="454">
        <v>5</v>
      </c>
    </row>
    <row r="514" spans="2:33" s="442" customFormat="1" ht="15" customHeight="1" x14ac:dyDescent="0.3">
      <c r="B514" s="372">
        <v>44336</v>
      </c>
      <c r="C514" s="463"/>
      <c r="D514" s="463"/>
      <c r="E514" s="46"/>
      <c r="F514" s="46"/>
      <c r="G514" s="463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64"/>
      <c r="Z514" s="144">
        <f t="shared" si="380"/>
        <v>20</v>
      </c>
      <c r="AA514" s="31"/>
      <c r="AB514" s="454">
        <v>-3</v>
      </c>
      <c r="AC514" s="454">
        <v>26</v>
      </c>
      <c r="AD514" s="454">
        <v>32</v>
      </c>
      <c r="AE514" s="454">
        <v>-28</v>
      </c>
      <c r="AF514" s="454">
        <v>-16</v>
      </c>
      <c r="AG514" s="454">
        <v>6</v>
      </c>
    </row>
    <row r="515" spans="2:33" s="442" customFormat="1" ht="15" customHeight="1" x14ac:dyDescent="0.3">
      <c r="B515" s="372">
        <v>44337</v>
      </c>
      <c r="C515" s="463"/>
      <c r="D515" s="463"/>
      <c r="E515" s="46"/>
      <c r="F515" s="46"/>
      <c r="G515" s="463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64"/>
      <c r="Z515" s="144">
        <f t="shared" si="380"/>
        <v>12</v>
      </c>
      <c r="AA515" s="31"/>
      <c r="AB515" s="454">
        <v>-9</v>
      </c>
      <c r="AC515" s="454">
        <v>26</v>
      </c>
      <c r="AD515" s="454">
        <v>16</v>
      </c>
      <c r="AE515" s="454">
        <v>-24</v>
      </c>
      <c r="AF515" s="454">
        <v>-12</v>
      </c>
      <c r="AG515" s="454">
        <v>5</v>
      </c>
    </row>
    <row r="516" spans="2:33" s="442" customFormat="1" ht="15" customHeight="1" x14ac:dyDescent="0.3">
      <c r="B516" s="372">
        <v>44338</v>
      </c>
      <c r="C516" s="463"/>
      <c r="D516" s="463"/>
      <c r="E516" s="46"/>
      <c r="F516" s="46"/>
      <c r="G516" s="463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64"/>
      <c r="Z516" s="144">
        <f t="shared" si="380"/>
        <v>0</v>
      </c>
      <c r="AA516" s="31"/>
      <c r="AB516" s="454">
        <v>-15</v>
      </c>
      <c r="AC516" s="454">
        <v>9</v>
      </c>
      <c r="AD516" s="454">
        <v>16</v>
      </c>
      <c r="AE516" s="454">
        <v>-25</v>
      </c>
      <c r="AF516" s="454">
        <v>-4</v>
      </c>
      <c r="AG516" s="454">
        <v>3</v>
      </c>
    </row>
    <row r="517" spans="2:33" s="442" customFormat="1" ht="15" customHeight="1" x14ac:dyDescent="0.3">
      <c r="B517" s="372">
        <v>44339</v>
      </c>
      <c r="C517" s="463"/>
      <c r="D517" s="463"/>
      <c r="E517" s="46"/>
      <c r="F517" s="46"/>
      <c r="G517" s="463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64"/>
      <c r="Z517" s="144">
        <f t="shared" si="380"/>
        <v>0</v>
      </c>
      <c r="AA517" s="31"/>
      <c r="AB517" s="454">
        <v>-16</v>
      </c>
      <c r="AC517" s="454">
        <v>2</v>
      </c>
      <c r="AD517" s="454">
        <v>15</v>
      </c>
      <c r="AE517" s="454">
        <v>-28</v>
      </c>
      <c r="AF517" s="454">
        <v>-2</v>
      </c>
      <c r="AG517" s="454">
        <v>2</v>
      </c>
    </row>
    <row r="518" spans="2:33" s="442" customFormat="1" ht="15" customHeight="1" x14ac:dyDescent="0.3">
      <c r="B518" s="372">
        <v>44340</v>
      </c>
      <c r="C518" s="463"/>
      <c r="D518" s="463"/>
      <c r="E518" s="46"/>
      <c r="F518" s="46"/>
      <c r="G518" s="463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64"/>
      <c r="Z518" s="144">
        <f t="shared" si="380"/>
        <v>42</v>
      </c>
      <c r="AA518" s="31"/>
      <c r="AB518" s="454">
        <v>-9</v>
      </c>
      <c r="AC518" s="454">
        <v>24</v>
      </c>
      <c r="AD518" s="454">
        <v>7</v>
      </c>
      <c r="AE518" s="454">
        <v>-29</v>
      </c>
      <c r="AF518" s="454">
        <v>-14</v>
      </c>
      <c r="AG518" s="454">
        <v>7</v>
      </c>
    </row>
    <row r="519" spans="2:33" s="442" customFormat="1" ht="15" customHeight="1" x14ac:dyDescent="0.3">
      <c r="B519" s="372">
        <v>44341</v>
      </c>
      <c r="C519" s="463"/>
      <c r="D519" s="463"/>
      <c r="E519" s="46"/>
      <c r="F519" s="46"/>
      <c r="G519" s="463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64"/>
      <c r="Z519" s="144">
        <f t="shared" si="380"/>
        <v>31</v>
      </c>
      <c r="AA519" s="31"/>
      <c r="AB519" s="454">
        <v>-6</v>
      </c>
      <c r="AC519" s="454">
        <v>25</v>
      </c>
      <c r="AD519" s="454">
        <v>17</v>
      </c>
      <c r="AE519" s="454">
        <v>-26</v>
      </c>
      <c r="AF519" s="454">
        <v>-12</v>
      </c>
      <c r="AG519" s="454">
        <v>6</v>
      </c>
    </row>
    <row r="520" spans="2:33" s="442" customFormat="1" ht="15" customHeight="1" x14ac:dyDescent="0.3">
      <c r="B520" s="372">
        <v>44342</v>
      </c>
      <c r="C520" s="463"/>
      <c r="D520" s="463"/>
      <c r="E520" s="46"/>
      <c r="F520" s="46"/>
      <c r="G520" s="463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64"/>
      <c r="Z520" s="144">
        <f t="shared" si="380"/>
        <v>25</v>
      </c>
      <c r="AA520" s="31"/>
      <c r="AB520" s="454">
        <v>-4</v>
      </c>
      <c r="AC520" s="454">
        <v>24</v>
      </c>
      <c r="AD520" s="454">
        <v>27</v>
      </c>
      <c r="AE520" s="454">
        <v>-24</v>
      </c>
      <c r="AF520" s="454">
        <v>-11</v>
      </c>
      <c r="AG520" s="454">
        <v>5</v>
      </c>
    </row>
    <row r="521" spans="2:33" s="442" customFormat="1" ht="15" customHeight="1" x14ac:dyDescent="0.3">
      <c r="B521" s="372">
        <v>44343</v>
      </c>
      <c r="C521" s="466"/>
      <c r="D521" s="466"/>
      <c r="E521" s="46"/>
      <c r="F521" s="46"/>
      <c r="G521" s="465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64"/>
      <c r="Z521" s="144">
        <f t="shared" ref="Z521:Z527" si="393">V521+X521</f>
        <v>12</v>
      </c>
      <c r="AA521" s="31"/>
      <c r="AB521" s="454">
        <v>-1</v>
      </c>
      <c r="AC521" s="454">
        <v>26</v>
      </c>
      <c r="AD521" s="454">
        <v>29</v>
      </c>
      <c r="AE521" s="454">
        <v>-25</v>
      </c>
      <c r="AF521" s="454">
        <v>-11</v>
      </c>
      <c r="AG521" s="454">
        <v>5</v>
      </c>
    </row>
    <row r="522" spans="2:33" s="442" customFormat="1" ht="15" customHeight="1" x14ac:dyDescent="0.3">
      <c r="B522" s="372">
        <v>44344</v>
      </c>
      <c r="C522" s="466"/>
      <c r="D522" s="466"/>
      <c r="E522" s="46"/>
      <c r="F522" s="46"/>
      <c r="G522" s="465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64"/>
      <c r="Z522" s="144">
        <f t="shared" si="393"/>
        <v>7</v>
      </c>
      <c r="AA522" s="31"/>
      <c r="AB522" s="454">
        <v>-4</v>
      </c>
      <c r="AC522" s="454">
        <v>29</v>
      </c>
      <c r="AD522" s="454">
        <v>28</v>
      </c>
      <c r="AE522" s="454">
        <v>-20</v>
      </c>
      <c r="AF522" s="454">
        <v>-10</v>
      </c>
      <c r="AG522" s="454">
        <v>4</v>
      </c>
    </row>
    <row r="523" spans="2:33" s="442" customFormat="1" ht="15" customHeight="1" x14ac:dyDescent="0.3">
      <c r="B523" s="372">
        <v>44345</v>
      </c>
      <c r="C523" s="466"/>
      <c r="D523" s="466"/>
      <c r="E523" s="46"/>
      <c r="F523" s="46"/>
      <c r="G523" s="465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64"/>
      <c r="Z523" s="144">
        <f t="shared" si="393"/>
        <v>0</v>
      </c>
      <c r="AA523" s="31"/>
      <c r="AB523" s="454">
        <v>-10</v>
      </c>
      <c r="AC523" s="454">
        <v>13</v>
      </c>
      <c r="AD523" s="454">
        <v>35</v>
      </c>
      <c r="AE523" s="454">
        <v>-17</v>
      </c>
      <c r="AF523" s="454">
        <v>-1</v>
      </c>
      <c r="AG523" s="454">
        <v>2</v>
      </c>
    </row>
    <row r="524" spans="2:33" s="442" customFormat="1" ht="15" customHeight="1" x14ac:dyDescent="0.3">
      <c r="B524" s="372">
        <v>44346</v>
      </c>
      <c r="C524" s="466"/>
      <c r="D524" s="466"/>
      <c r="E524" s="46"/>
      <c r="F524" s="46"/>
      <c r="G524" s="465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64"/>
      <c r="Z524" s="144">
        <f t="shared" si="393"/>
        <v>0</v>
      </c>
      <c r="AA524" s="31"/>
      <c r="AB524" s="454">
        <v>-12</v>
      </c>
      <c r="AC524" s="454">
        <v>6</v>
      </c>
      <c r="AD524" s="454">
        <v>34</v>
      </c>
      <c r="AE524" s="454">
        <v>-21</v>
      </c>
      <c r="AF524" s="454">
        <v>0</v>
      </c>
      <c r="AG524" s="454">
        <v>1</v>
      </c>
    </row>
    <row r="525" spans="2:33" s="442" customFormat="1" ht="15" customHeight="1" x14ac:dyDescent="0.3">
      <c r="B525" s="372">
        <v>44347</v>
      </c>
      <c r="C525" s="466"/>
      <c r="D525" s="466"/>
      <c r="E525" s="46"/>
      <c r="F525" s="46"/>
      <c r="G525" s="465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64"/>
      <c r="Z525" s="144">
        <f t="shared" si="393"/>
        <v>21</v>
      </c>
      <c r="AA525" s="31"/>
      <c r="AB525" s="454">
        <v>-1</v>
      </c>
      <c r="AC525" s="454">
        <v>34</v>
      </c>
      <c r="AD525" s="454">
        <v>17</v>
      </c>
      <c r="AE525" s="454">
        <v>-24</v>
      </c>
      <c r="AF525" s="454">
        <v>-11</v>
      </c>
      <c r="AG525" s="454">
        <v>5</v>
      </c>
    </row>
    <row r="526" spans="2:33" s="442" customFormat="1" ht="15" customHeight="1" x14ac:dyDescent="0.3">
      <c r="B526" s="372">
        <v>44348</v>
      </c>
      <c r="C526" s="466"/>
      <c r="D526" s="466"/>
      <c r="E526" s="46"/>
      <c r="F526" s="46"/>
      <c r="G526" s="465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64"/>
      <c r="Z526" s="144">
        <f t="shared" si="393"/>
        <v>45</v>
      </c>
      <c r="AA526" s="31"/>
      <c r="AB526" s="454">
        <v>5</v>
      </c>
      <c r="AC526" s="454">
        <v>36</v>
      </c>
      <c r="AD526" s="454">
        <v>18</v>
      </c>
      <c r="AE526" s="454">
        <v>-20</v>
      </c>
      <c r="AF526" s="454">
        <v>-12</v>
      </c>
      <c r="AG526" s="454">
        <v>5</v>
      </c>
    </row>
    <row r="527" spans="2:33" s="442" customFormat="1" ht="15" customHeight="1" x14ac:dyDescent="0.3">
      <c r="B527" s="372">
        <v>44349</v>
      </c>
      <c r="C527" s="466"/>
      <c r="D527" s="466"/>
      <c r="E527" s="46"/>
      <c r="F527" s="46"/>
      <c r="G527" s="465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64"/>
      <c r="Z527" s="144">
        <f t="shared" si="393"/>
        <v>65</v>
      </c>
      <c r="AA527" s="31"/>
      <c r="AB527" s="454">
        <v>6</v>
      </c>
      <c r="AC527" s="454">
        <v>35</v>
      </c>
      <c r="AD527" s="454">
        <v>29</v>
      </c>
      <c r="AE527" s="454">
        <v>-17</v>
      </c>
      <c r="AF527" s="454">
        <v>-11</v>
      </c>
      <c r="AG527" s="454">
        <v>3</v>
      </c>
    </row>
    <row r="528" spans="2:33" s="442" customFormat="1" ht="15" customHeight="1" x14ac:dyDescent="0.3">
      <c r="B528" s="372">
        <v>44350</v>
      </c>
      <c r="C528" s="466"/>
      <c r="D528" s="466"/>
      <c r="E528" s="46"/>
      <c r="F528" s="46"/>
      <c r="G528" s="465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64"/>
      <c r="Z528" s="144">
        <f t="shared" ref="Z528:Z534" si="398">V528+X528</f>
        <v>0</v>
      </c>
      <c r="AA528" s="31"/>
      <c r="AB528" s="454">
        <v>-1</v>
      </c>
      <c r="AC528" s="454">
        <v>20</v>
      </c>
      <c r="AD528" s="454">
        <v>84</v>
      </c>
      <c r="AE528" s="454">
        <v>-41</v>
      </c>
      <c r="AF528" s="454">
        <v>-72</v>
      </c>
      <c r="AG528" s="454">
        <v>19</v>
      </c>
    </row>
    <row r="529" spans="2:33" s="442" customFormat="1" ht="15" customHeight="1" x14ac:dyDescent="0.3">
      <c r="B529" s="372">
        <v>44351</v>
      </c>
      <c r="C529" s="467"/>
      <c r="D529" s="467"/>
      <c r="E529" s="46"/>
      <c r="F529" s="46"/>
      <c r="G529" s="467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64"/>
      <c r="Z529" s="144">
        <f t="shared" si="398"/>
        <v>26</v>
      </c>
      <c r="AA529" s="31"/>
      <c r="AB529" s="454">
        <v>-3</v>
      </c>
      <c r="AC529" s="454">
        <v>36</v>
      </c>
      <c r="AD529" s="454">
        <v>42</v>
      </c>
      <c r="AE529" s="454">
        <v>-22</v>
      </c>
      <c r="AF529" s="454">
        <v>-21</v>
      </c>
      <c r="AG529" s="454">
        <v>7</v>
      </c>
    </row>
    <row r="530" spans="2:33" s="442" customFormat="1" ht="15" customHeight="1" x14ac:dyDescent="0.3">
      <c r="B530" s="372">
        <v>44352</v>
      </c>
      <c r="C530" s="467"/>
      <c r="D530" s="467"/>
      <c r="E530" s="46"/>
      <c r="F530" s="46"/>
      <c r="G530" s="467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64"/>
      <c r="Z530" s="144">
        <f t="shared" si="398"/>
        <v>0</v>
      </c>
      <c r="AA530" s="31"/>
      <c r="AB530" s="454">
        <v>-10</v>
      </c>
      <c r="AC530" s="454">
        <v>11</v>
      </c>
      <c r="AD530" s="454">
        <v>51</v>
      </c>
      <c r="AE530" s="454">
        <v>-17</v>
      </c>
      <c r="AF530" s="454">
        <v>-4</v>
      </c>
      <c r="AG530" s="454">
        <v>2</v>
      </c>
    </row>
    <row r="531" spans="2:33" s="442" customFormat="1" ht="15" customHeight="1" x14ac:dyDescent="0.3">
      <c r="B531" s="372">
        <v>44353</v>
      </c>
      <c r="C531" s="467"/>
      <c r="D531" s="467"/>
      <c r="E531" s="46"/>
      <c r="F531" s="46"/>
      <c r="G531" s="467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64"/>
      <c r="Z531" s="144">
        <f t="shared" si="398"/>
        <v>0</v>
      </c>
      <c r="AA531" s="31"/>
      <c r="AB531" s="454">
        <v>-13</v>
      </c>
      <c r="AC531" s="454">
        <v>5</v>
      </c>
      <c r="AD531" s="454">
        <v>39</v>
      </c>
      <c r="AE531" s="454">
        <v>-20</v>
      </c>
      <c r="AF531" s="454">
        <v>0</v>
      </c>
      <c r="AG531" s="454">
        <v>0</v>
      </c>
    </row>
    <row r="532" spans="2:33" s="442" customFormat="1" ht="15" customHeight="1" x14ac:dyDescent="0.3">
      <c r="B532" s="372">
        <v>44354</v>
      </c>
      <c r="C532" s="467"/>
      <c r="D532" s="467"/>
      <c r="E532" s="46"/>
      <c r="F532" s="46"/>
      <c r="G532" s="467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64"/>
      <c r="Z532" s="144">
        <f t="shared" si="398"/>
        <v>21</v>
      </c>
      <c r="AA532" s="31"/>
      <c r="AB532" s="454">
        <v>-1</v>
      </c>
      <c r="AC532" s="454">
        <v>32</v>
      </c>
      <c r="AD532" s="454">
        <v>34</v>
      </c>
      <c r="AE532" s="454">
        <v>-25</v>
      </c>
      <c r="AF532" s="454">
        <v>-13</v>
      </c>
      <c r="AG532" s="454">
        <v>5</v>
      </c>
    </row>
    <row r="533" spans="2:33" s="442" customFormat="1" ht="15" customHeight="1" x14ac:dyDescent="0.3">
      <c r="B533" s="372">
        <v>44355</v>
      </c>
      <c r="C533" s="467"/>
      <c r="D533" s="467"/>
      <c r="E533" s="46"/>
      <c r="F533" s="46"/>
      <c r="G533" s="467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64"/>
      <c r="Z533" s="144">
        <f t="shared" si="398"/>
        <v>21</v>
      </c>
      <c r="AA533" s="31"/>
      <c r="AB533" s="454">
        <v>3</v>
      </c>
      <c r="AC533" s="454">
        <v>35</v>
      </c>
      <c r="AD533" s="454">
        <v>35</v>
      </c>
      <c r="AE533" s="454">
        <v>-23</v>
      </c>
      <c r="AF533" s="454">
        <v>-12</v>
      </c>
      <c r="AG533" s="454">
        <v>5</v>
      </c>
    </row>
    <row r="534" spans="2:33" s="442" customFormat="1" ht="15" customHeight="1" x14ac:dyDescent="0.3">
      <c r="B534" s="372">
        <v>44356</v>
      </c>
      <c r="C534" s="467"/>
      <c r="D534" s="467"/>
      <c r="E534" s="46"/>
      <c r="F534" s="46"/>
      <c r="G534" s="467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64"/>
      <c r="Z534" s="144">
        <f t="shared" si="398"/>
        <v>33</v>
      </c>
      <c r="AA534" s="31"/>
      <c r="AB534" s="454">
        <v>9</v>
      </c>
      <c r="AC534" s="454">
        <v>38</v>
      </c>
      <c r="AD534" s="454">
        <v>55</v>
      </c>
      <c r="AE534" s="454">
        <v>-16</v>
      </c>
      <c r="AF534" s="454">
        <v>-12</v>
      </c>
      <c r="AG534" s="454">
        <v>2</v>
      </c>
    </row>
    <row r="535" spans="2:33" s="442" customFormat="1" ht="15" customHeight="1" x14ac:dyDescent="0.3">
      <c r="B535" s="372">
        <v>44357</v>
      </c>
      <c r="C535" s="467"/>
      <c r="D535" s="467"/>
      <c r="E535" s="46"/>
      <c r="F535" s="46"/>
      <c r="G535" s="461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64"/>
      <c r="Z535" s="144">
        <f t="shared" ref="Z535:Z541" si="403">V535+X535</f>
        <v>0</v>
      </c>
      <c r="AA535" s="31"/>
      <c r="AB535" s="454">
        <v>-4</v>
      </c>
      <c r="AC535" s="454">
        <v>17</v>
      </c>
      <c r="AD535" s="454">
        <v>118</v>
      </c>
      <c r="AE535" s="454">
        <v>-41</v>
      </c>
      <c r="AF535" s="454">
        <v>-71</v>
      </c>
      <c r="AG535" s="454">
        <v>17</v>
      </c>
    </row>
    <row r="536" spans="2:33" s="442" customFormat="1" ht="15" customHeight="1" x14ac:dyDescent="0.3">
      <c r="B536" s="372">
        <v>44358</v>
      </c>
      <c r="C536" s="482"/>
      <c r="D536" s="482"/>
      <c r="E536" s="46"/>
      <c r="F536" s="46"/>
      <c r="G536" s="482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64"/>
      <c r="Z536" s="144">
        <f t="shared" si="403"/>
        <v>7</v>
      </c>
      <c r="AA536" s="31"/>
      <c r="AB536" s="454">
        <v>-4</v>
      </c>
      <c r="AC536" s="454">
        <v>36</v>
      </c>
      <c r="AD536" s="454">
        <v>52</v>
      </c>
      <c r="AE536" s="454">
        <v>-25</v>
      </c>
      <c r="AF536" s="454">
        <v>-24</v>
      </c>
      <c r="AG536" s="454">
        <v>7</v>
      </c>
    </row>
    <row r="537" spans="2:33" s="442" customFormat="1" ht="15" customHeight="1" x14ac:dyDescent="0.3">
      <c r="B537" s="372">
        <v>44359</v>
      </c>
      <c r="C537" s="482"/>
      <c r="D537" s="482"/>
      <c r="E537" s="46"/>
      <c r="F537" s="46"/>
      <c r="G537" s="482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64"/>
      <c r="Z537" s="144">
        <f t="shared" si="403"/>
        <v>0</v>
      </c>
      <c r="AA537" s="31"/>
      <c r="AB537" s="454">
        <v>-13</v>
      </c>
      <c r="AC537" s="454">
        <v>12</v>
      </c>
      <c r="AD537" s="454">
        <v>46</v>
      </c>
      <c r="AE537" s="454">
        <v>-20</v>
      </c>
      <c r="AF537" s="454">
        <v>-6</v>
      </c>
      <c r="AG537" s="454">
        <v>2</v>
      </c>
    </row>
    <row r="538" spans="2:33" s="442" customFormat="1" ht="15" customHeight="1" x14ac:dyDescent="0.3">
      <c r="B538" s="372">
        <v>44360</v>
      </c>
      <c r="C538" s="482"/>
      <c r="D538" s="482"/>
      <c r="E538" s="46"/>
      <c r="F538" s="46"/>
      <c r="G538" s="482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64"/>
      <c r="Z538" s="144">
        <f t="shared" si="403"/>
        <v>0</v>
      </c>
      <c r="AA538" s="31"/>
      <c r="AB538" s="454">
        <v>-16</v>
      </c>
      <c r="AC538" s="454">
        <v>4</v>
      </c>
      <c r="AD538" s="454">
        <v>30</v>
      </c>
      <c r="AE538" s="454">
        <v>-21</v>
      </c>
      <c r="AF538" s="454">
        <v>0</v>
      </c>
      <c r="AG538" s="454">
        <v>-1</v>
      </c>
    </row>
    <row r="539" spans="2:33" s="442" customFormat="1" ht="15" customHeight="1" x14ac:dyDescent="0.3">
      <c r="B539" s="372">
        <v>44361</v>
      </c>
      <c r="C539" s="482"/>
      <c r="D539" s="482"/>
      <c r="E539" s="46"/>
      <c r="F539" s="46"/>
      <c r="G539" s="482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64"/>
      <c r="Z539" s="144">
        <f t="shared" si="403"/>
        <v>34</v>
      </c>
      <c r="AA539" s="31"/>
      <c r="AB539" s="454">
        <v>-3</v>
      </c>
      <c r="AC539" s="454">
        <v>28</v>
      </c>
      <c r="AD539" s="454">
        <v>31</v>
      </c>
      <c r="AE539" s="454">
        <v>-23</v>
      </c>
      <c r="AF539" s="454">
        <v>-11</v>
      </c>
      <c r="AG539" s="454">
        <v>5</v>
      </c>
    </row>
    <row r="540" spans="2:33" s="442" customFormat="1" ht="15" customHeight="1" x14ac:dyDescent="0.3">
      <c r="B540" s="372">
        <v>44362</v>
      </c>
      <c r="C540" s="482"/>
      <c r="D540" s="482"/>
      <c r="E540" s="46"/>
      <c r="F540" s="46"/>
      <c r="G540" s="482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64"/>
      <c r="Z540" s="144">
        <f t="shared" si="403"/>
        <v>34</v>
      </c>
      <c r="AA540" s="31"/>
      <c r="AB540" s="454">
        <v>-5</v>
      </c>
      <c r="AC540" s="454">
        <v>22</v>
      </c>
      <c r="AD540" s="454">
        <v>18</v>
      </c>
      <c r="AE540" s="454">
        <v>-24</v>
      </c>
      <c r="AF540" s="454">
        <v>-11</v>
      </c>
      <c r="AG540" s="454">
        <v>6</v>
      </c>
    </row>
    <row r="541" spans="2:33" s="442" customFormat="1" ht="15" customHeight="1" x14ac:dyDescent="0.3">
      <c r="B541" s="372">
        <v>44363</v>
      </c>
      <c r="C541" s="482"/>
      <c r="D541" s="482"/>
      <c r="E541" s="46"/>
      <c r="F541" s="46"/>
      <c r="G541" s="482"/>
      <c r="H541" s="157">
        <v>197</v>
      </c>
      <c r="I541" s="483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64"/>
      <c r="Z541" s="144">
        <f t="shared" si="403"/>
        <v>20</v>
      </c>
      <c r="AA541" s="31"/>
      <c r="AB541" s="454">
        <v>-1</v>
      </c>
      <c r="AC541" s="454">
        <v>29</v>
      </c>
      <c r="AD541" s="454">
        <v>27</v>
      </c>
      <c r="AE541" s="454">
        <v>-21</v>
      </c>
      <c r="AF541" s="454">
        <v>-11</v>
      </c>
      <c r="AG541" s="454">
        <v>5</v>
      </c>
    </row>
    <row r="542" spans="2:33" s="442" customFormat="1" ht="15" customHeight="1" x14ac:dyDescent="0.3">
      <c r="B542" s="372">
        <v>44364</v>
      </c>
      <c r="C542" s="484"/>
      <c r="D542" s="484"/>
      <c r="E542" s="46"/>
      <c r="F542" s="46"/>
      <c r="G542" s="484"/>
      <c r="H542" s="157">
        <v>209</v>
      </c>
      <c r="I542" s="483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64"/>
      <c r="Z542" s="144">
        <f t="shared" ref="Z542:Z547" si="408">V542+X542</f>
        <v>11</v>
      </c>
      <c r="AA542" s="31"/>
      <c r="AB542" s="454">
        <v>-4</v>
      </c>
      <c r="AC542" s="454">
        <v>25</v>
      </c>
      <c r="AD542" s="454">
        <v>9</v>
      </c>
      <c r="AE542" s="454">
        <v>-25</v>
      </c>
      <c r="AF542" s="454">
        <v>-13</v>
      </c>
      <c r="AG542" s="454">
        <v>6</v>
      </c>
    </row>
    <row r="543" spans="2:33" s="442" customFormat="1" ht="15" customHeight="1" x14ac:dyDescent="0.3">
      <c r="B543" s="372">
        <v>44365</v>
      </c>
      <c r="C543" s="484"/>
      <c r="D543" s="484"/>
      <c r="E543" s="46"/>
      <c r="F543" s="46"/>
      <c r="G543" s="484"/>
      <c r="H543" s="157">
        <v>263</v>
      </c>
      <c r="I543" s="483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64"/>
      <c r="Z543" s="144">
        <f t="shared" si="408"/>
        <v>20</v>
      </c>
      <c r="AA543" s="31"/>
      <c r="AB543" s="454">
        <v>-9</v>
      </c>
      <c r="AC543" s="454">
        <v>24</v>
      </c>
      <c r="AD543" s="454">
        <v>8</v>
      </c>
      <c r="AE543" s="454">
        <v>-25</v>
      </c>
      <c r="AF543" s="454">
        <v>-13</v>
      </c>
      <c r="AG543" s="454">
        <v>6</v>
      </c>
    </row>
    <row r="544" spans="2:33" s="442" customFormat="1" ht="15" customHeight="1" x14ac:dyDescent="0.3">
      <c r="B544" s="372">
        <v>44366</v>
      </c>
      <c r="C544" s="484"/>
      <c r="D544" s="484"/>
      <c r="E544" s="46"/>
      <c r="F544" s="46"/>
      <c r="G544" s="484"/>
      <c r="H544" s="157">
        <v>245</v>
      </c>
      <c r="I544" s="483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54">
        <v>-18</v>
      </c>
      <c r="AC544" s="454">
        <v>10</v>
      </c>
      <c r="AD544" s="454">
        <v>-1</v>
      </c>
      <c r="AE544" s="454">
        <v>-27</v>
      </c>
      <c r="AF544" s="454">
        <v>-2</v>
      </c>
      <c r="AG544" s="454">
        <v>4</v>
      </c>
    </row>
    <row r="545" spans="2:33" s="442" customFormat="1" ht="15" customHeight="1" x14ac:dyDescent="0.3">
      <c r="B545" s="372">
        <v>44367</v>
      </c>
      <c r="C545" s="484"/>
      <c r="D545" s="484"/>
      <c r="E545" s="46"/>
      <c r="F545" s="46"/>
      <c r="G545" s="484"/>
      <c r="H545" s="157">
        <v>273</v>
      </c>
      <c r="I545" s="483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54">
        <v>-20</v>
      </c>
      <c r="AC545" s="454">
        <v>3</v>
      </c>
      <c r="AD545" s="454">
        <v>-15</v>
      </c>
      <c r="AE545" s="454">
        <v>-30</v>
      </c>
      <c r="AF545" s="454">
        <v>-3</v>
      </c>
      <c r="AG545" s="454">
        <v>6</v>
      </c>
    </row>
    <row r="546" spans="2:33" s="442" customFormat="1" ht="15" customHeight="1" x14ac:dyDescent="0.3">
      <c r="B546" s="372">
        <v>44368</v>
      </c>
      <c r="C546" s="484"/>
      <c r="D546" s="484"/>
      <c r="E546" s="46"/>
      <c r="F546" s="46"/>
      <c r="G546" s="484"/>
      <c r="H546" s="157">
        <v>222</v>
      </c>
      <c r="I546" s="483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64"/>
      <c r="Z546" s="144">
        <f t="shared" si="408"/>
        <v>19</v>
      </c>
      <c r="AA546" s="31"/>
      <c r="AB546" s="454">
        <v>-5</v>
      </c>
      <c r="AC546" s="454">
        <v>25</v>
      </c>
      <c r="AD546" s="454">
        <v>19</v>
      </c>
      <c r="AE546" s="454">
        <v>-26</v>
      </c>
      <c r="AF546" s="454">
        <v>-16</v>
      </c>
      <c r="AG546" s="454">
        <v>7</v>
      </c>
    </row>
    <row r="547" spans="2:33" s="442" customFormat="1" ht="15" customHeight="1" x14ac:dyDescent="0.3">
      <c r="B547" s="372">
        <v>44369</v>
      </c>
      <c r="C547" s="484"/>
      <c r="D547" s="484"/>
      <c r="E547" s="46"/>
      <c r="F547" s="46"/>
      <c r="G547" s="484"/>
      <c r="H547" s="157">
        <v>161</v>
      </c>
      <c r="I547" s="483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64"/>
      <c r="Z547" s="144">
        <f t="shared" si="408"/>
        <v>18</v>
      </c>
      <c r="AA547" s="31"/>
      <c r="AB547" s="454">
        <v>-2</v>
      </c>
      <c r="AC547" s="454">
        <v>28</v>
      </c>
      <c r="AD547" s="454">
        <v>25</v>
      </c>
      <c r="AE547" s="454">
        <v>-24</v>
      </c>
      <c r="AF547" s="454">
        <v>-16</v>
      </c>
      <c r="AG547" s="454">
        <v>6</v>
      </c>
    </row>
    <row r="548" spans="2:33" s="442" customFormat="1" ht="15" customHeight="1" x14ac:dyDescent="0.3">
      <c r="B548" s="372">
        <v>44370</v>
      </c>
      <c r="C548" s="484"/>
      <c r="D548" s="484"/>
      <c r="E548" s="46"/>
      <c r="F548" s="46"/>
      <c r="G548" s="381"/>
      <c r="H548" s="157">
        <v>203</v>
      </c>
      <c r="I548" s="483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64"/>
      <c r="Z548" s="144">
        <f t="shared" ref="Z548" si="413">V548+X548</f>
        <v>46</v>
      </c>
      <c r="AA548" s="381"/>
      <c r="AB548" s="454">
        <v>-1</v>
      </c>
      <c r="AC548" s="454">
        <v>30</v>
      </c>
      <c r="AD548" s="454">
        <v>42</v>
      </c>
      <c r="AE548" s="454">
        <v>-22</v>
      </c>
      <c r="AF548" s="454">
        <v>-16</v>
      </c>
      <c r="AG548" s="454">
        <v>4</v>
      </c>
    </row>
    <row r="549" spans="2:33" s="442" customFormat="1" ht="15" customHeight="1" x14ac:dyDescent="0.3">
      <c r="B549" s="372">
        <v>44371</v>
      </c>
      <c r="C549" s="485"/>
      <c r="D549" s="485"/>
      <c r="E549" s="46"/>
      <c r="F549" s="46"/>
      <c r="G549" s="381"/>
      <c r="H549" s="157">
        <v>226</v>
      </c>
      <c r="I549" s="483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64"/>
      <c r="Z549" s="144">
        <f t="shared" ref="Z549:Z554" si="418">V549+X549</f>
        <v>17</v>
      </c>
      <c r="AA549" s="381"/>
      <c r="AB549" s="454">
        <v>-1</v>
      </c>
      <c r="AC549" s="454">
        <v>24</v>
      </c>
      <c r="AD549" s="454">
        <v>67</v>
      </c>
      <c r="AE549" s="454">
        <v>-28</v>
      </c>
      <c r="AF549" s="454">
        <v>-32</v>
      </c>
      <c r="AG549" s="454">
        <v>9</v>
      </c>
    </row>
    <row r="550" spans="2:33" s="442" customFormat="1" ht="15" customHeight="1" x14ac:dyDescent="0.3">
      <c r="B550" s="372">
        <v>44372</v>
      </c>
      <c r="C550" s="485"/>
      <c r="D550" s="485"/>
      <c r="E550" s="46"/>
      <c r="F550" s="46"/>
      <c r="G550" s="381"/>
      <c r="H550" s="157">
        <v>266</v>
      </c>
      <c r="I550" s="483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64"/>
      <c r="Z550" s="144">
        <f t="shared" si="418"/>
        <v>12</v>
      </c>
      <c r="AA550" s="381"/>
      <c r="AB550" s="454">
        <v>-4</v>
      </c>
      <c r="AC550" s="454">
        <v>28</v>
      </c>
      <c r="AD550" s="454">
        <v>52</v>
      </c>
      <c r="AE550" s="454">
        <v>-25</v>
      </c>
      <c r="AF550" s="454">
        <v>-21</v>
      </c>
      <c r="AG550" s="454">
        <v>6</v>
      </c>
    </row>
    <row r="551" spans="2:33" s="442" customFormat="1" ht="15" customHeight="1" x14ac:dyDescent="0.3">
      <c r="B551" s="372">
        <v>44373</v>
      </c>
      <c r="C551" s="485"/>
      <c r="D551" s="485"/>
      <c r="E551" s="46"/>
      <c r="F551" s="46"/>
      <c r="G551" s="381"/>
      <c r="H551" s="157">
        <v>262</v>
      </c>
      <c r="I551" s="483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64"/>
      <c r="Z551" s="144">
        <f t="shared" si="418"/>
        <v>0</v>
      </c>
      <c r="AA551" s="381"/>
      <c r="AB551" s="454">
        <v>-13</v>
      </c>
      <c r="AC551" s="454">
        <v>15</v>
      </c>
      <c r="AD551" s="454">
        <v>39</v>
      </c>
      <c r="AE551" s="454">
        <v>-23</v>
      </c>
      <c r="AF551" s="454">
        <v>-3</v>
      </c>
      <c r="AG551" s="454">
        <v>2</v>
      </c>
    </row>
    <row r="552" spans="2:33" s="442" customFormat="1" ht="15" customHeight="1" x14ac:dyDescent="0.3">
      <c r="B552" s="372">
        <v>44374</v>
      </c>
      <c r="C552" s="485"/>
      <c r="D552" s="485"/>
      <c r="E552" s="46"/>
      <c r="F552" s="46"/>
      <c r="G552" s="381"/>
      <c r="H552" s="157">
        <v>295</v>
      </c>
      <c r="I552" s="483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64"/>
      <c r="Z552" s="144">
        <f t="shared" si="418"/>
        <v>0</v>
      </c>
      <c r="AA552" s="381"/>
      <c r="AB552" s="454">
        <v>-18</v>
      </c>
      <c r="AC552" s="454">
        <v>9</v>
      </c>
      <c r="AD552" s="454">
        <v>13</v>
      </c>
      <c r="AE552" s="454">
        <v>-27</v>
      </c>
      <c r="AF552" s="454">
        <v>0</v>
      </c>
      <c r="AG552" s="454">
        <v>3</v>
      </c>
    </row>
    <row r="553" spans="2:33" s="442" customFormat="1" ht="15" customHeight="1" x14ac:dyDescent="0.3">
      <c r="B553" s="372">
        <v>44375</v>
      </c>
      <c r="C553" s="485"/>
      <c r="D553" s="485"/>
      <c r="E553" s="46"/>
      <c r="F553" s="46"/>
      <c r="G553" s="381"/>
      <c r="H553" s="157">
        <v>243</v>
      </c>
      <c r="I553" s="483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64"/>
      <c r="Z553" s="144">
        <f t="shared" si="418"/>
        <v>13</v>
      </c>
      <c r="AA553" s="381"/>
      <c r="AB553" s="454">
        <v>-2</v>
      </c>
      <c r="AC553" s="454">
        <v>26</v>
      </c>
      <c r="AD553" s="454">
        <v>29</v>
      </c>
      <c r="AE553" s="454">
        <v>-26</v>
      </c>
      <c r="AF553" s="454">
        <v>-20</v>
      </c>
      <c r="AG553" s="454">
        <v>6</v>
      </c>
    </row>
    <row r="554" spans="2:33" s="442" customFormat="1" ht="15" customHeight="1" x14ac:dyDescent="0.3">
      <c r="B554" s="372">
        <v>44376</v>
      </c>
      <c r="C554" s="485"/>
      <c r="D554" s="485"/>
      <c r="E554" s="46"/>
      <c r="F554" s="46"/>
      <c r="G554" s="381"/>
      <c r="H554" s="157">
        <v>170</v>
      </c>
      <c r="I554" s="483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64"/>
      <c r="Z554" s="144">
        <f t="shared" si="418"/>
        <v>27</v>
      </c>
      <c r="AA554" s="381"/>
      <c r="AB554" s="454">
        <v>-1</v>
      </c>
      <c r="AC554" s="454">
        <v>25</v>
      </c>
      <c r="AD554" s="454">
        <v>28</v>
      </c>
      <c r="AE554" s="454">
        <v>-26</v>
      </c>
      <c r="AF554" s="454">
        <v>-23</v>
      </c>
      <c r="AG554" s="454">
        <v>6</v>
      </c>
    </row>
    <row r="555" spans="2:33" s="442" customFormat="1" ht="15" customHeight="1" x14ac:dyDescent="0.3">
      <c r="B555" s="372">
        <v>44377</v>
      </c>
      <c r="C555" s="485"/>
      <c r="D555" s="485"/>
      <c r="E555" s="46"/>
      <c r="F555" s="46"/>
      <c r="G555" s="381"/>
      <c r="H555" s="157">
        <v>238</v>
      </c>
      <c r="I555" s="483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64"/>
      <c r="Z555" s="144">
        <f t="shared" ref="Z555" si="423">V555+X555</f>
        <v>11</v>
      </c>
      <c r="AA555" s="381"/>
      <c r="AB555" s="454">
        <v>3</v>
      </c>
      <c r="AC555" s="454">
        <v>32</v>
      </c>
      <c r="AD555" s="454">
        <v>38</v>
      </c>
      <c r="AE555" s="454">
        <v>-20</v>
      </c>
      <c r="AF555" s="454">
        <v>-19</v>
      </c>
      <c r="AG555" s="454">
        <v>4</v>
      </c>
    </row>
    <row r="556" spans="2:33" s="442" customFormat="1" ht="15" customHeight="1" x14ac:dyDescent="0.3">
      <c r="B556" s="372">
        <v>44378</v>
      </c>
      <c r="C556" s="485"/>
      <c r="D556" s="485"/>
      <c r="E556" s="46"/>
      <c r="F556" s="46"/>
      <c r="G556" s="381"/>
      <c r="H556" s="157">
        <v>272</v>
      </c>
      <c r="I556" s="483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64"/>
      <c r="Z556" s="144">
        <f t="shared" ref="Z556:Z561" si="428">V556+X556</f>
        <v>21</v>
      </c>
      <c r="AA556" s="381"/>
      <c r="AB556" s="454">
        <v>5</v>
      </c>
      <c r="AC556" s="454">
        <v>35</v>
      </c>
      <c r="AD556" s="454">
        <v>47</v>
      </c>
      <c r="AE556" s="454">
        <v>-20</v>
      </c>
      <c r="AF556" s="454">
        <v>-20</v>
      </c>
      <c r="AG556" s="454">
        <v>6</v>
      </c>
    </row>
    <row r="557" spans="2:33" s="442" customFormat="1" ht="15" customHeight="1" x14ac:dyDescent="0.3">
      <c r="B557" s="372">
        <v>44379</v>
      </c>
      <c r="C557" s="485"/>
      <c r="D557" s="485"/>
      <c r="E557" s="46"/>
      <c r="F557" s="46"/>
      <c r="G557" s="381"/>
      <c r="H557" s="157">
        <v>323</v>
      </c>
      <c r="I557" s="483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64"/>
      <c r="Z557" s="144">
        <f t="shared" si="428"/>
        <v>26</v>
      </c>
      <c r="AA557" s="381"/>
      <c r="AB557" s="454">
        <v>-4</v>
      </c>
      <c r="AC557" s="454">
        <v>31</v>
      </c>
      <c r="AD557" s="454">
        <v>33</v>
      </c>
      <c r="AE557" s="454">
        <v>-24</v>
      </c>
      <c r="AF557" s="454">
        <v>-19</v>
      </c>
      <c r="AG557" s="454">
        <v>7</v>
      </c>
    </row>
    <row r="558" spans="2:33" s="442" customFormat="1" ht="15" customHeight="1" x14ac:dyDescent="0.3">
      <c r="B558" s="372">
        <v>44380</v>
      </c>
      <c r="C558" s="485"/>
      <c r="D558" s="485"/>
      <c r="E558" s="46"/>
      <c r="F558" s="46"/>
      <c r="G558" s="381"/>
      <c r="H558" s="157">
        <v>309</v>
      </c>
      <c r="I558" s="483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64"/>
      <c r="Z558" s="144">
        <f t="shared" si="428"/>
        <v>0</v>
      </c>
      <c r="AA558" s="381"/>
      <c r="AB558" s="454">
        <v>-13</v>
      </c>
      <c r="AC558" s="454">
        <v>21</v>
      </c>
      <c r="AD558" s="454">
        <v>27</v>
      </c>
      <c r="AE558" s="454">
        <v>-22</v>
      </c>
      <c r="AF558" s="454">
        <v>-3</v>
      </c>
      <c r="AG558" s="454">
        <v>4</v>
      </c>
    </row>
    <row r="559" spans="2:33" s="442" customFormat="1" ht="15" customHeight="1" x14ac:dyDescent="0.3">
      <c r="B559" s="372">
        <v>44381</v>
      </c>
      <c r="C559" s="485"/>
      <c r="D559" s="485"/>
      <c r="E559" s="46"/>
      <c r="F559" s="46"/>
      <c r="G559" s="381"/>
      <c r="H559" s="157">
        <v>337</v>
      </c>
      <c r="I559" s="483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64"/>
      <c r="Z559" s="144">
        <f t="shared" si="428"/>
        <v>0</v>
      </c>
      <c r="AA559" s="381"/>
      <c r="AB559" s="454">
        <v>-14</v>
      </c>
      <c r="AC559" s="454">
        <v>12</v>
      </c>
      <c r="AD559" s="454">
        <v>26</v>
      </c>
      <c r="AE559" s="454">
        <v>-24</v>
      </c>
      <c r="AF559" s="454">
        <v>-1</v>
      </c>
      <c r="AG559" s="454">
        <v>3</v>
      </c>
    </row>
    <row r="560" spans="2:33" s="442" customFormat="1" ht="15" customHeight="1" x14ac:dyDescent="0.3">
      <c r="B560" s="372">
        <v>44382</v>
      </c>
      <c r="C560" s="485"/>
      <c r="D560" s="485"/>
      <c r="E560" s="46"/>
      <c r="F560" s="46"/>
      <c r="G560" s="381"/>
      <c r="H560" s="157">
        <v>288</v>
      </c>
      <c r="I560" s="483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64"/>
      <c r="Z560" s="144">
        <f t="shared" si="428"/>
        <v>21</v>
      </c>
      <c r="AA560" s="381"/>
      <c r="AB560" s="454">
        <v>1</v>
      </c>
      <c r="AC560" s="454">
        <v>34</v>
      </c>
      <c r="AD560" s="454">
        <v>30</v>
      </c>
      <c r="AE560" s="454">
        <v>-23</v>
      </c>
      <c r="AF560" s="454">
        <v>-20</v>
      </c>
      <c r="AG560" s="454">
        <v>7</v>
      </c>
    </row>
    <row r="561" spans="2:33" s="442" customFormat="1" ht="15" customHeight="1" x14ac:dyDescent="0.3">
      <c r="B561" s="372">
        <v>44383</v>
      </c>
      <c r="C561" s="485"/>
      <c r="D561" s="485"/>
      <c r="E561" s="46"/>
      <c r="F561" s="46"/>
      <c r="G561" s="381"/>
      <c r="H561" s="157">
        <v>220</v>
      </c>
      <c r="I561" s="483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64"/>
      <c r="Z561" s="144">
        <f t="shared" si="428"/>
        <v>14</v>
      </c>
      <c r="AA561" s="381"/>
      <c r="AB561" s="454">
        <v>3</v>
      </c>
      <c r="AC561" s="454">
        <v>34</v>
      </c>
      <c r="AD561" s="454">
        <v>34</v>
      </c>
      <c r="AE561" s="454">
        <v>-22</v>
      </c>
      <c r="AF561" s="454">
        <v>-20</v>
      </c>
      <c r="AG561" s="454">
        <v>7</v>
      </c>
    </row>
    <row r="562" spans="2:33" s="442" customFormat="1" ht="15" customHeight="1" x14ac:dyDescent="0.3">
      <c r="B562" s="372">
        <v>44384</v>
      </c>
      <c r="C562" s="486"/>
      <c r="D562" s="486"/>
      <c r="E562" s="46"/>
      <c r="F562" s="46"/>
      <c r="G562" s="381"/>
      <c r="H562" s="157">
        <v>254</v>
      </c>
      <c r="I562" s="483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64"/>
      <c r="Z562" s="144">
        <f t="shared" ref="Z562" si="433">V562+X562</f>
        <v>13</v>
      </c>
      <c r="AA562" s="381"/>
      <c r="AB562" s="454">
        <v>4</v>
      </c>
      <c r="AC562" s="454">
        <v>34</v>
      </c>
      <c r="AD562" s="454">
        <v>49</v>
      </c>
      <c r="AE562" s="454">
        <v>-20</v>
      </c>
      <c r="AF562" s="454">
        <v>-20</v>
      </c>
      <c r="AG562" s="454">
        <v>7</v>
      </c>
    </row>
    <row r="563" spans="2:33" s="442" customFormat="1" ht="15" customHeight="1" x14ac:dyDescent="0.3">
      <c r="B563" s="372">
        <v>44385</v>
      </c>
      <c r="C563" s="487"/>
      <c r="D563" s="487"/>
      <c r="E563" s="46"/>
      <c r="F563" s="46"/>
      <c r="G563" s="381"/>
      <c r="H563" s="157">
        <v>262</v>
      </c>
      <c r="I563" s="483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464"/>
      <c r="Z563" s="144">
        <f t="shared" ref="Z563:Z569" si="438">V563+X563</f>
        <v>5</v>
      </c>
      <c r="AA563" s="381"/>
      <c r="AB563" s="454">
        <v>8</v>
      </c>
      <c r="AC563" s="454">
        <v>39</v>
      </c>
      <c r="AD563" s="454">
        <v>62</v>
      </c>
      <c r="AE563" s="454">
        <v>-20</v>
      </c>
      <c r="AF563" s="454">
        <v>-21</v>
      </c>
      <c r="AG563" s="454">
        <v>6</v>
      </c>
    </row>
    <row r="564" spans="2:33" s="442" customFormat="1" ht="15" customHeight="1" x14ac:dyDescent="0.3">
      <c r="B564" s="372">
        <v>44386</v>
      </c>
      <c r="C564" s="487"/>
      <c r="D564" s="487"/>
      <c r="E564" s="46"/>
      <c r="F564" s="46"/>
      <c r="G564" s="381"/>
      <c r="H564" s="157">
        <v>319</v>
      </c>
      <c r="I564" s="483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464"/>
      <c r="Z564" s="144">
        <f t="shared" si="438"/>
        <v>4</v>
      </c>
      <c r="AA564" s="381"/>
      <c r="AB564" s="454">
        <v>-2</v>
      </c>
      <c r="AC564" s="454">
        <v>35</v>
      </c>
      <c r="AD564" s="454">
        <v>55</v>
      </c>
      <c r="AE564" s="454">
        <v>-21</v>
      </c>
      <c r="AF564" s="454">
        <v>-22</v>
      </c>
      <c r="AG564" s="454">
        <v>6</v>
      </c>
    </row>
    <row r="565" spans="2:33" s="442" customFormat="1" ht="15" customHeight="1" x14ac:dyDescent="0.3">
      <c r="B565" s="372">
        <v>44387</v>
      </c>
      <c r="C565" s="487"/>
      <c r="D565" s="487"/>
      <c r="E565" s="46"/>
      <c r="F565" s="46"/>
      <c r="G565" s="381"/>
      <c r="H565" s="157">
        <v>305</v>
      </c>
      <c r="I565" s="483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464"/>
      <c r="Z565" s="144">
        <f t="shared" si="438"/>
        <v>0</v>
      </c>
      <c r="AA565" s="381"/>
      <c r="AB565" s="454">
        <v>-13</v>
      </c>
      <c r="AC565" s="454">
        <v>21</v>
      </c>
      <c r="AD565" s="454">
        <v>61</v>
      </c>
      <c r="AE565" s="454">
        <v>-17</v>
      </c>
      <c r="AF565" s="454">
        <v>-3</v>
      </c>
      <c r="AG565" s="454">
        <v>1</v>
      </c>
    </row>
    <row r="566" spans="2:33" s="442" customFormat="1" ht="15" customHeight="1" x14ac:dyDescent="0.3">
      <c r="B566" s="372">
        <v>44388</v>
      </c>
      <c r="C566" s="487"/>
      <c r="D566" s="487"/>
      <c r="E566" s="46"/>
      <c r="F566" s="46"/>
      <c r="G566" s="381"/>
      <c r="H566" s="157">
        <v>326</v>
      </c>
      <c r="I566" s="483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464"/>
      <c r="Z566" s="144">
        <f t="shared" si="438"/>
        <v>0</v>
      </c>
      <c r="AA566" s="381"/>
      <c r="AB566" s="454">
        <v>-16</v>
      </c>
      <c r="AC566" s="454">
        <v>14</v>
      </c>
      <c r="AD566" s="454">
        <v>35</v>
      </c>
      <c r="AE566" s="454">
        <v>-23</v>
      </c>
      <c r="AF566" s="454">
        <v>0</v>
      </c>
      <c r="AG566" s="454">
        <v>1</v>
      </c>
    </row>
    <row r="567" spans="2:33" s="442" customFormat="1" ht="15" customHeight="1" x14ac:dyDescent="0.3">
      <c r="B567" s="372">
        <v>44389</v>
      </c>
      <c r="C567" s="487"/>
      <c r="D567" s="487"/>
      <c r="E567" s="46"/>
      <c r="F567" s="46"/>
      <c r="G567" s="381"/>
      <c r="H567" s="157">
        <v>279</v>
      </c>
      <c r="I567" s="483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464"/>
      <c r="Z567" s="144">
        <f t="shared" si="438"/>
        <v>9</v>
      </c>
      <c r="AA567" s="381"/>
      <c r="AB567" s="454">
        <v>3</v>
      </c>
      <c r="AC567" s="454">
        <v>37</v>
      </c>
      <c r="AD567" s="454">
        <v>49</v>
      </c>
      <c r="AE567" s="454">
        <v>-23</v>
      </c>
      <c r="AF567" s="454">
        <v>-25</v>
      </c>
      <c r="AG567" s="454">
        <v>8</v>
      </c>
    </row>
    <row r="568" spans="2:33" s="442" customFormat="1" ht="15" customHeight="1" x14ac:dyDescent="0.3">
      <c r="B568" s="372">
        <v>44390</v>
      </c>
      <c r="C568" s="487"/>
      <c r="D568" s="487"/>
      <c r="E568" s="46"/>
      <c r="F568" s="46"/>
      <c r="G568" s="381"/>
      <c r="H568" s="157">
        <v>217</v>
      </c>
      <c r="I568" s="483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464"/>
      <c r="Z568" s="144">
        <f t="shared" si="438"/>
        <v>23</v>
      </c>
      <c r="AA568" s="381"/>
      <c r="AB568" s="454">
        <v>5</v>
      </c>
      <c r="AC568" s="454">
        <v>36</v>
      </c>
      <c r="AD568" s="454">
        <v>57</v>
      </c>
      <c r="AE568" s="454">
        <v>-21</v>
      </c>
      <c r="AF568" s="454">
        <v>-24</v>
      </c>
      <c r="AG568" s="454">
        <v>7</v>
      </c>
    </row>
    <row r="569" spans="2:33" s="442" customFormat="1" ht="15" customHeight="1" x14ac:dyDescent="0.3">
      <c r="B569" s="372">
        <v>44391</v>
      </c>
      <c r="C569" s="487"/>
      <c r="D569" s="487"/>
      <c r="E569" s="46"/>
      <c r="F569" s="46"/>
      <c r="G569" s="381"/>
      <c r="H569" s="157">
        <v>257</v>
      </c>
      <c r="I569" s="483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464"/>
      <c r="Z569" s="144">
        <f t="shared" si="438"/>
        <v>13</v>
      </c>
      <c r="AA569" s="381"/>
      <c r="AB569" s="454">
        <v>6</v>
      </c>
      <c r="AC569" s="454">
        <v>34</v>
      </c>
      <c r="AD569" s="454">
        <v>78</v>
      </c>
      <c r="AE569" s="454">
        <v>-19</v>
      </c>
      <c r="AF569" s="454">
        <v>-24</v>
      </c>
      <c r="AG569" s="454">
        <v>6</v>
      </c>
    </row>
    <row r="570" spans="2:33" s="442" customFormat="1" ht="15" customHeight="1" x14ac:dyDescent="0.3">
      <c r="B570" s="372">
        <v>44392</v>
      </c>
      <c r="C570" s="488"/>
      <c r="D570" s="488"/>
      <c r="E570" s="46"/>
      <c r="F570" s="46"/>
      <c r="G570" s="381"/>
      <c r="H570" s="157">
        <v>266</v>
      </c>
      <c r="I570" s="483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464"/>
      <c r="Z570" s="144">
        <f t="shared" ref="Z570:Z576" si="443">V570+X570</f>
        <v>4</v>
      </c>
      <c r="AA570" s="381"/>
      <c r="AB570" s="454">
        <v>8</v>
      </c>
      <c r="AC570" s="454">
        <v>36</v>
      </c>
      <c r="AD570" s="454">
        <v>88</v>
      </c>
      <c r="AE570" s="454">
        <v>-20</v>
      </c>
      <c r="AF570" s="454">
        <v>-24</v>
      </c>
      <c r="AG570" s="454">
        <v>6</v>
      </c>
    </row>
    <row r="571" spans="2:33" s="442" customFormat="1" ht="15" customHeight="1" x14ac:dyDescent="0.3">
      <c r="B571" s="372">
        <v>44393</v>
      </c>
      <c r="C571" s="488"/>
      <c r="D571" s="488"/>
      <c r="E571" s="46"/>
      <c r="F571" s="46"/>
      <c r="G571" s="381"/>
      <c r="H571" s="157">
        <v>330</v>
      </c>
      <c r="I571" s="483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464"/>
      <c r="Z571" s="144">
        <f t="shared" si="443"/>
        <v>8</v>
      </c>
      <c r="AA571" s="381"/>
      <c r="AB571" s="454">
        <v>-2</v>
      </c>
      <c r="AC571" s="454">
        <v>35</v>
      </c>
      <c r="AD571" s="454">
        <v>77</v>
      </c>
      <c r="AE571" s="454">
        <v>-20</v>
      </c>
      <c r="AF571" s="454">
        <v>-24</v>
      </c>
      <c r="AG571" s="454">
        <v>6</v>
      </c>
    </row>
    <row r="572" spans="2:33" s="442" customFormat="1" ht="15" customHeight="1" x14ac:dyDescent="0.3">
      <c r="B572" s="372">
        <v>44394</v>
      </c>
      <c r="C572" s="488"/>
      <c r="D572" s="488"/>
      <c r="E572" s="46"/>
      <c r="F572" s="46"/>
      <c r="G572" s="381"/>
      <c r="H572" s="157">
        <v>181</v>
      </c>
      <c r="I572" s="483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464"/>
      <c r="Z572" s="144">
        <f t="shared" si="443"/>
        <v>0</v>
      </c>
      <c r="AA572" s="381"/>
      <c r="AB572" s="454">
        <v>-13</v>
      </c>
      <c r="AC572" s="454">
        <v>21</v>
      </c>
      <c r="AD572" s="454">
        <v>74</v>
      </c>
      <c r="AE572" s="454">
        <v>-17</v>
      </c>
      <c r="AF572" s="454">
        <v>-4</v>
      </c>
      <c r="AG572" s="454">
        <v>0</v>
      </c>
    </row>
    <row r="573" spans="2:33" s="442" customFormat="1" ht="15" customHeight="1" x14ac:dyDescent="0.3">
      <c r="B573" s="372">
        <v>44395</v>
      </c>
      <c r="C573" s="488"/>
      <c r="D573" s="488"/>
      <c r="E573" s="46"/>
      <c r="F573" s="46"/>
      <c r="G573" s="381"/>
      <c r="H573" s="157">
        <v>160</v>
      </c>
      <c r="I573" s="483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464"/>
      <c r="Z573" s="144">
        <f t="shared" si="443"/>
        <v>0</v>
      </c>
      <c r="AA573" s="381"/>
      <c r="AB573" s="454">
        <v>-13</v>
      </c>
      <c r="AC573" s="454">
        <v>15</v>
      </c>
      <c r="AD573" s="454">
        <v>45</v>
      </c>
      <c r="AE573" s="454">
        <v>-21</v>
      </c>
      <c r="AF573" s="454">
        <v>0</v>
      </c>
      <c r="AG573" s="454">
        <v>0</v>
      </c>
    </row>
    <row r="574" spans="2:33" s="442" customFormat="1" ht="15" customHeight="1" x14ac:dyDescent="0.3">
      <c r="B574" s="372">
        <v>44396</v>
      </c>
      <c r="C574" s="488"/>
      <c r="D574" s="488"/>
      <c r="E574" s="46"/>
      <c r="F574" s="46"/>
      <c r="G574" s="381"/>
      <c r="H574" s="157">
        <v>306</v>
      </c>
      <c r="I574" s="483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464"/>
      <c r="Z574" s="144">
        <f t="shared" si="443"/>
        <v>8</v>
      </c>
      <c r="AA574" s="381"/>
      <c r="AB574" s="454">
        <v>6</v>
      </c>
      <c r="AC574" s="454">
        <v>40</v>
      </c>
      <c r="AD574" s="454">
        <v>62</v>
      </c>
      <c r="AE574" s="454">
        <v>-20</v>
      </c>
      <c r="AF574" s="454">
        <v>-27</v>
      </c>
      <c r="AG574" s="454">
        <v>7</v>
      </c>
    </row>
    <row r="575" spans="2:33" s="442" customFormat="1" ht="15" customHeight="1" x14ac:dyDescent="0.3">
      <c r="B575" s="372">
        <v>44397</v>
      </c>
      <c r="C575" s="488"/>
      <c r="D575" s="488"/>
      <c r="E575" s="46"/>
      <c r="F575" s="46"/>
      <c r="G575" s="381"/>
      <c r="H575" s="157">
        <v>239</v>
      </c>
      <c r="I575" s="483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464"/>
      <c r="Z575" s="144">
        <f t="shared" si="443"/>
        <v>9</v>
      </c>
      <c r="AA575" s="381"/>
      <c r="AB575" s="454">
        <v>7</v>
      </c>
      <c r="AC575" s="454">
        <v>39</v>
      </c>
      <c r="AD575" s="454">
        <v>66</v>
      </c>
      <c r="AE575" s="454">
        <v>-20</v>
      </c>
      <c r="AF575" s="454">
        <v>-26</v>
      </c>
      <c r="AG575" s="454">
        <v>8</v>
      </c>
    </row>
    <row r="576" spans="2:33" s="442" customFormat="1" ht="15" customHeight="1" x14ac:dyDescent="0.3">
      <c r="B576" s="372">
        <v>44398</v>
      </c>
      <c r="C576" s="488"/>
      <c r="D576" s="488"/>
      <c r="E576" s="46"/>
      <c r="F576" s="46"/>
      <c r="G576" s="381"/>
      <c r="H576" s="157">
        <v>259</v>
      </c>
      <c r="I576" s="483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464"/>
      <c r="Z576" s="144">
        <f t="shared" si="443"/>
        <v>9</v>
      </c>
      <c r="AA576" s="381"/>
      <c r="AB576" s="454">
        <v>8</v>
      </c>
      <c r="AC576" s="454">
        <v>37</v>
      </c>
      <c r="AD576" s="454">
        <v>85</v>
      </c>
      <c r="AE576" s="454">
        <v>-18</v>
      </c>
      <c r="AF576" s="454">
        <v>-26</v>
      </c>
      <c r="AG576" s="454">
        <v>6</v>
      </c>
    </row>
    <row r="577" spans="2:33" s="442" customFormat="1" ht="15" customHeight="1" x14ac:dyDescent="0.3">
      <c r="B577" s="372">
        <v>44399</v>
      </c>
      <c r="C577" s="489"/>
      <c r="D577" s="489"/>
      <c r="E577" s="46"/>
      <c r="F577" s="46"/>
      <c r="G577" s="381"/>
      <c r="H577" s="157">
        <v>275</v>
      </c>
      <c r="I577" s="483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464"/>
      <c r="Z577" s="144">
        <f t="shared" ref="Z577:Z583" si="448">V577+X577</f>
        <v>8</v>
      </c>
      <c r="AA577" s="381"/>
      <c r="AB577" s="454">
        <v>10</v>
      </c>
      <c r="AC577" s="454">
        <v>39</v>
      </c>
      <c r="AD577" s="454">
        <v>87</v>
      </c>
      <c r="AE577" s="454">
        <v>-20</v>
      </c>
      <c r="AF577" s="454">
        <v>-26</v>
      </c>
      <c r="AG577" s="454">
        <v>7</v>
      </c>
    </row>
    <row r="578" spans="2:33" s="442" customFormat="1" ht="15" customHeight="1" x14ac:dyDescent="0.3">
      <c r="B578" s="372">
        <v>44400</v>
      </c>
      <c r="C578" s="489"/>
      <c r="D578" s="489"/>
      <c r="E578" s="46"/>
      <c r="F578" s="46"/>
      <c r="G578" s="381"/>
      <c r="H578" s="157">
        <v>342</v>
      </c>
      <c r="I578" s="483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464"/>
      <c r="Z578" s="144">
        <f t="shared" si="448"/>
        <v>5</v>
      </c>
      <c r="AA578" s="381"/>
      <c r="AB578" s="454">
        <v>0</v>
      </c>
      <c r="AC578" s="454">
        <v>38</v>
      </c>
      <c r="AD578" s="454">
        <v>71</v>
      </c>
      <c r="AE578" s="454">
        <v>-20</v>
      </c>
      <c r="AF578" s="454">
        <v>-25</v>
      </c>
      <c r="AG578" s="454">
        <v>7</v>
      </c>
    </row>
    <row r="579" spans="2:33" s="442" customFormat="1" ht="15" customHeight="1" x14ac:dyDescent="0.3">
      <c r="B579" s="372">
        <v>44401</v>
      </c>
      <c r="C579" s="489"/>
      <c r="D579" s="489"/>
      <c r="E579" s="46"/>
      <c r="F579" s="46"/>
      <c r="G579" s="381"/>
      <c r="H579" s="157">
        <v>329</v>
      </c>
      <c r="I579" s="483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464"/>
      <c r="Z579" s="144">
        <f t="shared" si="448"/>
        <v>0</v>
      </c>
      <c r="AA579" s="381"/>
      <c r="AB579" s="454">
        <v>-10</v>
      </c>
      <c r="AC579" s="454">
        <v>22</v>
      </c>
      <c r="AD579" s="454">
        <v>68</v>
      </c>
      <c r="AE579" s="454">
        <v>-13</v>
      </c>
      <c r="AF579" s="454">
        <v>-3</v>
      </c>
      <c r="AG579" s="454">
        <v>1</v>
      </c>
    </row>
    <row r="580" spans="2:33" s="442" customFormat="1" ht="15" customHeight="1" x14ac:dyDescent="0.3">
      <c r="B580" s="372">
        <v>44402</v>
      </c>
      <c r="C580" s="489"/>
      <c r="D580" s="489"/>
      <c r="E580" s="46"/>
      <c r="F580" s="46"/>
      <c r="G580" s="381"/>
      <c r="H580" s="157">
        <v>342</v>
      </c>
      <c r="I580" s="483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464"/>
      <c r="Z580" s="144">
        <f t="shared" si="448"/>
        <v>0</v>
      </c>
      <c r="AA580" s="381"/>
      <c r="AB580" s="454">
        <v>-13</v>
      </c>
      <c r="AC580" s="454">
        <v>15</v>
      </c>
      <c r="AD580" s="454">
        <v>33</v>
      </c>
      <c r="AE580" s="454">
        <v>-19</v>
      </c>
      <c r="AF580" s="454">
        <v>1</v>
      </c>
      <c r="AG580" s="454">
        <v>2</v>
      </c>
    </row>
    <row r="581" spans="2:33" s="442" customFormat="1" ht="15" customHeight="1" x14ac:dyDescent="0.3">
      <c r="B581" s="372">
        <v>44403</v>
      </c>
      <c r="C581" s="489"/>
      <c r="D581" s="489"/>
      <c r="E581" s="46"/>
      <c r="F581" s="46"/>
      <c r="G581" s="381"/>
      <c r="H581" s="157">
        <v>288</v>
      </c>
      <c r="I581" s="483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464"/>
      <c r="Z581" s="144">
        <f t="shared" si="448"/>
        <v>22</v>
      </c>
      <c r="AA581" s="381"/>
      <c r="AB581" s="454">
        <v>10</v>
      </c>
      <c r="AC581" s="454">
        <v>41</v>
      </c>
      <c r="AD581" s="454">
        <v>89</v>
      </c>
      <c r="AE581" s="454">
        <v>-21</v>
      </c>
      <c r="AF581" s="454">
        <v>-28</v>
      </c>
      <c r="AG581" s="454">
        <v>7</v>
      </c>
    </row>
    <row r="582" spans="2:33" s="442" customFormat="1" ht="15" customHeight="1" x14ac:dyDescent="0.3">
      <c r="B582" s="372">
        <v>44404</v>
      </c>
      <c r="C582" s="489"/>
      <c r="D582" s="489"/>
      <c r="E582" s="46"/>
      <c r="F582" s="46"/>
      <c r="G582" s="381"/>
      <c r="H582" s="157">
        <v>246</v>
      </c>
      <c r="I582" s="483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464"/>
      <c r="Z582" s="144">
        <f t="shared" si="448"/>
        <v>18</v>
      </c>
      <c r="AA582" s="381"/>
      <c r="AB582" s="454">
        <v>10</v>
      </c>
      <c r="AC582" s="454">
        <v>39</v>
      </c>
      <c r="AD582" s="454">
        <v>94</v>
      </c>
      <c r="AE582" s="454">
        <v>-19</v>
      </c>
      <c r="AF582" s="454">
        <v>-27</v>
      </c>
      <c r="AG582" s="454">
        <v>7</v>
      </c>
    </row>
    <row r="583" spans="2:33" s="442" customFormat="1" ht="15" customHeight="1" x14ac:dyDescent="0.3">
      <c r="B583" s="372">
        <v>44405</v>
      </c>
      <c r="C583" s="489"/>
      <c r="D583" s="489"/>
      <c r="E583" s="46"/>
      <c r="F583" s="46"/>
      <c r="G583" s="381"/>
      <c r="H583" s="157">
        <v>264</v>
      </c>
      <c r="I583" s="483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464"/>
      <c r="Z583" s="144">
        <f t="shared" si="448"/>
        <v>24</v>
      </c>
      <c r="AA583" s="381"/>
      <c r="AB583" s="454">
        <v>13</v>
      </c>
      <c r="AC583" s="454">
        <v>40</v>
      </c>
      <c r="AD583" s="454">
        <v>108</v>
      </c>
      <c r="AE583" s="454">
        <v>-18</v>
      </c>
      <c r="AF583" s="454">
        <v>-27</v>
      </c>
      <c r="AG583" s="454">
        <v>6</v>
      </c>
    </row>
    <row r="584" spans="2:33" s="365" customFormat="1" ht="15" customHeight="1" x14ac:dyDescent="0.3">
      <c r="B584" s="372">
        <v>44406</v>
      </c>
      <c r="C584" s="491"/>
      <c r="D584" s="491"/>
      <c r="E584" s="46"/>
      <c r="F584" s="46"/>
      <c r="G584" s="441"/>
      <c r="H584" s="157">
        <v>278</v>
      </c>
      <c r="I584" s="483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464"/>
      <c r="Z584" s="144">
        <f t="shared" ref="Z584:Z590" si="453">V584+X584</f>
        <v>3</v>
      </c>
      <c r="AA584" s="31"/>
      <c r="AB584" s="454">
        <v>16</v>
      </c>
      <c r="AC584" s="454">
        <v>44</v>
      </c>
      <c r="AD584" s="454">
        <v>107</v>
      </c>
      <c r="AE584" s="454">
        <v>-18</v>
      </c>
      <c r="AF584" s="454">
        <v>-27</v>
      </c>
      <c r="AG584" s="454">
        <v>6</v>
      </c>
    </row>
    <row r="585" spans="2:33" s="442" customFormat="1" ht="15" customHeight="1" x14ac:dyDescent="0.3">
      <c r="B585" s="372">
        <v>44407</v>
      </c>
      <c r="C585" s="491"/>
      <c r="D585" s="491"/>
      <c r="E585" s="46"/>
      <c r="F585" s="46"/>
      <c r="G585" s="490"/>
      <c r="H585" s="157">
        <v>346</v>
      </c>
      <c r="I585" s="483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464"/>
      <c r="Z585" s="144">
        <f t="shared" si="453"/>
        <v>7</v>
      </c>
      <c r="AA585" s="31"/>
      <c r="AB585" s="454">
        <v>6</v>
      </c>
      <c r="AC585" s="454">
        <v>45</v>
      </c>
      <c r="AD585" s="454">
        <v>82</v>
      </c>
      <c r="AE585" s="454">
        <v>-17</v>
      </c>
      <c r="AF585" s="454">
        <v>-26</v>
      </c>
      <c r="AG585" s="454">
        <v>6</v>
      </c>
    </row>
    <row r="586" spans="2:33" s="442" customFormat="1" ht="15" customHeight="1" x14ac:dyDescent="0.3">
      <c r="B586" s="372">
        <v>44408</v>
      </c>
      <c r="C586" s="491"/>
      <c r="D586" s="491"/>
      <c r="E586" s="46"/>
      <c r="F586" s="46"/>
      <c r="G586" s="490"/>
      <c r="H586" s="157">
        <v>336</v>
      </c>
      <c r="I586" s="483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464"/>
      <c r="Z586" s="144">
        <f t="shared" si="453"/>
        <v>0</v>
      </c>
      <c r="AA586" s="31"/>
      <c r="AB586" s="454">
        <v>-3</v>
      </c>
      <c r="AC586" s="454">
        <v>31</v>
      </c>
      <c r="AD586" s="454">
        <v>64</v>
      </c>
      <c r="AE586" s="454">
        <v>-6</v>
      </c>
      <c r="AF586" s="454">
        <v>-2</v>
      </c>
      <c r="AG586" s="454">
        <v>0</v>
      </c>
    </row>
    <row r="587" spans="2:33" s="442" customFormat="1" ht="15" customHeight="1" x14ac:dyDescent="0.3">
      <c r="B587" s="372">
        <v>44409</v>
      </c>
      <c r="C587" s="491"/>
      <c r="D587" s="491"/>
      <c r="E587" s="46"/>
      <c r="F587" s="46"/>
      <c r="G587" s="490"/>
      <c r="H587" s="157">
        <v>367</v>
      </c>
      <c r="I587" s="483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464"/>
      <c r="Z587" s="144">
        <f t="shared" si="453"/>
        <v>0</v>
      </c>
      <c r="AA587" s="31"/>
      <c r="AB587" s="454">
        <v>1</v>
      </c>
      <c r="AC587" s="454">
        <v>29</v>
      </c>
      <c r="AD587" s="454">
        <v>44</v>
      </c>
      <c r="AE587" s="454">
        <v>-6</v>
      </c>
      <c r="AF587" s="454">
        <v>3</v>
      </c>
      <c r="AG587" s="454">
        <v>0</v>
      </c>
    </row>
    <row r="588" spans="2:33" s="442" customFormat="1" ht="15" customHeight="1" x14ac:dyDescent="0.3">
      <c r="B588" s="372">
        <v>44410</v>
      </c>
      <c r="C588" s="491"/>
      <c r="D588" s="491"/>
      <c r="E588" s="46"/>
      <c r="F588" s="46"/>
      <c r="G588" s="490"/>
      <c r="H588" s="157">
        <v>306</v>
      </c>
      <c r="I588" s="483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464"/>
      <c r="Z588" s="144">
        <f t="shared" si="453"/>
        <v>16</v>
      </c>
      <c r="AA588" s="31"/>
      <c r="AB588" s="454">
        <v>21</v>
      </c>
      <c r="AC588" s="454">
        <v>53</v>
      </c>
      <c r="AD588" s="454">
        <v>107</v>
      </c>
      <c r="AE588" s="454">
        <v>-16</v>
      </c>
      <c r="AF588" s="454">
        <v>-32</v>
      </c>
      <c r="AG588" s="454">
        <v>7</v>
      </c>
    </row>
    <row r="589" spans="2:33" s="442" customFormat="1" ht="15" customHeight="1" x14ac:dyDescent="0.3">
      <c r="B589" s="372">
        <v>44411</v>
      </c>
      <c r="C589" s="491"/>
      <c r="D589" s="491"/>
      <c r="E589" s="46"/>
      <c r="F589" s="46"/>
      <c r="G589" s="490"/>
      <c r="H589" s="157">
        <v>256</v>
      </c>
      <c r="I589" s="483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464"/>
      <c r="Z589" s="144">
        <f t="shared" si="453"/>
        <v>20</v>
      </c>
      <c r="AA589" s="31"/>
      <c r="AB589" s="454">
        <v>21</v>
      </c>
      <c r="AC589" s="454">
        <v>51</v>
      </c>
      <c r="AD589" s="454">
        <v>121</v>
      </c>
      <c r="AE589" s="454">
        <v>-15</v>
      </c>
      <c r="AF589" s="454">
        <v>-32</v>
      </c>
      <c r="AG589" s="454">
        <v>7</v>
      </c>
    </row>
    <row r="590" spans="2:33" s="442" customFormat="1" ht="15" customHeight="1" x14ac:dyDescent="0.3">
      <c r="B590" s="372">
        <v>44412</v>
      </c>
      <c r="C590" s="491"/>
      <c r="D590" s="491"/>
      <c r="E590" s="46"/>
      <c r="F590" s="46"/>
      <c r="G590" s="490"/>
      <c r="H590" s="157">
        <v>277</v>
      </c>
      <c r="I590" s="483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464"/>
      <c r="Z590" s="144">
        <f t="shared" si="453"/>
        <v>4</v>
      </c>
      <c r="AA590" s="31"/>
      <c r="AB590" s="454">
        <v>22</v>
      </c>
      <c r="AC590" s="454">
        <v>50</v>
      </c>
      <c r="AD590" s="454">
        <v>130</v>
      </c>
      <c r="AE590" s="454">
        <v>-14</v>
      </c>
      <c r="AF590" s="454">
        <v>-32</v>
      </c>
      <c r="AG590" s="454">
        <v>6</v>
      </c>
    </row>
    <row r="591" spans="2:33" s="442" customFormat="1" ht="15" customHeight="1" x14ac:dyDescent="0.3">
      <c r="B591" s="372">
        <v>44413</v>
      </c>
      <c r="C591" s="491"/>
      <c r="D591" s="491"/>
      <c r="E591" s="46"/>
      <c r="F591" s="46"/>
      <c r="G591" s="491"/>
      <c r="H591" s="157">
        <v>295</v>
      </c>
      <c r="I591" s="483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464"/>
      <c r="Z591" s="144">
        <f t="shared" ref="Z591:Z596" si="458">V591+X591</f>
        <v>9</v>
      </c>
      <c r="AA591" s="31"/>
      <c r="AB591" s="454">
        <v>24</v>
      </c>
      <c r="AC591" s="454">
        <v>52</v>
      </c>
      <c r="AD591" s="454">
        <v>143</v>
      </c>
      <c r="AE591" s="454">
        <v>-15</v>
      </c>
      <c r="AF591" s="454">
        <v>-32</v>
      </c>
      <c r="AG591" s="454">
        <v>6</v>
      </c>
    </row>
    <row r="592" spans="2:33" s="442" customFormat="1" ht="15" customHeight="1" x14ac:dyDescent="0.3">
      <c r="B592" s="372">
        <v>44414</v>
      </c>
      <c r="C592" s="491"/>
      <c r="D592" s="491"/>
      <c r="E592" s="46"/>
      <c r="F592" s="46"/>
      <c r="G592" s="491"/>
      <c r="H592" s="157">
        <v>343</v>
      </c>
      <c r="I592" s="483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464"/>
      <c r="Z592" s="144">
        <f t="shared" si="458"/>
        <v>7</v>
      </c>
      <c r="AA592" s="31"/>
      <c r="AB592" s="454">
        <v>12</v>
      </c>
      <c r="AC592" s="454">
        <v>48</v>
      </c>
      <c r="AD592" s="454">
        <v>119</v>
      </c>
      <c r="AE592" s="454">
        <v>-14</v>
      </c>
      <c r="AF592" s="454">
        <v>-31</v>
      </c>
      <c r="AG592" s="454">
        <v>6</v>
      </c>
    </row>
    <row r="593" spans="2:33" s="442" customFormat="1" ht="15" customHeight="1" x14ac:dyDescent="0.3">
      <c r="B593" s="372">
        <v>44415</v>
      </c>
      <c r="C593" s="491"/>
      <c r="D593" s="491"/>
      <c r="E593" s="46"/>
      <c r="F593" s="46"/>
      <c r="G593" s="491"/>
      <c r="H593" s="157">
        <v>334</v>
      </c>
      <c r="I593" s="483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464"/>
      <c r="Z593" s="144">
        <f t="shared" si="458"/>
        <v>0</v>
      </c>
      <c r="AA593" s="31"/>
      <c r="AB593" s="454">
        <v>4</v>
      </c>
      <c r="AC593" s="454">
        <v>35</v>
      </c>
      <c r="AD593" s="454">
        <v>93</v>
      </c>
      <c r="AE593" s="454">
        <v>-1</v>
      </c>
      <c r="AF593" s="454">
        <v>-3</v>
      </c>
      <c r="AG593" s="454">
        <v>-1</v>
      </c>
    </row>
    <row r="594" spans="2:33" s="442" customFormat="1" ht="15" customHeight="1" x14ac:dyDescent="0.3">
      <c r="B594" s="372">
        <v>44416</v>
      </c>
      <c r="C594" s="491"/>
      <c r="D594" s="491"/>
      <c r="E594" s="46"/>
      <c r="F594" s="46"/>
      <c r="G594" s="491"/>
      <c r="H594" s="157">
        <v>360</v>
      </c>
      <c r="I594" s="483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464"/>
      <c r="Z594" s="144">
        <f t="shared" si="458"/>
        <v>0</v>
      </c>
      <c r="AA594" s="31"/>
      <c r="AB594" s="454">
        <v>5</v>
      </c>
      <c r="AC594" s="454">
        <v>27</v>
      </c>
      <c r="AD594" s="454">
        <v>88</v>
      </c>
      <c r="AE594" s="454">
        <v>-1</v>
      </c>
      <c r="AF594" s="454">
        <v>4</v>
      </c>
      <c r="AG594" s="454">
        <v>-2</v>
      </c>
    </row>
    <row r="595" spans="2:33" s="442" customFormat="1" ht="15" customHeight="1" x14ac:dyDescent="0.3">
      <c r="B595" s="372">
        <v>44417</v>
      </c>
      <c r="C595" s="491"/>
      <c r="D595" s="491"/>
      <c r="E595" s="46"/>
      <c r="F595" s="46"/>
      <c r="G595" s="491"/>
      <c r="H595" s="157">
        <v>311</v>
      </c>
      <c r="I595" s="483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464"/>
      <c r="Z595" s="144">
        <f t="shared" si="458"/>
        <v>1</v>
      </c>
      <c r="AA595" s="31"/>
      <c r="AB595" s="454">
        <v>25</v>
      </c>
      <c r="AC595" s="454">
        <v>57</v>
      </c>
      <c r="AD595" s="454">
        <v>148</v>
      </c>
      <c r="AE595" s="454">
        <v>-14</v>
      </c>
      <c r="AF595" s="454">
        <v>-35</v>
      </c>
      <c r="AG595" s="454">
        <v>7</v>
      </c>
    </row>
    <row r="596" spans="2:33" s="442" customFormat="1" ht="15" customHeight="1" x14ac:dyDescent="0.3">
      <c r="B596" s="372">
        <v>44418</v>
      </c>
      <c r="C596" s="490"/>
      <c r="D596" s="490"/>
      <c r="E596" s="490"/>
      <c r="F596" s="490"/>
      <c r="G596" s="490"/>
      <c r="H596" s="157">
        <v>256</v>
      </c>
      <c r="I596" s="483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464"/>
      <c r="Z596" s="144">
        <f t="shared" si="458"/>
        <v>18</v>
      </c>
      <c r="AA596" s="31"/>
      <c r="AB596" s="454">
        <v>25</v>
      </c>
      <c r="AC596" s="454">
        <v>54</v>
      </c>
      <c r="AD596" s="454">
        <v>153</v>
      </c>
      <c r="AE596" s="454">
        <v>-13</v>
      </c>
      <c r="AF596" s="454">
        <v>-35</v>
      </c>
      <c r="AG596" s="454">
        <v>6</v>
      </c>
    </row>
    <row r="597" spans="2:33" s="442" customFormat="1" ht="15" customHeight="1" x14ac:dyDescent="0.3">
      <c r="B597" s="372">
        <v>44419</v>
      </c>
      <c r="C597" s="490"/>
      <c r="D597" s="490"/>
      <c r="E597" s="490"/>
      <c r="F597" s="490"/>
      <c r="G597" s="490"/>
      <c r="H597" s="157">
        <v>282</v>
      </c>
      <c r="I597" s="483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317</v>
      </c>
      <c r="R597" s="110">
        <f t="shared" ref="R597" si="459">Q597/Q$68</f>
        <v>0.3929827596148302</v>
      </c>
      <c r="S597" s="153">
        <v>71</v>
      </c>
      <c r="T597" s="110">
        <f t="shared" ref="T597" si="460">S597/S$68</f>
        <v>0.60110257924788346</v>
      </c>
      <c r="U597" s="105">
        <f t="shared" ref="U597" si="461">Q597+S597</f>
        <v>388</v>
      </c>
      <c r="V597" s="153">
        <v>0</v>
      </c>
      <c r="W597" s="110">
        <f t="shared" ref="W597" si="462">V597/$V$68</f>
        <v>0</v>
      </c>
      <c r="X597" s="153">
        <v>7</v>
      </c>
      <c r="Y597" s="464"/>
      <c r="Z597" s="144">
        <f t="shared" ref="Z597" si="463">V597+X597</f>
        <v>7</v>
      </c>
      <c r="AA597" s="31"/>
      <c r="AB597" s="454">
        <v>25</v>
      </c>
      <c r="AC597" s="454">
        <v>53</v>
      </c>
      <c r="AD597" s="454">
        <v>167</v>
      </c>
      <c r="AE597" s="454">
        <v>-12</v>
      </c>
      <c r="AF597" s="454">
        <v>-35</v>
      </c>
      <c r="AG597" s="454">
        <v>6</v>
      </c>
    </row>
    <row r="598" spans="2:33" s="442" customFormat="1" ht="15" customHeight="1" x14ac:dyDescent="0.3">
      <c r="B598" s="372">
        <v>44420</v>
      </c>
      <c r="C598" s="496"/>
      <c r="D598" s="496"/>
      <c r="E598" s="496"/>
      <c r="F598" s="496"/>
      <c r="G598" s="496"/>
      <c r="H598" s="157">
        <v>297</v>
      </c>
      <c r="I598" s="483">
        <v>28</v>
      </c>
      <c r="J598" s="153">
        <v>1483</v>
      </c>
      <c r="K598" s="154">
        <v>1.0027045300878972</v>
      </c>
      <c r="L598" s="153">
        <v>108</v>
      </c>
      <c r="M598" s="154">
        <v>1.0093457943925233</v>
      </c>
      <c r="N598" s="155">
        <v>1591</v>
      </c>
      <c r="O598" s="84"/>
      <c r="P598" s="84"/>
      <c r="Q598" s="153">
        <v>289</v>
      </c>
      <c r="R598" s="110">
        <f t="shared" ref="R598:R604" si="464">Q598/Q$68</f>
        <v>0.35827134867093352</v>
      </c>
      <c r="S598" s="153">
        <v>56</v>
      </c>
      <c r="T598" s="110">
        <f t="shared" ref="T598:T604" si="465">S598/S$68</f>
        <v>0.47410907658987989</v>
      </c>
      <c r="U598" s="105">
        <f t="shared" ref="U598:U604" si="466">Q598+S598</f>
        <v>345</v>
      </c>
      <c r="V598" s="153">
        <v>0</v>
      </c>
      <c r="W598" s="110">
        <f t="shared" ref="W598:W604" si="467">V598/$V$68</f>
        <v>0</v>
      </c>
      <c r="X598" s="153">
        <v>2</v>
      </c>
      <c r="Y598" s="464"/>
      <c r="Z598" s="144">
        <f t="shared" ref="Z598:Z604" si="468">V598+X598</f>
        <v>2</v>
      </c>
      <c r="AA598" s="31"/>
      <c r="AB598" s="454">
        <v>27</v>
      </c>
      <c r="AC598" s="454">
        <v>54</v>
      </c>
      <c r="AD598" s="454">
        <v>169</v>
      </c>
      <c r="AE598" s="454">
        <v>-13</v>
      </c>
      <c r="AF598" s="454">
        <v>-35</v>
      </c>
      <c r="AG598" s="454">
        <v>6</v>
      </c>
    </row>
    <row r="599" spans="2:33" s="442" customFormat="1" ht="15" customHeight="1" x14ac:dyDescent="0.3">
      <c r="B599" s="372">
        <v>44421</v>
      </c>
      <c r="C599" s="496"/>
      <c r="D599" s="496"/>
      <c r="E599" s="496"/>
      <c r="F599" s="496"/>
      <c r="G599" s="496"/>
      <c r="H599" s="157">
        <v>345</v>
      </c>
      <c r="I599" s="483">
        <v>28</v>
      </c>
      <c r="J599" s="153">
        <v>1493</v>
      </c>
      <c r="K599" s="154">
        <v>1.0053872053872055</v>
      </c>
      <c r="L599" s="153">
        <v>116</v>
      </c>
      <c r="M599" s="154">
        <v>0.95081967213114749</v>
      </c>
      <c r="N599" s="155">
        <v>1609</v>
      </c>
      <c r="O599" s="84"/>
      <c r="P599" s="84"/>
      <c r="Q599" s="153">
        <v>169</v>
      </c>
      <c r="R599" s="110">
        <f t="shared" si="464"/>
        <v>0.20950815891137636</v>
      </c>
      <c r="S599" s="153">
        <v>45</v>
      </c>
      <c r="T599" s="110">
        <f t="shared" si="465"/>
        <v>0.38098050797401062</v>
      </c>
      <c r="U599" s="105">
        <f t="shared" si="466"/>
        <v>214</v>
      </c>
      <c r="V599" s="153">
        <v>2</v>
      </c>
      <c r="W599" s="110">
        <f t="shared" si="467"/>
        <v>0.53749999999999998</v>
      </c>
      <c r="X599" s="153">
        <v>10</v>
      </c>
      <c r="Y599" s="464"/>
      <c r="Z599" s="144">
        <f t="shared" si="468"/>
        <v>12</v>
      </c>
      <c r="AA599" s="31"/>
      <c r="AB599" s="454">
        <v>13</v>
      </c>
      <c r="AC599" s="454">
        <v>49</v>
      </c>
      <c r="AD599" s="454">
        <v>140</v>
      </c>
      <c r="AE599" s="454">
        <v>-14</v>
      </c>
      <c r="AF599" s="454">
        <v>-34</v>
      </c>
      <c r="AG599" s="454">
        <v>6</v>
      </c>
    </row>
    <row r="600" spans="2:33" s="442" customFormat="1" ht="15" customHeight="1" x14ac:dyDescent="0.3">
      <c r="B600" s="372">
        <v>44422</v>
      </c>
      <c r="C600" s="496"/>
      <c r="D600" s="496"/>
      <c r="E600" s="496"/>
      <c r="F600" s="496"/>
      <c r="G600" s="496"/>
      <c r="H600" s="157">
        <v>341</v>
      </c>
      <c r="I600" s="483">
        <v>26</v>
      </c>
      <c r="J600" s="153">
        <v>930</v>
      </c>
      <c r="K600" s="154">
        <v>1.0197368421052631</v>
      </c>
      <c r="L600" s="153">
        <v>68</v>
      </c>
      <c r="M600" s="154">
        <v>1.36</v>
      </c>
      <c r="N600" s="155">
        <v>998</v>
      </c>
      <c r="O600" s="84"/>
      <c r="P600" s="84"/>
      <c r="Q600" s="157">
        <v>0</v>
      </c>
      <c r="R600" s="115">
        <f t="shared" si="464"/>
        <v>0</v>
      </c>
      <c r="S600" s="157">
        <v>0</v>
      </c>
      <c r="T600" s="115">
        <f t="shared" si="465"/>
        <v>0</v>
      </c>
      <c r="U600" s="124">
        <f t="shared" si="466"/>
        <v>0</v>
      </c>
      <c r="V600" s="157">
        <v>0</v>
      </c>
      <c r="W600" s="115">
        <f t="shared" si="467"/>
        <v>0</v>
      </c>
      <c r="X600" s="157">
        <v>0</v>
      </c>
      <c r="Y600" s="464"/>
      <c r="Z600" s="144">
        <f t="shared" si="468"/>
        <v>0</v>
      </c>
      <c r="AA600" s="31"/>
      <c r="AB600" s="454">
        <v>3</v>
      </c>
      <c r="AC600" s="454">
        <v>33</v>
      </c>
      <c r="AD600" s="454">
        <v>108</v>
      </c>
      <c r="AE600" s="454">
        <v>1</v>
      </c>
      <c r="AF600" s="454">
        <v>-6</v>
      </c>
      <c r="AG600" s="454">
        <v>-2</v>
      </c>
    </row>
    <row r="601" spans="2:33" s="442" customFormat="1" ht="15" customHeight="1" x14ac:dyDescent="0.3">
      <c r="B601" s="372">
        <v>44423</v>
      </c>
      <c r="C601" s="496"/>
      <c r="D601" s="496"/>
      <c r="E601" s="496"/>
      <c r="F601" s="496"/>
      <c r="G601" s="496"/>
      <c r="H601" s="157">
        <v>363</v>
      </c>
      <c r="I601" s="483">
        <v>27</v>
      </c>
      <c r="J601" s="153">
        <v>884</v>
      </c>
      <c r="K601" s="154">
        <v>0.99214365881032551</v>
      </c>
      <c r="L601" s="153">
        <v>41</v>
      </c>
      <c r="M601" s="154">
        <v>1.2424242424242424</v>
      </c>
      <c r="N601" s="155">
        <v>925</v>
      </c>
      <c r="O601" s="84"/>
      <c r="P601" s="84"/>
      <c r="Q601" s="157">
        <v>0</v>
      </c>
      <c r="R601" s="115">
        <f t="shared" si="464"/>
        <v>0</v>
      </c>
      <c r="S601" s="157">
        <v>0</v>
      </c>
      <c r="T601" s="115">
        <f t="shared" si="465"/>
        <v>0</v>
      </c>
      <c r="U601" s="124">
        <f t="shared" si="466"/>
        <v>0</v>
      </c>
      <c r="V601" s="157">
        <v>0</v>
      </c>
      <c r="W601" s="115">
        <f t="shared" si="467"/>
        <v>0</v>
      </c>
      <c r="X601" s="157">
        <v>0</v>
      </c>
      <c r="Y601" s="464"/>
      <c r="Z601" s="144">
        <f t="shared" si="468"/>
        <v>0</v>
      </c>
      <c r="AA601" s="31"/>
      <c r="AB601" s="454">
        <v>3</v>
      </c>
      <c r="AC601" s="454">
        <v>24</v>
      </c>
      <c r="AD601" s="454">
        <v>93</v>
      </c>
      <c r="AE601" s="454">
        <v>0</v>
      </c>
      <c r="AF601" s="454">
        <v>5</v>
      </c>
      <c r="AG601" s="454">
        <v>-3</v>
      </c>
    </row>
    <row r="602" spans="2:33" s="442" customFormat="1" ht="15" customHeight="1" x14ac:dyDescent="0.3">
      <c r="B602" s="372">
        <v>44424</v>
      </c>
      <c r="C602" s="496"/>
      <c r="D602" s="496"/>
      <c r="E602" s="496"/>
      <c r="F602" s="496"/>
      <c r="G602" s="496"/>
      <c r="H602" s="157">
        <v>312</v>
      </c>
      <c r="I602" s="483">
        <v>23</v>
      </c>
      <c r="J602" s="153">
        <v>1485</v>
      </c>
      <c r="K602" s="154">
        <v>1.0033783783783783</v>
      </c>
      <c r="L602" s="153">
        <v>88</v>
      </c>
      <c r="M602" s="154">
        <v>0.85436893203883491</v>
      </c>
      <c r="N602" s="155">
        <v>1573</v>
      </c>
      <c r="O602" s="84"/>
      <c r="P602" s="84"/>
      <c r="Q602" s="153">
        <v>191</v>
      </c>
      <c r="R602" s="110">
        <f t="shared" si="464"/>
        <v>0.23678141036729516</v>
      </c>
      <c r="S602" s="153">
        <v>46</v>
      </c>
      <c r="T602" s="110">
        <f t="shared" si="465"/>
        <v>0.38944674148454417</v>
      </c>
      <c r="U602" s="105">
        <f t="shared" si="466"/>
        <v>237</v>
      </c>
      <c r="V602" s="153">
        <v>0</v>
      </c>
      <c r="W602" s="110">
        <f t="shared" si="467"/>
        <v>0</v>
      </c>
      <c r="X602" s="153">
        <v>8</v>
      </c>
      <c r="Y602" s="464"/>
      <c r="Z602" s="144">
        <f t="shared" si="468"/>
        <v>8</v>
      </c>
      <c r="AA602" s="31"/>
      <c r="AB602" s="454">
        <v>25</v>
      </c>
      <c r="AC602" s="454">
        <v>59</v>
      </c>
      <c r="AD602" s="454">
        <v>160</v>
      </c>
      <c r="AE602" s="454">
        <v>-14</v>
      </c>
      <c r="AF602" s="454">
        <v>-42</v>
      </c>
      <c r="AG602" s="454">
        <v>7</v>
      </c>
    </row>
    <row r="603" spans="2:33" s="442" customFormat="1" ht="15" customHeight="1" x14ac:dyDescent="0.3">
      <c r="B603" s="372">
        <v>44425</v>
      </c>
      <c r="C603" s="496"/>
      <c r="D603" s="496"/>
      <c r="E603" s="496"/>
      <c r="F603" s="496"/>
      <c r="G603" s="496"/>
      <c r="H603" s="157">
        <v>255</v>
      </c>
      <c r="I603" s="483">
        <v>26</v>
      </c>
      <c r="J603" s="153">
        <v>1485</v>
      </c>
      <c r="K603" s="154">
        <v>1.0027008777852802</v>
      </c>
      <c r="L603" s="153">
        <v>117</v>
      </c>
      <c r="M603" s="154">
        <v>1.1037735849056605</v>
      </c>
      <c r="N603" s="155">
        <v>1602</v>
      </c>
      <c r="O603" s="84"/>
      <c r="P603" s="84"/>
      <c r="Q603" s="153">
        <v>329</v>
      </c>
      <c r="R603" s="110">
        <f t="shared" si="464"/>
        <v>0.40785907859078591</v>
      </c>
      <c r="S603" s="153">
        <v>68</v>
      </c>
      <c r="T603" s="110">
        <f t="shared" si="465"/>
        <v>0.5757038787162827</v>
      </c>
      <c r="U603" s="105">
        <f t="shared" si="466"/>
        <v>397</v>
      </c>
      <c r="V603" s="153">
        <v>0</v>
      </c>
      <c r="W603" s="110">
        <f t="shared" si="467"/>
        <v>0</v>
      </c>
      <c r="X603" s="153">
        <v>4</v>
      </c>
      <c r="Y603" s="464"/>
      <c r="Z603" s="144">
        <f t="shared" si="468"/>
        <v>4</v>
      </c>
      <c r="AA603" s="31"/>
      <c r="AB603" s="454">
        <v>24</v>
      </c>
      <c r="AC603" s="454">
        <v>55</v>
      </c>
      <c r="AD603" s="454">
        <v>167</v>
      </c>
      <c r="AE603" s="454">
        <v>-13</v>
      </c>
      <c r="AF603" s="454">
        <v>-41</v>
      </c>
      <c r="AG603" s="454">
        <v>7</v>
      </c>
    </row>
    <row r="604" spans="2:33" s="442" customFormat="1" ht="15" customHeight="1" x14ac:dyDescent="0.3">
      <c r="B604" s="372">
        <v>44426</v>
      </c>
      <c r="C604" s="496"/>
      <c r="D604" s="496"/>
      <c r="E604" s="496"/>
      <c r="F604" s="496"/>
      <c r="G604" s="496"/>
      <c r="H604" s="157">
        <v>278</v>
      </c>
      <c r="I604" s="483">
        <v>27</v>
      </c>
      <c r="J604" s="153">
        <v>1492</v>
      </c>
      <c r="K604" s="154">
        <v>1.0074274139095205</v>
      </c>
      <c r="L604" s="153">
        <v>110</v>
      </c>
      <c r="M604" s="154">
        <v>0.94827586206896552</v>
      </c>
      <c r="N604" s="155">
        <v>1602</v>
      </c>
      <c r="O604" s="84"/>
      <c r="P604" s="84"/>
      <c r="Q604" s="153">
        <v>272</v>
      </c>
      <c r="R604" s="110">
        <f t="shared" si="464"/>
        <v>0.33719656345499627</v>
      </c>
      <c r="S604" s="153">
        <v>85</v>
      </c>
      <c r="T604" s="110">
        <f t="shared" si="465"/>
        <v>0.71962984839535338</v>
      </c>
      <c r="U604" s="105">
        <f t="shared" si="466"/>
        <v>357</v>
      </c>
      <c r="V604" s="153">
        <v>0</v>
      </c>
      <c r="W604" s="110">
        <f t="shared" si="467"/>
        <v>0</v>
      </c>
      <c r="X604" s="153">
        <v>1</v>
      </c>
      <c r="Y604" s="464"/>
      <c r="Z604" s="144">
        <f t="shared" si="468"/>
        <v>1</v>
      </c>
      <c r="AA604" s="31"/>
      <c r="AB604" s="454">
        <v>23</v>
      </c>
      <c r="AC604" s="454">
        <v>51</v>
      </c>
      <c r="AD604" s="454">
        <v>175</v>
      </c>
      <c r="AE604" s="454">
        <v>-13</v>
      </c>
      <c r="AF604" s="454">
        <v>-39</v>
      </c>
      <c r="AG604" s="454">
        <v>7</v>
      </c>
    </row>
    <row r="605" spans="2:33" s="442" customFormat="1" ht="15" customHeight="1" x14ac:dyDescent="0.3">
      <c r="B605" s="372">
        <v>44427</v>
      </c>
      <c r="C605" s="497"/>
      <c r="D605" s="497"/>
      <c r="E605" s="497"/>
      <c r="F605" s="497"/>
      <c r="G605" s="497"/>
      <c r="H605" s="157">
        <v>295</v>
      </c>
      <c r="I605" s="483">
        <v>24</v>
      </c>
      <c r="J605" s="153">
        <v>1489</v>
      </c>
      <c r="K605" s="154">
        <v>1.0067613252197432</v>
      </c>
      <c r="L605" s="153">
        <v>104</v>
      </c>
      <c r="M605" s="154">
        <v>0.9719626168224299</v>
      </c>
      <c r="N605" s="155">
        <v>1593</v>
      </c>
      <c r="O605" s="84"/>
      <c r="P605" s="84"/>
      <c r="Q605" s="153">
        <v>233</v>
      </c>
      <c r="R605" s="110">
        <f t="shared" ref="R605:R611" si="469">Q605/Q$68</f>
        <v>0.28884852678314016</v>
      </c>
      <c r="S605" s="153">
        <v>48</v>
      </c>
      <c r="T605" s="110">
        <f t="shared" ref="T605:T611" si="470">S605/S$68</f>
        <v>0.40637920850561132</v>
      </c>
      <c r="U605" s="105">
        <f t="shared" ref="U605:U611" si="471">Q605+S605</f>
        <v>281</v>
      </c>
      <c r="V605" s="153">
        <v>0</v>
      </c>
      <c r="W605" s="110">
        <f t="shared" ref="W605:W611" si="472">V605/$V$68</f>
        <v>0</v>
      </c>
      <c r="X605" s="153">
        <v>1</v>
      </c>
      <c r="Y605" s="464"/>
      <c r="Z605" s="144">
        <f t="shared" ref="Z605:Z611" si="473">V605+X605</f>
        <v>1</v>
      </c>
      <c r="AA605" s="31"/>
      <c r="AB605" s="454">
        <v>25</v>
      </c>
      <c r="AC605" s="454">
        <v>52</v>
      </c>
      <c r="AD605" s="454">
        <v>177</v>
      </c>
      <c r="AE605" s="454">
        <v>-14</v>
      </c>
      <c r="AF605" s="454">
        <v>-40</v>
      </c>
      <c r="AG605" s="454">
        <v>7</v>
      </c>
    </row>
    <row r="606" spans="2:33" s="442" customFormat="1" ht="15" customHeight="1" x14ac:dyDescent="0.3">
      <c r="B606" s="372">
        <v>44428</v>
      </c>
      <c r="C606" s="497"/>
      <c r="D606" s="497"/>
      <c r="E606" s="497"/>
      <c r="F606" s="497"/>
      <c r="G606" s="497"/>
      <c r="H606" s="157">
        <v>341</v>
      </c>
      <c r="I606" s="483">
        <v>21</v>
      </c>
      <c r="J606" s="153">
        <v>1490</v>
      </c>
      <c r="K606" s="154">
        <v>1.0033670033670035</v>
      </c>
      <c r="L606" s="153">
        <v>111</v>
      </c>
      <c r="M606" s="154">
        <v>0.9098360655737705</v>
      </c>
      <c r="N606" s="155">
        <v>1601</v>
      </c>
      <c r="O606" s="84"/>
      <c r="P606" s="84"/>
      <c r="Q606" s="153">
        <v>198</v>
      </c>
      <c r="R606" s="110">
        <f t="shared" si="469"/>
        <v>0.24545926310326935</v>
      </c>
      <c r="S606" s="153">
        <v>20</v>
      </c>
      <c r="T606" s="110">
        <f t="shared" si="470"/>
        <v>0.16932467021067138</v>
      </c>
      <c r="U606" s="105">
        <f t="shared" si="471"/>
        <v>218</v>
      </c>
      <c r="V606" s="153">
        <v>0</v>
      </c>
      <c r="W606" s="110">
        <f t="shared" si="472"/>
        <v>0</v>
      </c>
      <c r="X606" s="153">
        <v>9</v>
      </c>
      <c r="Y606" s="464"/>
      <c r="Z606" s="144">
        <f t="shared" si="473"/>
        <v>9</v>
      </c>
      <c r="AA606" s="31"/>
      <c r="AB606" s="454">
        <v>11</v>
      </c>
      <c r="AC606" s="454">
        <v>48</v>
      </c>
      <c r="AD606" s="454">
        <v>143</v>
      </c>
      <c r="AE606" s="454">
        <v>-15</v>
      </c>
      <c r="AF606" s="454">
        <v>-39</v>
      </c>
      <c r="AG606" s="454">
        <v>8</v>
      </c>
    </row>
    <row r="607" spans="2:33" s="442" customFormat="1" ht="15" customHeight="1" x14ac:dyDescent="0.3">
      <c r="B607" s="372">
        <v>44429</v>
      </c>
      <c r="C607" s="497"/>
      <c r="D607" s="497"/>
      <c r="E607" s="497"/>
      <c r="F607" s="497"/>
      <c r="G607" s="497"/>
      <c r="H607" s="157">
        <v>335</v>
      </c>
      <c r="I607" s="483">
        <v>20</v>
      </c>
      <c r="J607" s="153">
        <v>923</v>
      </c>
      <c r="K607" s="154">
        <v>1.0120614035087718</v>
      </c>
      <c r="L607" s="153">
        <v>55</v>
      </c>
      <c r="M607" s="154">
        <v>1.1000000000000001</v>
      </c>
      <c r="N607" s="155">
        <v>978</v>
      </c>
      <c r="O607" s="84"/>
      <c r="P607" s="84"/>
      <c r="Q607" s="157">
        <v>0</v>
      </c>
      <c r="R607" s="115">
        <f t="shared" si="469"/>
        <v>0</v>
      </c>
      <c r="S607" s="157">
        <v>0</v>
      </c>
      <c r="T607" s="115">
        <f t="shared" si="470"/>
        <v>0</v>
      </c>
      <c r="U607" s="124">
        <f t="shared" si="471"/>
        <v>0</v>
      </c>
      <c r="V607" s="157">
        <v>0</v>
      </c>
      <c r="W607" s="115">
        <f t="shared" si="472"/>
        <v>0</v>
      </c>
      <c r="X607" s="157">
        <v>0</v>
      </c>
      <c r="Y607" s="464"/>
      <c r="Z607" s="144">
        <f t="shared" si="473"/>
        <v>0</v>
      </c>
      <c r="AA607" s="31"/>
      <c r="AB607" s="454">
        <v>1</v>
      </c>
      <c r="AC607" s="454">
        <v>29</v>
      </c>
      <c r="AD607" s="454">
        <v>112</v>
      </c>
      <c r="AE607" s="454">
        <v>0</v>
      </c>
      <c r="AF607" s="454">
        <v>-7</v>
      </c>
      <c r="AG607" s="454">
        <v>-1</v>
      </c>
    </row>
    <row r="608" spans="2:33" s="442" customFormat="1" ht="15" customHeight="1" x14ac:dyDescent="0.3">
      <c r="B608" s="372">
        <v>44430</v>
      </c>
      <c r="C608" s="497"/>
      <c r="D608" s="497"/>
      <c r="E608" s="497"/>
      <c r="F608" s="497"/>
      <c r="G608" s="497"/>
      <c r="H608" s="157">
        <v>363</v>
      </c>
      <c r="I608" s="483">
        <v>23</v>
      </c>
      <c r="J608" s="153">
        <v>904</v>
      </c>
      <c r="K608" s="154">
        <v>1.0145903479236813</v>
      </c>
      <c r="L608" s="153">
        <v>35</v>
      </c>
      <c r="M608" s="154">
        <v>1.0606060606060606</v>
      </c>
      <c r="N608" s="155">
        <v>939</v>
      </c>
      <c r="O608" s="84"/>
      <c r="P608" s="84"/>
      <c r="Q608" s="157">
        <v>0</v>
      </c>
      <c r="R608" s="115">
        <f t="shared" si="469"/>
        <v>0</v>
      </c>
      <c r="S608" s="157">
        <v>0</v>
      </c>
      <c r="T608" s="115">
        <f t="shared" si="470"/>
        <v>0</v>
      </c>
      <c r="U608" s="124">
        <f t="shared" si="471"/>
        <v>0</v>
      </c>
      <c r="V608" s="157">
        <v>0</v>
      </c>
      <c r="W608" s="115">
        <f t="shared" si="472"/>
        <v>0</v>
      </c>
      <c r="X608" s="157">
        <v>0</v>
      </c>
      <c r="Y608" s="464"/>
      <c r="Z608" s="144">
        <f t="shared" si="473"/>
        <v>0</v>
      </c>
      <c r="AA608" s="31"/>
      <c r="AB608" s="454">
        <v>1</v>
      </c>
      <c r="AC608" s="454">
        <v>21</v>
      </c>
      <c r="AD608" s="454">
        <v>90</v>
      </c>
      <c r="AE608" s="454">
        <v>-3</v>
      </c>
      <c r="AF608" s="454">
        <v>7</v>
      </c>
      <c r="AG608" s="454">
        <v>-3</v>
      </c>
    </row>
    <row r="609" spans="2:33" s="442" customFormat="1" ht="15" customHeight="1" x14ac:dyDescent="0.3">
      <c r="B609" s="372">
        <v>44431</v>
      </c>
      <c r="C609" s="497"/>
      <c r="D609" s="497"/>
      <c r="E609" s="497"/>
      <c r="F609" s="497"/>
      <c r="G609" s="497"/>
      <c r="H609" s="157">
        <v>313</v>
      </c>
      <c r="I609" s="483">
        <v>23</v>
      </c>
      <c r="J609" s="153">
        <v>1477</v>
      </c>
      <c r="K609" s="154">
        <v>0.99797297297297294</v>
      </c>
      <c r="L609" s="153">
        <v>85</v>
      </c>
      <c r="M609" s="154">
        <v>0.82524271844660191</v>
      </c>
      <c r="N609" s="155">
        <v>1562</v>
      </c>
      <c r="O609" s="84"/>
      <c r="P609" s="84"/>
      <c r="Q609" s="153">
        <v>305</v>
      </c>
      <c r="R609" s="110">
        <f t="shared" si="469"/>
        <v>0.3781064406388745</v>
      </c>
      <c r="S609" s="153">
        <v>48</v>
      </c>
      <c r="T609" s="110">
        <f t="shared" si="470"/>
        <v>0.40637920850561132</v>
      </c>
      <c r="U609" s="105">
        <f t="shared" si="471"/>
        <v>353</v>
      </c>
      <c r="V609" s="153">
        <v>0</v>
      </c>
      <c r="W609" s="110">
        <f t="shared" si="472"/>
        <v>0</v>
      </c>
      <c r="X609" s="153">
        <v>18</v>
      </c>
      <c r="Y609" s="464"/>
      <c r="Z609" s="144">
        <f t="shared" si="473"/>
        <v>18</v>
      </c>
      <c r="AA609" s="31"/>
      <c r="AB609" s="454">
        <v>18</v>
      </c>
      <c r="AC609" s="454">
        <v>50</v>
      </c>
      <c r="AD609" s="454">
        <v>152</v>
      </c>
      <c r="AE609" s="454">
        <v>-16</v>
      </c>
      <c r="AF609" s="454">
        <v>-39</v>
      </c>
      <c r="AG609" s="454">
        <v>7</v>
      </c>
    </row>
    <row r="610" spans="2:33" s="442" customFormat="1" ht="15" customHeight="1" x14ac:dyDescent="0.3">
      <c r="B610" s="372">
        <v>44432</v>
      </c>
      <c r="C610" s="497"/>
      <c r="D610" s="497"/>
      <c r="E610" s="497"/>
      <c r="F610" s="497"/>
      <c r="G610" s="497"/>
      <c r="H610" s="157">
        <v>256</v>
      </c>
      <c r="I610" s="483">
        <v>18</v>
      </c>
      <c r="J610" s="153">
        <v>1477</v>
      </c>
      <c r="K610" s="154">
        <v>0.99729912221471984</v>
      </c>
      <c r="L610" s="153">
        <v>103</v>
      </c>
      <c r="M610" s="154">
        <v>0.97169811320754718</v>
      </c>
      <c r="N610" s="155">
        <v>1580</v>
      </c>
      <c r="O610" s="84"/>
      <c r="P610" s="84"/>
      <c r="Q610" s="153">
        <v>316</v>
      </c>
      <c r="R610" s="110">
        <f t="shared" si="469"/>
        <v>0.39174306636683393</v>
      </c>
      <c r="S610" s="153">
        <v>54</v>
      </c>
      <c r="T610" s="110">
        <f t="shared" si="470"/>
        <v>0.45717660956881273</v>
      </c>
      <c r="U610" s="105">
        <f t="shared" si="471"/>
        <v>370</v>
      </c>
      <c r="V610" s="153">
        <v>0</v>
      </c>
      <c r="W610" s="110">
        <f t="shared" si="472"/>
        <v>0</v>
      </c>
      <c r="X610" s="153">
        <v>13</v>
      </c>
      <c r="Y610" s="464"/>
      <c r="Z610" s="144">
        <f t="shared" si="473"/>
        <v>13</v>
      </c>
      <c r="AA610" s="31"/>
      <c r="AB610" s="454">
        <v>17</v>
      </c>
      <c r="AC610" s="454">
        <v>47</v>
      </c>
      <c r="AD610" s="454">
        <v>145</v>
      </c>
      <c r="AE610" s="454">
        <v>-17</v>
      </c>
      <c r="AF610" s="454">
        <v>-39</v>
      </c>
      <c r="AG610" s="454">
        <v>8</v>
      </c>
    </row>
    <row r="611" spans="2:33" s="442" customFormat="1" ht="15" customHeight="1" x14ac:dyDescent="0.3">
      <c r="B611" s="372">
        <v>44433</v>
      </c>
      <c r="C611" s="497"/>
      <c r="D611" s="497"/>
      <c r="E611" s="497"/>
      <c r="F611" s="497"/>
      <c r="G611" s="497"/>
      <c r="H611" s="157">
        <v>287</v>
      </c>
      <c r="I611" s="483">
        <v>35</v>
      </c>
      <c r="J611" s="153">
        <v>1471</v>
      </c>
      <c r="K611" s="154">
        <v>0.99324780553679948</v>
      </c>
      <c r="L611" s="153">
        <v>104</v>
      </c>
      <c r="M611" s="154">
        <v>0.89655172413793105</v>
      </c>
      <c r="N611" s="155">
        <v>1575</v>
      </c>
      <c r="O611" s="84"/>
      <c r="P611" s="84"/>
      <c r="Q611" s="153">
        <v>303</v>
      </c>
      <c r="R611" s="110">
        <f t="shared" si="469"/>
        <v>0.37562705414288189</v>
      </c>
      <c r="S611" s="153">
        <v>126</v>
      </c>
      <c r="T611" s="110">
        <f t="shared" si="470"/>
        <v>1.0667454223272297</v>
      </c>
      <c r="U611" s="105">
        <f t="shared" si="471"/>
        <v>429</v>
      </c>
      <c r="V611" s="153">
        <v>2</v>
      </c>
      <c r="W611" s="110">
        <f t="shared" si="472"/>
        <v>0.53749999999999998</v>
      </c>
      <c r="X611" s="153">
        <v>8</v>
      </c>
      <c r="Y611" s="464"/>
      <c r="Z611" s="144">
        <f t="shared" si="473"/>
        <v>10</v>
      </c>
      <c r="AA611" s="31"/>
      <c r="AB611" s="454">
        <v>20</v>
      </c>
      <c r="AC611" s="454">
        <v>48</v>
      </c>
      <c r="AD611" s="454">
        <v>145</v>
      </c>
      <c r="AE611" s="454">
        <v>-14</v>
      </c>
      <c r="AF611" s="454">
        <v>-38</v>
      </c>
      <c r="AG611" s="454">
        <v>7</v>
      </c>
    </row>
    <row r="612" spans="2:33" s="442" customFormat="1" ht="15" customHeight="1" x14ac:dyDescent="0.3">
      <c r="B612" s="372">
        <v>44434</v>
      </c>
      <c r="C612" s="498"/>
      <c r="D612" s="498"/>
      <c r="E612" s="498"/>
      <c r="F612" s="498"/>
      <c r="G612" s="498"/>
      <c r="H612" s="157">
        <v>291</v>
      </c>
      <c r="I612" s="483">
        <v>23</v>
      </c>
      <c r="J612" s="153">
        <v>1474</v>
      </c>
      <c r="K612" s="154">
        <v>0.99661933739012842</v>
      </c>
      <c r="L612" s="153">
        <v>88</v>
      </c>
      <c r="M612" s="154">
        <v>0.82242990654205606</v>
      </c>
      <c r="N612" s="155">
        <v>1562</v>
      </c>
      <c r="O612" s="84"/>
      <c r="P612" s="84"/>
      <c r="Q612" s="153">
        <v>467</v>
      </c>
      <c r="R612" s="110">
        <f t="shared" ref="R612:R617" si="474">Q612/Q$68</f>
        <v>0.57893674681427665</v>
      </c>
      <c r="S612" s="153">
        <v>53</v>
      </c>
      <c r="T612" s="110">
        <f t="shared" ref="T612:T617" si="475">S612/S$68</f>
        <v>0.44871037605827918</v>
      </c>
      <c r="U612" s="105">
        <f t="shared" ref="U612:U617" si="476">Q612+S612</f>
        <v>520</v>
      </c>
      <c r="V612" s="153">
        <v>0</v>
      </c>
      <c r="W612" s="110">
        <f t="shared" ref="W612:W617" si="477">V612/$V$68</f>
        <v>0</v>
      </c>
      <c r="X612" s="153">
        <v>3</v>
      </c>
      <c r="Y612" s="464"/>
      <c r="Z612" s="144">
        <f t="shared" ref="Z612:Z617" si="478">V612+X612</f>
        <v>3</v>
      </c>
      <c r="AA612" s="31"/>
      <c r="AB612" s="454">
        <v>20</v>
      </c>
      <c r="AC612" s="454">
        <v>46</v>
      </c>
      <c r="AD612" s="454">
        <v>155</v>
      </c>
      <c r="AE612" s="454">
        <v>-16</v>
      </c>
      <c r="AF612" s="454">
        <v>-38</v>
      </c>
      <c r="AG612" s="454">
        <v>7</v>
      </c>
    </row>
    <row r="613" spans="2:33" s="442" customFormat="1" ht="15" customHeight="1" x14ac:dyDescent="0.3">
      <c r="B613" s="372">
        <v>44435</v>
      </c>
      <c r="C613" s="498"/>
      <c r="D613" s="498"/>
      <c r="E613" s="498"/>
      <c r="F613" s="498"/>
      <c r="G613" s="498"/>
      <c r="H613" s="157">
        <v>342</v>
      </c>
      <c r="I613" s="483">
        <v>26</v>
      </c>
      <c r="J613" s="153">
        <v>1474</v>
      </c>
      <c r="K613" s="154">
        <v>0.99259259259259258</v>
      </c>
      <c r="L613" s="153">
        <v>91</v>
      </c>
      <c r="M613" s="154">
        <v>0.74590163934426235</v>
      </c>
      <c r="N613" s="155">
        <v>1565</v>
      </c>
      <c r="O613" s="84"/>
      <c r="P613" s="84"/>
      <c r="Q613" s="153">
        <v>468</v>
      </c>
      <c r="R613" s="110">
        <f t="shared" si="474"/>
        <v>0.58017644006227298</v>
      </c>
      <c r="S613" s="153">
        <v>123</v>
      </c>
      <c r="T613" s="110">
        <f t="shared" si="475"/>
        <v>1.0413467217956291</v>
      </c>
      <c r="U613" s="105">
        <f t="shared" si="476"/>
        <v>591</v>
      </c>
      <c r="V613" s="153">
        <v>0</v>
      </c>
      <c r="W613" s="110">
        <f t="shared" si="477"/>
        <v>0</v>
      </c>
      <c r="X613" s="153">
        <v>18</v>
      </c>
      <c r="Y613" s="464"/>
      <c r="Z613" s="144">
        <f t="shared" si="478"/>
        <v>18</v>
      </c>
      <c r="AA613" s="31"/>
      <c r="AB613" s="454">
        <v>7</v>
      </c>
      <c r="AC613" s="454">
        <v>42</v>
      </c>
      <c r="AD613" s="454">
        <v>123</v>
      </c>
      <c r="AE613" s="454">
        <v>-17</v>
      </c>
      <c r="AF613" s="454">
        <v>-37</v>
      </c>
      <c r="AG613" s="454">
        <v>8</v>
      </c>
    </row>
    <row r="614" spans="2:33" s="442" customFormat="1" ht="15" customHeight="1" x14ac:dyDescent="0.3">
      <c r="B614" s="372">
        <v>44436</v>
      </c>
      <c r="C614" s="498"/>
      <c r="D614" s="498"/>
      <c r="E614" s="498"/>
      <c r="F614" s="498"/>
      <c r="G614" s="498"/>
      <c r="H614" s="157">
        <v>336</v>
      </c>
      <c r="I614" s="483">
        <v>18</v>
      </c>
      <c r="J614" s="153">
        <v>927</v>
      </c>
      <c r="K614" s="154">
        <v>1.0164473684210527</v>
      </c>
      <c r="L614" s="153">
        <v>48</v>
      </c>
      <c r="M614" s="154">
        <v>0.96</v>
      </c>
      <c r="N614" s="155">
        <v>975</v>
      </c>
      <c r="O614" s="84"/>
      <c r="P614" s="84"/>
      <c r="Q614" s="157">
        <v>0</v>
      </c>
      <c r="R614" s="115">
        <f t="shared" si="474"/>
        <v>0</v>
      </c>
      <c r="S614" s="157">
        <v>0</v>
      </c>
      <c r="T614" s="115">
        <f t="shared" si="475"/>
        <v>0</v>
      </c>
      <c r="U614" s="124">
        <f t="shared" si="476"/>
        <v>0</v>
      </c>
      <c r="V614" s="157">
        <v>0</v>
      </c>
      <c r="W614" s="115">
        <f t="shared" si="477"/>
        <v>0</v>
      </c>
      <c r="X614" s="157">
        <v>0</v>
      </c>
      <c r="Y614" s="464"/>
      <c r="Z614" s="144">
        <f t="shared" si="478"/>
        <v>0</v>
      </c>
      <c r="AA614" s="31"/>
      <c r="AB614" s="454">
        <v>-1</v>
      </c>
      <c r="AC614" s="454">
        <v>26</v>
      </c>
      <c r="AD614" s="454">
        <v>84</v>
      </c>
      <c r="AE614" s="454">
        <v>-4</v>
      </c>
      <c r="AF614" s="454">
        <v>-4</v>
      </c>
      <c r="AG614" s="454">
        <v>0</v>
      </c>
    </row>
    <row r="615" spans="2:33" s="442" customFormat="1" ht="15" customHeight="1" x14ac:dyDescent="0.3">
      <c r="B615" s="372">
        <v>44437</v>
      </c>
      <c r="C615" s="498"/>
      <c r="D615" s="498"/>
      <c r="E615" s="498"/>
      <c r="F615" s="498"/>
      <c r="G615" s="498"/>
      <c r="H615" s="157">
        <v>362</v>
      </c>
      <c r="I615" s="483">
        <v>11</v>
      </c>
      <c r="J615" s="153">
        <v>903</v>
      </c>
      <c r="K615" s="154">
        <v>1.0134680134680134</v>
      </c>
      <c r="L615" s="153">
        <v>36</v>
      </c>
      <c r="M615" s="154">
        <v>1.0909090909090908</v>
      </c>
      <c r="N615" s="155">
        <v>939</v>
      </c>
      <c r="O615" s="84"/>
      <c r="P615" s="84"/>
      <c r="Q615" s="157">
        <v>0</v>
      </c>
      <c r="R615" s="115">
        <f t="shared" si="474"/>
        <v>0</v>
      </c>
      <c r="S615" s="157">
        <v>0</v>
      </c>
      <c r="T615" s="115">
        <f t="shared" si="475"/>
        <v>0</v>
      </c>
      <c r="U615" s="124">
        <f t="shared" si="476"/>
        <v>0</v>
      </c>
      <c r="V615" s="157">
        <v>0</v>
      </c>
      <c r="W615" s="115">
        <f t="shared" si="477"/>
        <v>0</v>
      </c>
      <c r="X615" s="157">
        <v>0</v>
      </c>
      <c r="Y615" s="464"/>
      <c r="Z615" s="144">
        <f t="shared" si="478"/>
        <v>0</v>
      </c>
      <c r="AA615" s="31"/>
      <c r="AB615" s="454">
        <v>-1</v>
      </c>
      <c r="AC615" s="454">
        <v>19</v>
      </c>
      <c r="AD615" s="454">
        <v>64</v>
      </c>
      <c r="AE615" s="454">
        <v>-5</v>
      </c>
      <c r="AF615" s="454">
        <v>10</v>
      </c>
      <c r="AG615" s="454">
        <v>-2</v>
      </c>
    </row>
    <row r="616" spans="2:33" s="442" customFormat="1" ht="15" customHeight="1" x14ac:dyDescent="0.3">
      <c r="B616" s="372">
        <v>44438</v>
      </c>
      <c r="C616" s="498"/>
      <c r="D616" s="498"/>
      <c r="E616" s="498"/>
      <c r="F616" s="498"/>
      <c r="G616" s="498"/>
      <c r="H616" s="157">
        <v>317</v>
      </c>
      <c r="I616" s="483">
        <v>26</v>
      </c>
      <c r="J616" s="153">
        <v>1489</v>
      </c>
      <c r="K616" s="154">
        <v>1.0060810810810812</v>
      </c>
      <c r="L616" s="153">
        <v>72</v>
      </c>
      <c r="M616" s="154">
        <v>0.69902912621359226</v>
      </c>
      <c r="N616" s="155">
        <v>1561</v>
      </c>
      <c r="O616" s="84"/>
      <c r="P616" s="84"/>
      <c r="Q616" s="153">
        <v>881</v>
      </c>
      <c r="R616" s="110">
        <f t="shared" si="474"/>
        <v>1.092169751484749</v>
      </c>
      <c r="S616" s="153">
        <v>293</v>
      </c>
      <c r="T616" s="110">
        <f t="shared" si="475"/>
        <v>2.4806064185863357</v>
      </c>
      <c r="U616" s="105">
        <f t="shared" si="476"/>
        <v>1174</v>
      </c>
      <c r="V616" s="153">
        <v>0</v>
      </c>
      <c r="W616" s="110">
        <f t="shared" si="477"/>
        <v>0</v>
      </c>
      <c r="X616" s="153">
        <v>22</v>
      </c>
      <c r="Y616" s="464"/>
      <c r="Z616" s="144">
        <f t="shared" si="478"/>
        <v>22</v>
      </c>
      <c r="AA616" s="31"/>
      <c r="AB616" s="454">
        <v>14</v>
      </c>
      <c r="AC616" s="454">
        <v>45</v>
      </c>
      <c r="AD616" s="454">
        <v>100</v>
      </c>
      <c r="AE616" s="454">
        <v>-17</v>
      </c>
      <c r="AF616" s="454">
        <v>-33</v>
      </c>
      <c r="AG616" s="454">
        <v>8</v>
      </c>
    </row>
    <row r="617" spans="2:33" s="442" customFormat="1" ht="15" customHeight="1" x14ac:dyDescent="0.3">
      <c r="B617" s="372">
        <v>44439</v>
      </c>
      <c r="C617" s="498"/>
      <c r="D617" s="498"/>
      <c r="E617" s="498"/>
      <c r="F617" s="498"/>
      <c r="G617" s="498"/>
      <c r="H617" s="157">
        <v>264</v>
      </c>
      <c r="I617" s="483">
        <v>19</v>
      </c>
      <c r="J617" s="153">
        <v>1491</v>
      </c>
      <c r="K617" s="154">
        <v>1.0067521944632005</v>
      </c>
      <c r="L617" s="153">
        <v>95</v>
      </c>
      <c r="M617" s="154">
        <v>0.89622641509433965</v>
      </c>
      <c r="N617" s="155">
        <v>1586</v>
      </c>
      <c r="O617" s="84"/>
      <c r="P617" s="84"/>
      <c r="Q617" s="153">
        <v>746</v>
      </c>
      <c r="R617" s="110">
        <f t="shared" si="474"/>
        <v>0.92481116300524713</v>
      </c>
      <c r="S617" s="153">
        <v>255</v>
      </c>
      <c r="T617" s="110">
        <f t="shared" si="475"/>
        <v>2.1588895451860601</v>
      </c>
      <c r="U617" s="105">
        <f t="shared" si="476"/>
        <v>1001</v>
      </c>
      <c r="V617" s="153">
        <v>0</v>
      </c>
      <c r="W617" s="110">
        <f t="shared" si="477"/>
        <v>0</v>
      </c>
      <c r="X617" s="153">
        <v>12</v>
      </c>
      <c r="Y617" s="464"/>
      <c r="Z617" s="144">
        <f t="shared" si="478"/>
        <v>12</v>
      </c>
      <c r="AA617" s="31"/>
      <c r="AB617" s="454">
        <v>15</v>
      </c>
      <c r="AC617" s="454">
        <v>47</v>
      </c>
      <c r="AD617" s="454">
        <v>96</v>
      </c>
      <c r="AE617" s="454">
        <v>-14</v>
      </c>
      <c r="AF617" s="454">
        <v>-32</v>
      </c>
      <c r="AG617" s="454">
        <v>7</v>
      </c>
    </row>
    <row r="618" spans="2:33" s="442" customFormat="1" ht="15" customHeight="1" x14ac:dyDescent="0.3">
      <c r="B618" s="372">
        <v>44440</v>
      </c>
      <c r="C618" s="490"/>
      <c r="D618" s="490"/>
      <c r="E618" s="490"/>
      <c r="F618" s="490"/>
      <c r="G618" s="490"/>
      <c r="H618" s="157">
        <v>297</v>
      </c>
      <c r="I618" s="483">
        <v>24</v>
      </c>
      <c r="J618" s="153">
        <v>1486</v>
      </c>
      <c r="K618" s="154">
        <v>1.0033760972316004</v>
      </c>
      <c r="L618" s="153">
        <v>106</v>
      </c>
      <c r="M618" s="154">
        <v>0.91379310344827591</v>
      </c>
      <c r="N618" s="155">
        <v>1592</v>
      </c>
      <c r="O618" s="84"/>
      <c r="P618" s="84"/>
      <c r="Q618" s="153">
        <v>485</v>
      </c>
      <c r="R618" s="110">
        <f t="shared" ref="R618" si="479">Q618/Q$68</f>
        <v>0.60125122527821029</v>
      </c>
      <c r="S618" s="153">
        <v>72</v>
      </c>
      <c r="T618" s="110">
        <f t="shared" ref="T618" si="480">S618/S$68</f>
        <v>0.60956881275841701</v>
      </c>
      <c r="U618" s="105">
        <f t="shared" ref="U618" si="481">Q618+S618</f>
        <v>557</v>
      </c>
      <c r="V618" s="153">
        <v>1</v>
      </c>
      <c r="W618" s="110">
        <f t="shared" ref="W618" si="482">V618/$V$68</f>
        <v>0.26874999999999999</v>
      </c>
      <c r="X618" s="153">
        <v>37</v>
      </c>
      <c r="Y618" s="464"/>
      <c r="Z618" s="144">
        <f t="shared" ref="Z618" si="483">V618+X618</f>
        <v>38</v>
      </c>
      <c r="AA618" s="31"/>
      <c r="AB618" s="454">
        <v>15</v>
      </c>
      <c r="AC618" s="454">
        <v>47</v>
      </c>
      <c r="AD618" s="454">
        <v>80</v>
      </c>
      <c r="AE618" s="454">
        <v>-11</v>
      </c>
      <c r="AF618" s="454">
        <v>-28</v>
      </c>
      <c r="AG618" s="454">
        <v>6</v>
      </c>
    </row>
    <row r="619" spans="2:33" s="442" customFormat="1" ht="15" customHeight="1" x14ac:dyDescent="0.3">
      <c r="B619" s="372">
        <v>44441</v>
      </c>
      <c r="C619" s="490"/>
      <c r="D619" s="490"/>
      <c r="E619" s="490"/>
      <c r="F619" s="490"/>
      <c r="G619" s="490"/>
      <c r="H619" s="157">
        <v>299</v>
      </c>
      <c r="I619" s="483">
        <v>25</v>
      </c>
      <c r="J619" s="153">
        <v>1489</v>
      </c>
      <c r="K619" s="154">
        <v>1.0067613252197432</v>
      </c>
      <c r="L619" s="153">
        <v>100</v>
      </c>
      <c r="M619" s="154">
        <v>0.93457943925233644</v>
      </c>
      <c r="N619" s="155">
        <v>1589</v>
      </c>
      <c r="O619" s="84"/>
      <c r="P619" s="84"/>
      <c r="Q619" s="153">
        <v>384</v>
      </c>
      <c r="R619" s="110">
        <f t="shared" ref="R619:R625" si="484">Q619/Q$68</f>
        <v>0.47604220723058299</v>
      </c>
      <c r="S619" s="153">
        <v>36</v>
      </c>
      <c r="T619" s="110">
        <f t="shared" ref="T619:T625" si="485">S619/S$68</f>
        <v>0.30478440637920851</v>
      </c>
      <c r="U619" s="105">
        <f t="shared" ref="U619:U625" si="486">Q619+S619</f>
        <v>420</v>
      </c>
      <c r="V619" s="153">
        <v>5</v>
      </c>
      <c r="W619" s="110">
        <f t="shared" ref="W619:W625" si="487">V619/$V$68</f>
        <v>1.34375</v>
      </c>
      <c r="X619" s="153">
        <v>5</v>
      </c>
      <c r="Y619" s="464"/>
      <c r="Z619" s="144">
        <f t="shared" ref="Z619:Z625" si="488">V619+X619</f>
        <v>10</v>
      </c>
      <c r="AA619" s="31"/>
      <c r="AB619" s="454">
        <v>18</v>
      </c>
      <c r="AC619" s="454">
        <v>46</v>
      </c>
      <c r="AD619" s="454">
        <v>100</v>
      </c>
      <c r="AE619" s="454">
        <v>-13</v>
      </c>
      <c r="AF619" s="454">
        <v>-27</v>
      </c>
      <c r="AG619" s="454">
        <v>6</v>
      </c>
    </row>
    <row r="620" spans="2:33" s="442" customFormat="1" ht="15" customHeight="1" x14ac:dyDescent="0.3">
      <c r="B620" s="372">
        <v>44442</v>
      </c>
      <c r="C620" s="499"/>
      <c r="D620" s="499"/>
      <c r="E620" s="499"/>
      <c r="F620" s="499"/>
      <c r="G620" s="499"/>
      <c r="H620" s="157">
        <v>352</v>
      </c>
      <c r="I620" s="483">
        <v>32</v>
      </c>
      <c r="J620" s="153">
        <v>1491</v>
      </c>
      <c r="K620" s="154">
        <v>1.0040404040404041</v>
      </c>
      <c r="L620" s="153">
        <v>100</v>
      </c>
      <c r="M620" s="154">
        <v>0.81967213114754101</v>
      </c>
      <c r="N620" s="155">
        <v>1591</v>
      </c>
      <c r="O620" s="84"/>
      <c r="P620" s="84"/>
      <c r="Q620" s="153">
        <v>177</v>
      </c>
      <c r="R620" s="110">
        <f t="shared" si="484"/>
        <v>0.21942570489534682</v>
      </c>
      <c r="S620" s="153">
        <v>22</v>
      </c>
      <c r="T620" s="110">
        <f t="shared" si="485"/>
        <v>0.18625713723173853</v>
      </c>
      <c r="U620" s="105">
        <f t="shared" si="486"/>
        <v>199</v>
      </c>
      <c r="V620" s="153">
        <v>1</v>
      </c>
      <c r="W620" s="110">
        <f t="shared" si="487"/>
        <v>0.26874999999999999</v>
      </c>
      <c r="X620" s="153">
        <v>0</v>
      </c>
      <c r="Y620" s="464"/>
      <c r="Z620" s="144">
        <f t="shared" si="488"/>
        <v>1</v>
      </c>
      <c r="AA620" s="31"/>
      <c r="AB620" s="454">
        <v>7</v>
      </c>
      <c r="AC620" s="454">
        <v>40</v>
      </c>
      <c r="AD620" s="454">
        <v>88</v>
      </c>
      <c r="AE620" s="454">
        <v>-13</v>
      </c>
      <c r="AF620" s="454">
        <v>-26</v>
      </c>
      <c r="AG620" s="454">
        <v>6</v>
      </c>
    </row>
    <row r="621" spans="2:33" s="442" customFormat="1" ht="15" customHeight="1" x14ac:dyDescent="0.3">
      <c r="B621" s="372">
        <v>44443</v>
      </c>
      <c r="C621" s="499"/>
      <c r="D621" s="499"/>
      <c r="E621" s="499"/>
      <c r="F621" s="499"/>
      <c r="G621" s="499"/>
      <c r="H621" s="157">
        <v>330</v>
      </c>
      <c r="I621" s="483">
        <v>22</v>
      </c>
      <c r="J621" s="153">
        <v>924</v>
      </c>
      <c r="K621" s="154">
        <v>1.013157894736842</v>
      </c>
      <c r="L621" s="153">
        <v>60</v>
      </c>
      <c r="M621" s="154">
        <v>1.2</v>
      </c>
      <c r="N621" s="155">
        <v>984</v>
      </c>
      <c r="O621" s="84"/>
      <c r="P621" s="84"/>
      <c r="Q621" s="157">
        <v>0</v>
      </c>
      <c r="R621" s="115">
        <f t="shared" si="484"/>
        <v>0</v>
      </c>
      <c r="S621" s="157">
        <v>0</v>
      </c>
      <c r="T621" s="115">
        <f t="shared" si="485"/>
        <v>0</v>
      </c>
      <c r="U621" s="124">
        <f t="shared" si="486"/>
        <v>0</v>
      </c>
      <c r="V621" s="157">
        <v>0</v>
      </c>
      <c r="W621" s="115">
        <f t="shared" si="487"/>
        <v>0</v>
      </c>
      <c r="X621" s="157">
        <v>0</v>
      </c>
      <c r="Y621" s="464"/>
      <c r="Z621" s="144">
        <f t="shared" si="488"/>
        <v>0</v>
      </c>
      <c r="AA621" s="31"/>
      <c r="AB621" s="454">
        <v>1</v>
      </c>
      <c r="AC621" s="454">
        <v>27</v>
      </c>
      <c r="AD621" s="454">
        <v>87</v>
      </c>
      <c r="AE621" s="454">
        <v>0</v>
      </c>
      <c r="AF621" s="454">
        <v>-1</v>
      </c>
      <c r="AG621" s="454">
        <v>-1</v>
      </c>
    </row>
    <row r="622" spans="2:33" s="442" customFormat="1" ht="15" customHeight="1" x14ac:dyDescent="0.3">
      <c r="B622" s="372">
        <v>44444</v>
      </c>
      <c r="C622" s="499"/>
      <c r="D622" s="499"/>
      <c r="E622" s="499"/>
      <c r="F622" s="499"/>
      <c r="G622" s="499"/>
      <c r="H622" s="157">
        <v>356</v>
      </c>
      <c r="I622" s="483">
        <v>21</v>
      </c>
      <c r="J622" s="153">
        <v>905</v>
      </c>
      <c r="K622" s="154">
        <v>1.015712682379349</v>
      </c>
      <c r="L622" s="153">
        <v>31</v>
      </c>
      <c r="M622" s="154">
        <v>0.93939393939393945</v>
      </c>
      <c r="N622" s="155">
        <v>936</v>
      </c>
      <c r="O622" s="84"/>
      <c r="P622" s="84"/>
      <c r="Q622" s="157">
        <v>0</v>
      </c>
      <c r="R622" s="115">
        <f t="shared" si="484"/>
        <v>0</v>
      </c>
      <c r="S622" s="157">
        <v>0</v>
      </c>
      <c r="T622" s="115">
        <f t="shared" si="485"/>
        <v>0</v>
      </c>
      <c r="U622" s="124">
        <f t="shared" si="486"/>
        <v>0</v>
      </c>
      <c r="V622" s="157">
        <v>0</v>
      </c>
      <c r="W622" s="115">
        <f t="shared" si="487"/>
        <v>0</v>
      </c>
      <c r="X622" s="157">
        <v>0</v>
      </c>
      <c r="Y622" s="464"/>
      <c r="Z622" s="144">
        <f t="shared" si="488"/>
        <v>0</v>
      </c>
      <c r="AA622" s="31"/>
      <c r="AB622" s="454">
        <v>0</v>
      </c>
      <c r="AC622" s="454">
        <v>22</v>
      </c>
      <c r="AD622" s="454">
        <v>67</v>
      </c>
      <c r="AE622" s="454">
        <v>-2</v>
      </c>
      <c r="AF622" s="454">
        <v>10</v>
      </c>
      <c r="AG622" s="454">
        <v>-2</v>
      </c>
    </row>
    <row r="623" spans="2:33" s="442" customFormat="1" ht="15" customHeight="1" x14ac:dyDescent="0.3">
      <c r="B623" s="372">
        <v>44445</v>
      </c>
      <c r="C623" s="499"/>
      <c r="D623" s="499"/>
      <c r="E623" s="499"/>
      <c r="F623" s="499"/>
      <c r="G623" s="499"/>
      <c r="H623" s="157">
        <v>306</v>
      </c>
      <c r="I623" s="483">
        <v>31</v>
      </c>
      <c r="J623" s="153">
        <v>1494</v>
      </c>
      <c r="K623" s="154">
        <v>1.0094594594594595</v>
      </c>
      <c r="L623" s="153">
        <v>75</v>
      </c>
      <c r="M623" s="154">
        <v>0.72815533980582525</v>
      </c>
      <c r="N623" s="155">
        <v>1569</v>
      </c>
      <c r="O623" s="84"/>
      <c r="P623" s="84"/>
      <c r="Q623" s="153">
        <v>225</v>
      </c>
      <c r="R623" s="110">
        <f t="shared" si="484"/>
        <v>0.27893098079916973</v>
      </c>
      <c r="S623" s="153">
        <v>37</v>
      </c>
      <c r="T623" s="110">
        <f t="shared" si="485"/>
        <v>0.31325063988974206</v>
      </c>
      <c r="U623" s="105">
        <f t="shared" si="486"/>
        <v>262</v>
      </c>
      <c r="V623" s="153">
        <v>1</v>
      </c>
      <c r="W623" s="110">
        <f t="shared" si="487"/>
        <v>0.26874999999999999</v>
      </c>
      <c r="X623" s="153">
        <v>16</v>
      </c>
      <c r="Y623" s="464"/>
      <c r="Z623" s="144">
        <f t="shared" si="488"/>
        <v>17</v>
      </c>
      <c r="AA623" s="31"/>
      <c r="AB623" s="454">
        <v>12</v>
      </c>
      <c r="AC623" s="454">
        <v>43</v>
      </c>
      <c r="AD623" s="454">
        <v>80</v>
      </c>
      <c r="AE623" s="454">
        <v>-13</v>
      </c>
      <c r="AF623" s="454">
        <v>-25</v>
      </c>
      <c r="AG623" s="454">
        <v>6</v>
      </c>
    </row>
    <row r="624" spans="2:33" s="442" customFormat="1" ht="15" customHeight="1" x14ac:dyDescent="0.3">
      <c r="B624" s="372">
        <v>44446</v>
      </c>
      <c r="C624" s="499"/>
      <c r="D624" s="499"/>
      <c r="E624" s="499"/>
      <c r="F624" s="499"/>
      <c r="G624" s="499"/>
      <c r="H624" s="157">
        <v>242</v>
      </c>
      <c r="I624" s="483">
        <v>24</v>
      </c>
      <c r="J624" s="153">
        <v>1494</v>
      </c>
      <c r="K624" s="154">
        <v>1.0087778528021607</v>
      </c>
      <c r="L624" s="153">
        <v>110</v>
      </c>
      <c r="M624" s="154">
        <v>1.0377358490566038</v>
      </c>
      <c r="N624" s="155">
        <v>1604</v>
      </c>
      <c r="O624" s="84"/>
      <c r="P624" s="84"/>
      <c r="Q624" s="153">
        <v>279</v>
      </c>
      <c r="R624" s="110">
        <f t="shared" si="484"/>
        <v>0.34587441619097042</v>
      </c>
      <c r="S624" s="153">
        <v>43</v>
      </c>
      <c r="T624" s="110">
        <f t="shared" si="485"/>
        <v>0.36404804095294346</v>
      </c>
      <c r="U624" s="105">
        <f t="shared" si="486"/>
        <v>322</v>
      </c>
      <c r="V624" s="153">
        <v>0</v>
      </c>
      <c r="W624" s="110">
        <f t="shared" si="487"/>
        <v>0</v>
      </c>
      <c r="X624" s="153">
        <v>12</v>
      </c>
      <c r="Y624" s="464"/>
      <c r="Z624" s="144">
        <f t="shared" si="488"/>
        <v>12</v>
      </c>
      <c r="AA624" s="31"/>
      <c r="AB624" s="454">
        <v>12</v>
      </c>
      <c r="AC624" s="454">
        <v>41</v>
      </c>
      <c r="AD624" s="454">
        <v>66</v>
      </c>
      <c r="AE624" s="454">
        <v>-14</v>
      </c>
      <c r="AF624" s="454">
        <v>-25</v>
      </c>
      <c r="AG624" s="454">
        <v>7</v>
      </c>
    </row>
    <row r="625" spans="2:33" s="442" customFormat="1" ht="15" customHeight="1" x14ac:dyDescent="0.3">
      <c r="B625" s="372">
        <v>44447</v>
      </c>
      <c r="C625" s="499"/>
      <c r="D625" s="499"/>
      <c r="E625" s="499"/>
      <c r="F625" s="499"/>
      <c r="G625" s="499"/>
      <c r="H625" s="157">
        <v>286</v>
      </c>
      <c r="I625" s="483">
        <v>26</v>
      </c>
      <c r="J625" s="153">
        <v>1470</v>
      </c>
      <c r="K625" s="154">
        <v>0.99257258609047938</v>
      </c>
      <c r="L625" s="153">
        <v>129</v>
      </c>
      <c r="M625" s="154">
        <v>1.1120689655172413</v>
      </c>
      <c r="N625" s="155">
        <v>1599</v>
      </c>
      <c r="O625" s="84"/>
      <c r="P625" s="84"/>
      <c r="Q625" s="153">
        <v>290</v>
      </c>
      <c r="R625" s="110">
        <f t="shared" si="484"/>
        <v>0.35951104191892985</v>
      </c>
      <c r="S625" s="153">
        <v>23</v>
      </c>
      <c r="T625" s="110">
        <f t="shared" si="485"/>
        <v>0.19472337074227208</v>
      </c>
      <c r="U625" s="105">
        <f t="shared" si="486"/>
        <v>313</v>
      </c>
      <c r="V625" s="153">
        <v>0</v>
      </c>
      <c r="W625" s="110">
        <f t="shared" si="487"/>
        <v>0</v>
      </c>
      <c r="X625" s="153">
        <v>34</v>
      </c>
      <c r="Y625" s="464"/>
      <c r="Z625" s="144">
        <f t="shared" si="488"/>
        <v>34</v>
      </c>
      <c r="AA625" s="31"/>
      <c r="AB625" s="454">
        <v>13</v>
      </c>
      <c r="AC625" s="454">
        <v>43</v>
      </c>
      <c r="AD625" s="454">
        <v>73</v>
      </c>
      <c r="AE625" s="454">
        <v>-11</v>
      </c>
      <c r="AF625" s="454">
        <v>-24</v>
      </c>
      <c r="AG625" s="454">
        <v>6</v>
      </c>
    </row>
    <row r="626" spans="2:33" s="442" customFormat="1" ht="15" customHeight="1" x14ac:dyDescent="0.3">
      <c r="B626" s="372">
        <v>44448</v>
      </c>
      <c r="C626" s="500"/>
      <c r="D626" s="500"/>
      <c r="E626" s="500"/>
      <c r="F626" s="500"/>
      <c r="G626" s="500"/>
      <c r="H626" s="157">
        <v>289</v>
      </c>
      <c r="I626" s="483">
        <v>32</v>
      </c>
      <c r="J626" s="153">
        <v>1486</v>
      </c>
      <c r="K626" s="154">
        <v>1.0047329276538202</v>
      </c>
      <c r="L626" s="153">
        <v>101</v>
      </c>
      <c r="M626" s="154">
        <v>0.94392523364485981</v>
      </c>
      <c r="N626" s="155">
        <v>1587</v>
      </c>
      <c r="O626" s="84"/>
      <c r="P626" s="84"/>
      <c r="Q626" s="153">
        <v>257</v>
      </c>
      <c r="R626" s="110">
        <f t="shared" ref="R626:R630" si="489">Q626/Q$68</f>
        <v>0.31860116473505162</v>
      </c>
      <c r="S626" s="153">
        <v>47</v>
      </c>
      <c r="T626" s="110">
        <f t="shared" ref="T626:T630" si="490">S626/S$68</f>
        <v>0.39791297499507777</v>
      </c>
      <c r="U626" s="105">
        <f t="shared" ref="U626:U630" si="491">Q626+S626</f>
        <v>304</v>
      </c>
      <c r="V626" s="153">
        <v>0</v>
      </c>
      <c r="W626" s="110">
        <f t="shared" ref="W626:W630" si="492">V626/$V$68</f>
        <v>0</v>
      </c>
      <c r="X626" s="153">
        <v>4</v>
      </c>
      <c r="Y626" s="464"/>
      <c r="Z626" s="144">
        <f t="shared" ref="Z626:Z630" si="493">V626+X626</f>
        <v>4</v>
      </c>
      <c r="AA626" s="31"/>
      <c r="AB626" s="454">
        <v>14</v>
      </c>
      <c r="AC626" s="454">
        <v>43</v>
      </c>
      <c r="AD626" s="454">
        <v>79</v>
      </c>
      <c r="AE626" s="454">
        <v>-12</v>
      </c>
      <c r="AF626" s="454">
        <v>-24</v>
      </c>
      <c r="AG626" s="454">
        <v>6</v>
      </c>
    </row>
    <row r="627" spans="2:33" s="442" customFormat="1" ht="15" customHeight="1" x14ac:dyDescent="0.3">
      <c r="B627" s="372">
        <v>44449</v>
      </c>
      <c r="C627" s="500"/>
      <c r="D627" s="500"/>
      <c r="E627" s="500"/>
      <c r="F627" s="500"/>
      <c r="G627" s="500"/>
      <c r="H627" s="157">
        <v>351</v>
      </c>
      <c r="I627" s="483">
        <v>23</v>
      </c>
      <c r="J627" s="153">
        <v>1481</v>
      </c>
      <c r="K627" s="154">
        <v>0.99730639730639725</v>
      </c>
      <c r="L627" s="153">
        <v>103</v>
      </c>
      <c r="M627" s="154">
        <v>0.84426229508196726</v>
      </c>
      <c r="N627" s="155">
        <v>1584</v>
      </c>
      <c r="O627" s="84"/>
      <c r="P627" s="84"/>
      <c r="Q627" s="153">
        <v>191</v>
      </c>
      <c r="R627" s="110">
        <f t="shared" si="489"/>
        <v>0.23678141036729516</v>
      </c>
      <c r="S627" s="153">
        <v>20</v>
      </c>
      <c r="T627" s="110">
        <f t="shared" si="490"/>
        <v>0.16932467021067138</v>
      </c>
      <c r="U627" s="105">
        <f t="shared" si="491"/>
        <v>211</v>
      </c>
      <c r="V627" s="153">
        <v>1</v>
      </c>
      <c r="W627" s="110">
        <f t="shared" si="492"/>
        <v>0.26874999999999999</v>
      </c>
      <c r="X627" s="153">
        <v>36</v>
      </c>
      <c r="Y627" s="464"/>
      <c r="Z627" s="144">
        <f t="shared" si="493"/>
        <v>37</v>
      </c>
      <c r="AA627" s="31"/>
      <c r="AB627" s="454">
        <v>6</v>
      </c>
      <c r="AC627" s="454">
        <v>38</v>
      </c>
      <c r="AD627" s="454">
        <v>76</v>
      </c>
      <c r="AE627" s="454">
        <v>-10</v>
      </c>
      <c r="AF627" s="454">
        <v>-23</v>
      </c>
      <c r="AG627" s="454">
        <v>5</v>
      </c>
    </row>
    <row r="628" spans="2:33" s="442" customFormat="1" ht="15" customHeight="1" x14ac:dyDescent="0.3">
      <c r="B628" s="372">
        <v>44450</v>
      </c>
      <c r="C628" s="500"/>
      <c r="D628" s="500"/>
      <c r="E628" s="500"/>
      <c r="F628" s="500"/>
      <c r="G628" s="500"/>
      <c r="H628" s="157">
        <v>334</v>
      </c>
      <c r="I628" s="483">
        <v>24</v>
      </c>
      <c r="J628" s="153">
        <v>924</v>
      </c>
      <c r="K628" s="154">
        <v>1.013157894736842</v>
      </c>
      <c r="L628" s="153">
        <v>62</v>
      </c>
      <c r="M628" s="154">
        <v>1.24</v>
      </c>
      <c r="N628" s="155">
        <v>986</v>
      </c>
      <c r="O628" s="84"/>
      <c r="P628" s="84"/>
      <c r="Q628" s="157">
        <v>0</v>
      </c>
      <c r="R628" s="115">
        <f t="shared" si="489"/>
        <v>0</v>
      </c>
      <c r="S628" s="157">
        <v>0</v>
      </c>
      <c r="T628" s="115">
        <f t="shared" si="490"/>
        <v>0</v>
      </c>
      <c r="U628" s="124">
        <f t="shared" si="491"/>
        <v>0</v>
      </c>
      <c r="V628" s="157">
        <v>0</v>
      </c>
      <c r="W628" s="115">
        <f t="shared" si="492"/>
        <v>0</v>
      </c>
      <c r="X628" s="157">
        <v>0</v>
      </c>
      <c r="Y628" s="158"/>
      <c r="Z628" s="125">
        <f t="shared" si="493"/>
        <v>0</v>
      </c>
      <c r="AA628" s="31"/>
      <c r="AB628" s="454">
        <v>1</v>
      </c>
      <c r="AC628" s="454">
        <v>25</v>
      </c>
      <c r="AD628" s="454">
        <v>69</v>
      </c>
      <c r="AE628" s="454">
        <v>1</v>
      </c>
      <c r="AF628" s="454">
        <v>2</v>
      </c>
      <c r="AG628" s="454">
        <v>-1</v>
      </c>
    </row>
    <row r="629" spans="2:33" s="442" customFormat="1" ht="15" customHeight="1" x14ac:dyDescent="0.3">
      <c r="B629" s="372">
        <v>44451</v>
      </c>
      <c r="C629" s="500"/>
      <c r="D629" s="500"/>
      <c r="E629" s="500"/>
      <c r="F629" s="500"/>
      <c r="G629" s="500"/>
      <c r="H629" s="157">
        <v>360</v>
      </c>
      <c r="I629" s="483">
        <v>19</v>
      </c>
      <c r="J629" s="153">
        <v>902</v>
      </c>
      <c r="K629" s="154">
        <v>1.0123456790123457</v>
      </c>
      <c r="L629" s="153">
        <v>44</v>
      </c>
      <c r="M629" s="154">
        <v>1.3333333333333333</v>
      </c>
      <c r="N629" s="155">
        <v>946</v>
      </c>
      <c r="O629" s="84"/>
      <c r="P629" s="84"/>
      <c r="Q629" s="157">
        <v>0</v>
      </c>
      <c r="R629" s="115">
        <f t="shared" si="489"/>
        <v>0</v>
      </c>
      <c r="S629" s="157">
        <v>0</v>
      </c>
      <c r="T629" s="115">
        <f t="shared" si="490"/>
        <v>0</v>
      </c>
      <c r="U629" s="124">
        <f t="shared" si="491"/>
        <v>0</v>
      </c>
      <c r="V629" s="157">
        <v>0</v>
      </c>
      <c r="W629" s="115">
        <f t="shared" si="492"/>
        <v>0</v>
      </c>
      <c r="X629" s="157">
        <v>0</v>
      </c>
      <c r="Y629" s="158"/>
      <c r="Z629" s="125">
        <f t="shared" si="493"/>
        <v>0</v>
      </c>
      <c r="AA629" s="31"/>
      <c r="AB629" s="454">
        <v>-1</v>
      </c>
      <c r="AC629" s="454">
        <v>21</v>
      </c>
      <c r="AD629" s="454">
        <v>49</v>
      </c>
      <c r="AE629" s="454">
        <v>-1</v>
      </c>
      <c r="AF629" s="454">
        <v>11</v>
      </c>
      <c r="AG629" s="454">
        <v>-1</v>
      </c>
    </row>
    <row r="630" spans="2:33" s="442" customFormat="1" ht="15" customHeight="1" x14ac:dyDescent="0.3">
      <c r="B630" s="372">
        <v>44452</v>
      </c>
      <c r="C630" s="500"/>
      <c r="D630" s="500"/>
      <c r="E630" s="500"/>
      <c r="F630" s="500"/>
      <c r="G630" s="500"/>
      <c r="H630" s="157">
        <v>308</v>
      </c>
      <c r="I630" s="483">
        <v>27</v>
      </c>
      <c r="J630" s="153">
        <v>1488</v>
      </c>
      <c r="K630" s="154">
        <v>1.0054054054054054</v>
      </c>
      <c r="L630" s="153">
        <v>111</v>
      </c>
      <c r="M630" s="154">
        <v>1.0776699029126213</v>
      </c>
      <c r="N630" s="155">
        <v>1599</v>
      </c>
      <c r="O630" s="84"/>
      <c r="P630" s="84"/>
      <c r="Q630" s="153">
        <v>356</v>
      </c>
      <c r="R630" s="110">
        <f t="shared" si="489"/>
        <v>0.44133079628668631</v>
      </c>
      <c r="S630" s="153">
        <v>34</v>
      </c>
      <c r="T630" s="110">
        <f t="shared" si="490"/>
        <v>0.28785193935814135</v>
      </c>
      <c r="U630" s="105">
        <f t="shared" si="491"/>
        <v>390</v>
      </c>
      <c r="V630" s="153">
        <v>0</v>
      </c>
      <c r="W630" s="110">
        <f t="shared" si="492"/>
        <v>0</v>
      </c>
      <c r="X630" s="153">
        <v>4</v>
      </c>
      <c r="Y630" s="464"/>
      <c r="Z630" s="144">
        <f t="shared" si="493"/>
        <v>4</v>
      </c>
      <c r="AA630" s="31"/>
      <c r="AB630" s="454">
        <v>7</v>
      </c>
      <c r="AC630" s="454">
        <v>38</v>
      </c>
      <c r="AD630" s="454">
        <v>37</v>
      </c>
      <c r="AE630" s="454">
        <v>-13</v>
      </c>
      <c r="AF630" s="454">
        <v>-23</v>
      </c>
      <c r="AG630" s="454">
        <v>7</v>
      </c>
    </row>
    <row r="631" spans="2:33" s="442" customFormat="1" ht="15" customHeight="1" x14ac:dyDescent="0.3">
      <c r="B631" s="372">
        <v>44453</v>
      </c>
      <c r="C631" s="499"/>
      <c r="D631" s="499"/>
      <c r="E631" s="499"/>
      <c r="F631" s="499"/>
      <c r="G631" s="499"/>
      <c r="H631" s="157">
        <v>246</v>
      </c>
      <c r="I631" s="483">
        <v>27</v>
      </c>
      <c r="J631" s="153">
        <v>1496</v>
      </c>
      <c r="K631" s="154">
        <v>1.0101282916948009</v>
      </c>
      <c r="L631" s="153">
        <v>123</v>
      </c>
      <c r="M631" s="154">
        <v>1.1603773584905661</v>
      </c>
      <c r="N631" s="155">
        <v>1619</v>
      </c>
      <c r="O631" s="84"/>
      <c r="P631" s="84"/>
      <c r="Q631" s="153">
        <v>744</v>
      </c>
      <c r="R631" s="110">
        <f t="shared" ref="R631" si="494">Q631/Q$68</f>
        <v>0.92233177650925446</v>
      </c>
      <c r="S631" s="153">
        <v>64</v>
      </c>
      <c r="T631" s="110">
        <f t="shared" ref="T631" si="495">S631/S$68</f>
        <v>0.54183894467414839</v>
      </c>
      <c r="U631" s="105">
        <f t="shared" ref="U631" si="496">Q631+S631</f>
        <v>808</v>
      </c>
      <c r="V631" s="153">
        <v>0</v>
      </c>
      <c r="W631" s="110">
        <f t="shared" ref="W631" si="497">V631/$V$68</f>
        <v>0</v>
      </c>
      <c r="X631" s="153">
        <v>17</v>
      </c>
      <c r="Y631" s="464"/>
      <c r="Z631" s="144">
        <f t="shared" ref="Z631" si="498">V631+X631</f>
        <v>17</v>
      </c>
      <c r="AA631" s="31"/>
      <c r="AB631" s="454">
        <v>8</v>
      </c>
      <c r="AC631" s="454">
        <v>37</v>
      </c>
      <c r="AD631" s="454">
        <v>28</v>
      </c>
      <c r="AE631" s="454">
        <v>-12</v>
      </c>
      <c r="AF631" s="454">
        <v>-23</v>
      </c>
      <c r="AG631" s="454">
        <v>7</v>
      </c>
    </row>
    <row r="632" spans="2:33" s="442" customFormat="1" ht="15" customHeight="1" x14ac:dyDescent="0.3">
      <c r="B632" s="372">
        <v>44454</v>
      </c>
      <c r="C632" s="499"/>
      <c r="D632" s="499"/>
      <c r="E632" s="499"/>
      <c r="F632" s="499"/>
      <c r="G632" s="499"/>
      <c r="H632" s="157">
        <v>269</v>
      </c>
      <c r="I632" s="483">
        <v>19</v>
      </c>
      <c r="J632" s="153">
        <v>1492</v>
      </c>
      <c r="K632" s="154">
        <v>1.0074274139095205</v>
      </c>
      <c r="L632" s="153">
        <v>108</v>
      </c>
      <c r="M632" s="154">
        <v>0.93103448275862066</v>
      </c>
      <c r="N632" s="155">
        <v>1600</v>
      </c>
      <c r="O632" s="84"/>
      <c r="P632" s="84"/>
      <c r="Q632" s="153">
        <v>384</v>
      </c>
      <c r="R632" s="110">
        <f t="shared" ref="R632" si="499">Q632/Q$68</f>
        <v>0.47604220723058299</v>
      </c>
      <c r="S632" s="153">
        <v>90</v>
      </c>
      <c r="T632" s="110">
        <f t="shared" ref="T632" si="500">S632/S$68</f>
        <v>0.76196101594802124</v>
      </c>
      <c r="U632" s="105">
        <f t="shared" ref="U632" si="501">Q632+S632</f>
        <v>474</v>
      </c>
      <c r="V632" s="153">
        <v>0</v>
      </c>
      <c r="W632" s="110">
        <f t="shared" ref="W632" si="502">V632/$V$68</f>
        <v>0</v>
      </c>
      <c r="X632" s="153">
        <v>3</v>
      </c>
      <c r="Y632" s="464"/>
      <c r="Z632" s="144">
        <f t="shared" ref="Z632" si="503">V632+X632</f>
        <v>3</v>
      </c>
      <c r="AA632" s="31"/>
      <c r="AB632" s="454">
        <v>11</v>
      </c>
      <c r="AC632" s="454">
        <v>39</v>
      </c>
      <c r="AD632" s="454">
        <v>49</v>
      </c>
      <c r="AE632" s="454">
        <v>-9</v>
      </c>
      <c r="AF632" s="454">
        <v>-22</v>
      </c>
      <c r="AG632" s="454">
        <v>6</v>
      </c>
    </row>
    <row r="633" spans="2:33" s="442" customFormat="1" ht="15" customHeight="1" x14ac:dyDescent="0.3">
      <c r="B633" s="372">
        <v>44455</v>
      </c>
      <c r="C633" s="501"/>
      <c r="D633" s="501"/>
      <c r="E633" s="501"/>
      <c r="F633" s="501"/>
      <c r="G633" s="501"/>
      <c r="H633" s="157">
        <v>278</v>
      </c>
      <c r="I633" s="483">
        <v>23</v>
      </c>
      <c r="J633" s="153">
        <v>1492</v>
      </c>
      <c r="K633" s="154">
        <v>1.0087897227856659</v>
      </c>
      <c r="L633" s="153">
        <v>118</v>
      </c>
      <c r="M633" s="154">
        <v>1.1028037383177569</v>
      </c>
      <c r="N633" s="155">
        <v>1610</v>
      </c>
      <c r="O633" s="84"/>
      <c r="P633" s="84"/>
      <c r="Q633" s="153">
        <v>356</v>
      </c>
      <c r="R633" s="110">
        <f t="shared" ref="R633:R639" si="504">Q633/Q$68</f>
        <v>0.44133079628668631</v>
      </c>
      <c r="S633" s="153">
        <v>74</v>
      </c>
      <c r="T633" s="110">
        <f t="shared" ref="T633:T639" si="505">S633/S$68</f>
        <v>0.62650127977948411</v>
      </c>
      <c r="U633" s="105">
        <f t="shared" ref="U633:U639" si="506">Q633+S633</f>
        <v>430</v>
      </c>
      <c r="V633" s="153">
        <v>0</v>
      </c>
      <c r="W633" s="110">
        <f t="shared" ref="W633:W639" si="507">V633/$V$68</f>
        <v>0</v>
      </c>
      <c r="X633" s="153">
        <v>1</v>
      </c>
      <c r="Y633" s="464"/>
      <c r="Z633" s="144">
        <f t="shared" ref="Z633:Z639" si="508">V633+X633</f>
        <v>1</v>
      </c>
      <c r="AA633" s="31"/>
      <c r="AB633" s="454">
        <v>14</v>
      </c>
      <c r="AC633" s="454">
        <v>42</v>
      </c>
      <c r="AD633" s="454">
        <v>64</v>
      </c>
      <c r="AE633" s="454">
        <v>-9</v>
      </c>
      <c r="AF633" s="454">
        <v>-23</v>
      </c>
      <c r="AG633" s="454">
        <v>4</v>
      </c>
    </row>
    <row r="634" spans="2:33" s="442" customFormat="1" ht="15" customHeight="1" x14ac:dyDescent="0.3">
      <c r="B634" s="372">
        <v>44456</v>
      </c>
      <c r="C634" s="501"/>
      <c r="D634" s="501"/>
      <c r="E634" s="501"/>
      <c r="F634" s="501"/>
      <c r="G634" s="501"/>
      <c r="H634" s="157">
        <v>352</v>
      </c>
      <c r="I634" s="483">
        <v>23</v>
      </c>
      <c r="J634" s="153">
        <v>1496</v>
      </c>
      <c r="K634" s="154">
        <v>1.0074074074074073</v>
      </c>
      <c r="L634" s="153">
        <v>114</v>
      </c>
      <c r="M634" s="154">
        <v>0.93442622950819676</v>
      </c>
      <c r="N634" s="155">
        <v>1610</v>
      </c>
      <c r="O634" s="84"/>
      <c r="P634" s="84"/>
      <c r="Q634" s="153">
        <v>299</v>
      </c>
      <c r="R634" s="110">
        <f t="shared" si="504"/>
        <v>0.37066828115089662</v>
      </c>
      <c r="S634" s="153">
        <v>41</v>
      </c>
      <c r="T634" s="110">
        <f t="shared" si="505"/>
        <v>0.34711557393187636</v>
      </c>
      <c r="U634" s="105">
        <f t="shared" si="506"/>
        <v>340</v>
      </c>
      <c r="V634" s="153">
        <v>1</v>
      </c>
      <c r="W634" s="110">
        <f t="shared" si="507"/>
        <v>0.26874999999999999</v>
      </c>
      <c r="X634" s="153">
        <v>88</v>
      </c>
      <c r="Y634" s="464"/>
      <c r="Z634" s="144">
        <f t="shared" si="508"/>
        <v>89</v>
      </c>
      <c r="AA634" s="31"/>
      <c r="AB634" s="454">
        <v>5</v>
      </c>
      <c r="AC634" s="454">
        <v>38</v>
      </c>
      <c r="AD634" s="454">
        <v>46</v>
      </c>
      <c r="AE634" s="454">
        <v>-9</v>
      </c>
      <c r="AF634" s="454">
        <v>-22</v>
      </c>
      <c r="AG634" s="454">
        <v>4</v>
      </c>
    </row>
    <row r="635" spans="2:33" s="442" customFormat="1" ht="15" customHeight="1" x14ac:dyDescent="0.3">
      <c r="B635" s="372">
        <v>44457</v>
      </c>
      <c r="C635" s="501"/>
      <c r="D635" s="501"/>
      <c r="E635" s="501"/>
      <c r="F635" s="501"/>
      <c r="G635" s="501"/>
      <c r="H635" s="157">
        <v>331</v>
      </c>
      <c r="I635" s="483">
        <v>25</v>
      </c>
      <c r="J635" s="153">
        <v>926</v>
      </c>
      <c r="K635" s="154">
        <v>1.0153508771929824</v>
      </c>
      <c r="L635" s="153">
        <v>64</v>
      </c>
      <c r="M635" s="154">
        <v>1.28</v>
      </c>
      <c r="N635" s="155">
        <v>990</v>
      </c>
      <c r="O635" s="84"/>
      <c r="P635" s="84"/>
      <c r="Q635" s="157">
        <v>0</v>
      </c>
      <c r="R635" s="115">
        <f t="shared" si="504"/>
        <v>0</v>
      </c>
      <c r="S635" s="157">
        <v>0</v>
      </c>
      <c r="T635" s="115">
        <f t="shared" si="505"/>
        <v>0</v>
      </c>
      <c r="U635" s="124">
        <f t="shared" si="506"/>
        <v>0</v>
      </c>
      <c r="V635" s="157">
        <v>0</v>
      </c>
      <c r="W635" s="115">
        <f t="shared" si="507"/>
        <v>0</v>
      </c>
      <c r="X635" s="157">
        <v>0</v>
      </c>
      <c r="Y635" s="464"/>
      <c r="Z635" s="144">
        <f t="shared" si="508"/>
        <v>0</v>
      </c>
      <c r="AA635" s="31"/>
    </row>
    <row r="636" spans="2:33" s="442" customFormat="1" ht="15" customHeight="1" x14ac:dyDescent="0.3">
      <c r="B636" s="372">
        <v>44458</v>
      </c>
      <c r="C636" s="501"/>
      <c r="D636" s="501"/>
      <c r="E636" s="501"/>
      <c r="F636" s="501"/>
      <c r="G636" s="501"/>
      <c r="H636" s="157">
        <v>358</v>
      </c>
      <c r="I636" s="483">
        <v>27</v>
      </c>
      <c r="J636" s="153">
        <v>901</v>
      </c>
      <c r="K636" s="154">
        <v>1.0112233445566778</v>
      </c>
      <c r="L636" s="153">
        <v>36</v>
      </c>
      <c r="M636" s="154">
        <v>1.0909090909090908</v>
      </c>
      <c r="N636" s="155">
        <v>937</v>
      </c>
      <c r="O636" s="84"/>
      <c r="P636" s="84"/>
      <c r="Q636" s="157">
        <v>0</v>
      </c>
      <c r="R636" s="115">
        <f t="shared" si="504"/>
        <v>0</v>
      </c>
      <c r="S636" s="157">
        <v>0</v>
      </c>
      <c r="T636" s="115">
        <f t="shared" si="505"/>
        <v>0</v>
      </c>
      <c r="U636" s="124">
        <f t="shared" si="506"/>
        <v>0</v>
      </c>
      <c r="V636" s="157">
        <v>0</v>
      </c>
      <c r="W636" s="115">
        <f t="shared" si="507"/>
        <v>0</v>
      </c>
      <c r="X636" s="157">
        <v>0</v>
      </c>
      <c r="Y636" s="464"/>
      <c r="Z636" s="144">
        <f t="shared" si="508"/>
        <v>0</v>
      </c>
      <c r="AA636" s="31"/>
    </row>
    <row r="637" spans="2:33" s="442" customFormat="1" ht="15" customHeight="1" x14ac:dyDescent="0.3">
      <c r="B637" s="372">
        <v>44459</v>
      </c>
      <c r="C637" s="501"/>
      <c r="D637" s="501"/>
      <c r="E637" s="501"/>
      <c r="F637" s="501"/>
      <c r="G637" s="501"/>
      <c r="H637" s="157">
        <v>314</v>
      </c>
      <c r="I637" s="483">
        <v>22</v>
      </c>
      <c r="J637" s="153">
        <v>1488</v>
      </c>
      <c r="K637" s="154">
        <v>1.0054054054054054</v>
      </c>
      <c r="L637" s="153">
        <v>93</v>
      </c>
      <c r="M637" s="154">
        <v>0.90291262135922334</v>
      </c>
      <c r="N637" s="155">
        <v>1581</v>
      </c>
      <c r="O637" s="84"/>
      <c r="P637" s="84"/>
      <c r="Q637" s="153">
        <v>364</v>
      </c>
      <c r="R637" s="110">
        <f t="shared" si="504"/>
        <v>0.45124834227065674</v>
      </c>
      <c r="S637" s="153">
        <v>57</v>
      </c>
      <c r="T637" s="110">
        <f t="shared" si="505"/>
        <v>0.48257531010041343</v>
      </c>
      <c r="U637" s="105">
        <f t="shared" si="506"/>
        <v>421</v>
      </c>
      <c r="V637" s="153">
        <v>10</v>
      </c>
      <c r="W637" s="110">
        <f t="shared" si="507"/>
        <v>2.6875</v>
      </c>
      <c r="X637" s="153">
        <v>28</v>
      </c>
      <c r="Y637" s="464"/>
      <c r="Z637" s="144">
        <f t="shared" si="508"/>
        <v>38</v>
      </c>
      <c r="AA637" s="31"/>
    </row>
    <row r="638" spans="2:33" s="442" customFormat="1" ht="15" customHeight="1" x14ac:dyDescent="0.3">
      <c r="B638" s="372">
        <v>44460</v>
      </c>
      <c r="C638" s="501"/>
      <c r="D638" s="501"/>
      <c r="E638" s="501"/>
      <c r="F638" s="501"/>
      <c r="G638" s="501"/>
      <c r="H638" s="157">
        <v>245</v>
      </c>
      <c r="I638" s="483">
        <v>33</v>
      </c>
      <c r="J638" s="153">
        <v>1487</v>
      </c>
      <c r="K638" s="154">
        <v>1.0040513166779204</v>
      </c>
      <c r="L638" s="153">
        <v>121</v>
      </c>
      <c r="M638" s="154">
        <v>1.1415094339622642</v>
      </c>
      <c r="N638" s="155">
        <v>1608</v>
      </c>
      <c r="O638" s="84"/>
      <c r="P638" s="84"/>
      <c r="Q638" s="153">
        <v>453</v>
      </c>
      <c r="R638" s="110">
        <f t="shared" si="504"/>
        <v>0.56158104134232834</v>
      </c>
      <c r="S638" s="153">
        <v>85</v>
      </c>
      <c r="T638" s="110">
        <f t="shared" si="505"/>
        <v>0.71962984839535338</v>
      </c>
      <c r="U638" s="105">
        <f t="shared" si="506"/>
        <v>538</v>
      </c>
      <c r="V638" s="153">
        <v>0</v>
      </c>
      <c r="W638" s="110">
        <f t="shared" si="507"/>
        <v>0</v>
      </c>
      <c r="X638" s="153">
        <v>2</v>
      </c>
      <c r="Y638" s="464"/>
      <c r="Z638" s="144">
        <f t="shared" si="508"/>
        <v>2</v>
      </c>
      <c r="AA638" s="31"/>
    </row>
    <row r="639" spans="2:33" s="442" customFormat="1" ht="15" customHeight="1" x14ac:dyDescent="0.3">
      <c r="B639" s="372">
        <v>44461</v>
      </c>
      <c r="C639" s="501"/>
      <c r="D639" s="501"/>
      <c r="E639" s="501"/>
      <c r="F639" s="501"/>
      <c r="G639" s="501"/>
      <c r="H639" s="157">
        <v>279</v>
      </c>
      <c r="I639" s="483">
        <v>21</v>
      </c>
      <c r="J639" s="153">
        <v>1492</v>
      </c>
      <c r="K639" s="154">
        <v>1.0074274139095205</v>
      </c>
      <c r="L639" s="153">
        <v>121</v>
      </c>
      <c r="M639" s="154">
        <v>1.0431034482758621</v>
      </c>
      <c r="N639" s="155">
        <v>1613</v>
      </c>
      <c r="O639" s="84"/>
      <c r="P639" s="84"/>
      <c r="Q639" s="153">
        <v>411</v>
      </c>
      <c r="R639" s="110">
        <f t="shared" si="504"/>
        <v>0.50951392492648329</v>
      </c>
      <c r="S639" s="153">
        <v>110</v>
      </c>
      <c r="T639" s="110">
        <f t="shared" si="505"/>
        <v>0.93128568615869267</v>
      </c>
      <c r="U639" s="105">
        <f t="shared" si="506"/>
        <v>521</v>
      </c>
      <c r="V639" s="153">
        <v>1</v>
      </c>
      <c r="W639" s="110">
        <f t="shared" si="507"/>
        <v>0.26874999999999999</v>
      </c>
      <c r="X639" s="153">
        <v>14</v>
      </c>
      <c r="Y639" s="464"/>
      <c r="Z639" s="144">
        <f t="shared" si="508"/>
        <v>15</v>
      </c>
      <c r="AA639" s="31"/>
    </row>
    <row r="640" spans="2:33" s="442" customFormat="1" ht="15" customHeight="1" x14ac:dyDescent="0.3">
      <c r="B640" s="499"/>
      <c r="C640" s="499"/>
      <c r="D640" s="499"/>
      <c r="E640" s="499"/>
      <c r="F640" s="499"/>
      <c r="G640" s="499"/>
      <c r="H640" s="499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31"/>
      <c r="X640" s="31"/>
      <c r="Y640" s="31"/>
      <c r="Z640" s="31"/>
      <c r="AA640" s="31"/>
    </row>
    <row r="641" spans="2:34" ht="15" customHeight="1" x14ac:dyDescent="0.3">
      <c r="B641" s="522" t="s">
        <v>321</v>
      </c>
      <c r="C641" s="522"/>
      <c r="D641" s="522"/>
      <c r="E641" s="522"/>
      <c r="F641" s="522"/>
      <c r="G641" s="522"/>
      <c r="H641" s="522"/>
      <c r="I641" s="84"/>
      <c r="J641" s="85" t="s">
        <v>35</v>
      </c>
      <c r="K641" s="85"/>
      <c r="L641" s="85"/>
      <c r="M641" s="85"/>
      <c r="N641" s="31"/>
      <c r="O641" s="31"/>
      <c r="P641" s="31"/>
      <c r="Q641" s="31"/>
      <c r="R641" s="31"/>
      <c r="S641" s="31"/>
      <c r="T641" s="31"/>
      <c r="U641" s="31"/>
      <c r="V641" s="130"/>
      <c r="W641" s="31"/>
      <c r="X641" s="31"/>
      <c r="Y641" s="31"/>
      <c r="Z641" s="31"/>
      <c r="AA641" s="31"/>
      <c r="AB641" s="31"/>
    </row>
    <row r="642" spans="2:34" ht="15" customHeight="1" x14ac:dyDescent="0.3">
      <c r="B642" s="522"/>
      <c r="C642" s="522"/>
      <c r="D642" s="522"/>
      <c r="E642" s="522"/>
      <c r="F642" s="522"/>
      <c r="G642" s="522"/>
      <c r="H642" s="522"/>
      <c r="I642" s="84"/>
      <c r="J642" s="134" t="s">
        <v>36</v>
      </c>
      <c r="K642" s="126"/>
      <c r="L642" s="126"/>
      <c r="M642" s="126"/>
      <c r="N642" s="126"/>
      <c r="O642" s="126"/>
      <c r="P642" s="131"/>
      <c r="Q642" s="131"/>
      <c r="R642" s="131"/>
      <c r="S642" s="131"/>
      <c r="T642" s="131"/>
      <c r="U642" s="131"/>
      <c r="V642" s="138"/>
      <c r="W642" s="131"/>
      <c r="X642" s="131"/>
      <c r="Y642" s="131"/>
      <c r="Z642" s="131"/>
      <c r="AA642" s="131"/>
      <c r="AB642" s="131"/>
    </row>
    <row r="643" spans="2:34" ht="15" customHeight="1" x14ac:dyDescent="0.3">
      <c r="B643" s="126"/>
      <c r="C643" s="126"/>
      <c r="D643" s="126"/>
      <c r="E643" s="126"/>
      <c r="F643" s="126"/>
      <c r="G643" s="126"/>
      <c r="H643" s="126"/>
      <c r="I643" s="84"/>
      <c r="J643" s="131" t="s">
        <v>277</v>
      </c>
      <c r="K643" s="131"/>
      <c r="L643" s="131"/>
      <c r="M643" s="126"/>
      <c r="N643" s="126"/>
      <c r="O643" s="126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  <c r="AA643" s="131"/>
      <c r="AB643" s="131"/>
    </row>
    <row r="644" spans="2:34" ht="15" customHeight="1" x14ac:dyDescent="0.3">
      <c r="B644" s="127" t="s">
        <v>25</v>
      </c>
      <c r="C644" s="128"/>
      <c r="D644" s="128"/>
      <c r="E644" s="128"/>
      <c r="F644" s="128"/>
      <c r="G644" s="128"/>
      <c r="H644" s="128"/>
      <c r="I644" s="52"/>
      <c r="J644" s="134" t="s">
        <v>37</v>
      </c>
      <c r="K644" s="131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  <c r="AA644" s="132"/>
      <c r="AB644" s="132"/>
    </row>
    <row r="645" spans="2:34" x14ac:dyDescent="0.3">
      <c r="B645" s="129" t="s">
        <v>165</v>
      </c>
      <c r="C645" s="128"/>
      <c r="D645" s="128"/>
      <c r="E645" s="128"/>
      <c r="F645" s="128"/>
      <c r="G645" s="128"/>
      <c r="H645" s="128"/>
      <c r="I645" s="52"/>
      <c r="J645" s="133" t="s">
        <v>319</v>
      </c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  <c r="AA645" s="132"/>
      <c r="AB645" s="132"/>
    </row>
    <row r="646" spans="2:34" x14ac:dyDescent="0.3">
      <c r="B646" s="129" t="s">
        <v>166</v>
      </c>
      <c r="C646" s="128"/>
      <c r="D646" s="128"/>
      <c r="E646" s="128"/>
      <c r="F646" s="128"/>
      <c r="G646" s="128"/>
      <c r="H646" s="128"/>
      <c r="I646" s="52"/>
      <c r="J646" s="134" t="s">
        <v>38</v>
      </c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  <c r="AA646" s="131"/>
      <c r="AB646" s="131"/>
    </row>
    <row r="647" spans="2:34" ht="15" customHeight="1" x14ac:dyDescent="0.3">
      <c r="B647" s="129" t="s">
        <v>167</v>
      </c>
      <c r="C647" s="128"/>
      <c r="D647" s="128"/>
      <c r="E647" s="128"/>
      <c r="F647" s="128"/>
      <c r="G647" s="128"/>
      <c r="H647" s="128"/>
      <c r="I647" s="52"/>
      <c r="J647" s="517" t="s">
        <v>318</v>
      </c>
      <c r="K647" s="517"/>
      <c r="L647" s="517"/>
      <c r="M647" s="517"/>
      <c r="N647" s="517"/>
      <c r="O647" s="517"/>
      <c r="P647" s="517"/>
      <c r="Q647" s="517"/>
      <c r="R647" s="517"/>
      <c r="S647" s="517"/>
      <c r="T647" s="517"/>
      <c r="U647" s="517"/>
      <c r="V647" s="517"/>
      <c r="W647" s="517"/>
      <c r="X647" s="517"/>
      <c r="Y647" s="517"/>
      <c r="Z647" s="517"/>
      <c r="AA647" s="517"/>
      <c r="AB647" s="517"/>
      <c r="AC647" s="82"/>
      <c r="AD647" s="82"/>
      <c r="AE647" s="82"/>
      <c r="AF647" s="82"/>
      <c r="AG647" s="82"/>
      <c r="AH647" s="82"/>
    </row>
    <row r="648" spans="2:34" x14ac:dyDescent="0.3">
      <c r="B648" s="129" t="s">
        <v>168</v>
      </c>
      <c r="C648" s="128"/>
      <c r="D648" s="128"/>
      <c r="E648" s="128"/>
      <c r="F648" s="128"/>
      <c r="G648" s="128"/>
      <c r="H648" s="128"/>
      <c r="I648" s="52"/>
      <c r="J648" s="517"/>
      <c r="K648" s="517"/>
      <c r="L648" s="517"/>
      <c r="M648" s="517"/>
      <c r="N648" s="517"/>
      <c r="O648" s="517"/>
      <c r="P648" s="517"/>
      <c r="Q648" s="517"/>
      <c r="R648" s="517"/>
      <c r="S648" s="517"/>
      <c r="T648" s="517"/>
      <c r="U648" s="517"/>
      <c r="V648" s="517"/>
      <c r="W648" s="517"/>
      <c r="X648" s="517"/>
      <c r="Y648" s="517"/>
      <c r="Z648" s="517"/>
      <c r="AA648" s="517"/>
      <c r="AB648" s="517"/>
      <c r="AC648" s="82"/>
      <c r="AD648" s="82"/>
      <c r="AE648" s="82"/>
      <c r="AF648" s="82"/>
      <c r="AG648" s="82"/>
      <c r="AH648" s="82"/>
    </row>
    <row r="649" spans="2:34" x14ac:dyDescent="0.3">
      <c r="B649" s="129" t="s">
        <v>169</v>
      </c>
      <c r="C649" s="129"/>
      <c r="D649" s="129"/>
      <c r="E649" s="129"/>
      <c r="F649" s="129"/>
      <c r="G649" s="129"/>
      <c r="H649" s="129"/>
      <c r="I649" s="83"/>
      <c r="J649" s="517"/>
      <c r="K649" s="517"/>
      <c r="L649" s="517"/>
      <c r="M649" s="517"/>
      <c r="N649" s="517"/>
      <c r="O649" s="517"/>
      <c r="P649" s="517"/>
      <c r="Q649" s="517"/>
      <c r="R649" s="517"/>
      <c r="S649" s="517"/>
      <c r="T649" s="517"/>
      <c r="U649" s="517"/>
      <c r="V649" s="517"/>
      <c r="W649" s="517"/>
      <c r="X649" s="517"/>
      <c r="Y649" s="517"/>
      <c r="Z649" s="517"/>
      <c r="AA649" s="517"/>
      <c r="AB649" s="517"/>
    </row>
    <row r="650" spans="2:34" ht="15" customHeight="1" x14ac:dyDescent="0.3">
      <c r="B650" s="129" t="s">
        <v>170</v>
      </c>
      <c r="C650" s="31"/>
      <c r="D650" s="31"/>
      <c r="E650" s="31"/>
      <c r="F650" s="31"/>
      <c r="G650" s="31"/>
      <c r="H650" s="31"/>
      <c r="J650" s="134" t="s">
        <v>163</v>
      </c>
      <c r="K650" s="132"/>
      <c r="L650" s="132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  <c r="AB650" s="131"/>
    </row>
    <row r="651" spans="2:34" ht="43.5" customHeight="1" x14ac:dyDescent="0.3">
      <c r="B651" s="31"/>
      <c r="C651" s="31"/>
      <c r="D651" s="31"/>
      <c r="E651" s="31"/>
      <c r="F651" s="31"/>
      <c r="G651" s="31"/>
      <c r="H651" s="31"/>
      <c r="J651" s="517" t="s">
        <v>317</v>
      </c>
      <c r="K651" s="517"/>
      <c r="L651" s="517"/>
      <c r="M651" s="517"/>
      <c r="N651" s="517"/>
      <c r="O651" s="517"/>
      <c r="P651" s="517"/>
      <c r="Q651" s="517"/>
      <c r="R651" s="517"/>
      <c r="S651" s="517"/>
      <c r="T651" s="517"/>
      <c r="U651" s="517"/>
      <c r="V651" s="517"/>
      <c r="W651" s="517"/>
      <c r="X651" s="517"/>
      <c r="Y651" s="517"/>
      <c r="Z651" s="517"/>
      <c r="AA651" s="517"/>
      <c r="AB651" s="135"/>
    </row>
    <row r="652" spans="2:34" ht="15" customHeight="1" x14ac:dyDescent="0.3">
      <c r="J652" s="54" t="s">
        <v>97</v>
      </c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</row>
    <row r="653" spans="2:34" x14ac:dyDescent="0.3">
      <c r="J653" s="163"/>
      <c r="K653" s="31"/>
      <c r="L653" s="133" t="s">
        <v>98</v>
      </c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</row>
    <row r="654" spans="2:34" x14ac:dyDescent="0.3">
      <c r="J654" s="136"/>
      <c r="K654" s="31"/>
      <c r="L654" s="133" t="s">
        <v>33</v>
      </c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</row>
    <row r="655" spans="2:34" x14ac:dyDescent="0.3">
      <c r="J655" s="137"/>
      <c r="K655" s="31"/>
      <c r="L655" s="133" t="s">
        <v>34</v>
      </c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</row>
  </sheetData>
  <mergeCells count="20">
    <mergeCell ref="J647:AB649"/>
    <mergeCell ref="J651:AA651"/>
    <mergeCell ref="H4:O4"/>
    <mergeCell ref="C6:D6"/>
    <mergeCell ref="J6:O6"/>
    <mergeCell ref="B641:H642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L100:L639 J100:J639 V630:V634 X630:X634 X637:X639 V637:V639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39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39 Q637:Q639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5"/>
  <sheetViews>
    <sheetView showGridLines="0" zoomScale="90" zoomScaleNormal="90" workbookViewId="0">
      <selection activeCell="A41" sqref="A41"/>
    </sheetView>
  </sheetViews>
  <sheetFormatPr defaultColWidth="9.109375" defaultRowHeight="15.6" x14ac:dyDescent="0.3"/>
  <cols>
    <col min="1" max="1" width="4" style="444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442" customWidth="1"/>
    <col min="6" max="6" width="12.109375" style="442" customWidth="1"/>
    <col min="7" max="8" width="9.109375" style="442"/>
    <col min="9" max="9" width="10.6640625" style="442" customWidth="1"/>
    <col min="10" max="10" width="12.33203125" style="442" customWidth="1"/>
    <col min="11" max="12" width="9.6640625" style="169" customWidth="1"/>
    <col min="13" max="13" width="9.109375" style="442"/>
    <col min="14" max="14" width="10.109375" style="442" customWidth="1"/>
    <col min="15" max="15" width="11.109375" style="442" customWidth="1"/>
    <col min="16" max="16" width="9.109375" style="442"/>
    <col min="17" max="17" width="11.88671875" style="442" customWidth="1"/>
    <col min="18" max="18" width="9.109375" style="442"/>
    <col min="19" max="23" width="10.109375" style="442" customWidth="1"/>
    <col min="24" max="24" width="7.6640625" style="442" customWidth="1"/>
    <col min="25" max="25" width="12.6640625" style="442" customWidth="1"/>
    <col min="26" max="26" width="9.109375" style="442"/>
    <col min="27" max="27" width="24.44140625" style="442" customWidth="1"/>
    <col min="28" max="28" width="18.5546875" style="442" customWidth="1"/>
    <col min="29" max="29" width="19.33203125" style="442" customWidth="1"/>
    <col min="30" max="16384" width="9.109375" style="442"/>
  </cols>
  <sheetData>
    <row r="1" spans="1:30" ht="29.25" customHeight="1" x14ac:dyDescent="0.3">
      <c r="A1" s="442"/>
      <c r="B1" s="442"/>
      <c r="C1" s="442"/>
      <c r="D1" s="442"/>
    </row>
    <row r="2" spans="1:30" ht="16.5" customHeight="1" x14ac:dyDescent="0.35">
      <c r="A2" s="442"/>
      <c r="B2" s="523" t="s">
        <v>284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</row>
    <row r="3" spans="1:30" ht="9.75" customHeight="1" x14ac:dyDescent="0.3">
      <c r="A3" s="442" t="s">
        <v>84</v>
      </c>
      <c r="B3" s="442"/>
      <c r="C3" s="442"/>
      <c r="D3" s="442"/>
    </row>
    <row r="4" spans="1:30" ht="19.95" customHeight="1" x14ac:dyDescent="0.3">
      <c r="A4" s="442"/>
      <c r="B4" s="525" t="s">
        <v>279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X4" s="140"/>
      <c r="Y4" s="525" t="s">
        <v>330</v>
      </c>
      <c r="Z4" s="526"/>
      <c r="AA4" s="526"/>
      <c r="AB4" s="526"/>
      <c r="AC4" s="526"/>
      <c r="AD4" s="526"/>
    </row>
    <row r="5" spans="1:30" ht="5.4" customHeight="1" x14ac:dyDescent="0.3">
      <c r="A5" s="1"/>
      <c r="B5" s="1"/>
      <c r="C5" s="39"/>
      <c r="D5" s="39"/>
      <c r="E5" s="40"/>
      <c r="F5" s="413"/>
      <c r="G5" s="413"/>
      <c r="H5" s="413"/>
      <c r="I5" s="413"/>
      <c r="J5" s="413"/>
      <c r="K5" s="403"/>
      <c r="L5" s="403"/>
      <c r="M5" s="1"/>
      <c r="N5" s="1"/>
      <c r="O5" s="1"/>
      <c r="P5" s="1"/>
      <c r="Q5" s="1"/>
      <c r="R5" s="1"/>
      <c r="S5" s="1"/>
      <c r="T5" s="1"/>
      <c r="U5" s="1"/>
      <c r="V5" s="1"/>
      <c r="W5" s="456"/>
      <c r="X5" s="1"/>
    </row>
    <row r="6" spans="1:30" ht="15" customHeight="1" x14ac:dyDescent="0.3">
      <c r="A6" s="442"/>
      <c r="B6" s="442"/>
      <c r="D6" s="527" t="s">
        <v>331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456"/>
      <c r="U6" s="456"/>
      <c r="V6" s="456"/>
      <c r="W6" s="456"/>
      <c r="Y6" s="444"/>
      <c r="Z6" s="99" t="s">
        <v>280</v>
      </c>
      <c r="AA6" s="99" t="s">
        <v>281</v>
      </c>
      <c r="AB6" s="99" t="s">
        <v>282</v>
      </c>
      <c r="AC6" s="83" t="s">
        <v>328</v>
      </c>
      <c r="AD6" s="83" t="s">
        <v>329</v>
      </c>
    </row>
    <row r="7" spans="1:30" ht="15" customHeight="1" x14ac:dyDescent="0.3">
      <c r="A7" s="442"/>
      <c r="B7" s="442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27"/>
      <c r="S7" s="527"/>
      <c r="T7" s="456"/>
      <c r="U7" s="456"/>
      <c r="V7" s="456"/>
      <c r="W7" s="456"/>
      <c r="Y7" s="444"/>
      <c r="Z7" s="99"/>
      <c r="AA7" s="99"/>
      <c r="AB7" s="99"/>
      <c r="AC7" s="83"/>
      <c r="AD7" s="83"/>
    </row>
    <row r="8" spans="1:30" ht="15" customHeight="1" x14ac:dyDescent="0.3">
      <c r="A8" s="442"/>
      <c r="B8" s="442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S8" s="527"/>
      <c r="T8" s="456"/>
      <c r="U8" s="456"/>
      <c r="V8" s="456"/>
      <c r="W8" s="456"/>
      <c r="Y8" s="444"/>
      <c r="Z8" s="99"/>
      <c r="AA8" s="99"/>
      <c r="AB8" s="99"/>
      <c r="AC8" s="83"/>
      <c r="AD8" s="83"/>
    </row>
    <row r="9" spans="1:30" ht="14.4" x14ac:dyDescent="0.3">
      <c r="A9" s="442"/>
      <c r="B9" s="442"/>
      <c r="C9" s="366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456"/>
      <c r="U9" s="456"/>
      <c r="V9" s="456"/>
      <c r="W9" s="456"/>
      <c r="Y9" s="444">
        <v>43831</v>
      </c>
      <c r="Z9" s="443">
        <v>1.7138321675465364</v>
      </c>
      <c r="AA9" s="443">
        <v>-0.13553051333550528</v>
      </c>
      <c r="AB9" s="443">
        <v>-2.1963991935406995</v>
      </c>
      <c r="AC9" s="443">
        <v>5.5212387210922316</v>
      </c>
      <c r="AD9" s="443">
        <v>2.4686045933723477</v>
      </c>
    </row>
    <row r="10" spans="1:30" ht="14.4" x14ac:dyDescent="0.3">
      <c r="A10" s="442"/>
      <c r="B10" s="442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456"/>
      <c r="U10" s="456"/>
      <c r="V10" s="456"/>
      <c r="W10" s="456"/>
      <c r="Y10" s="444" t="s">
        <v>174</v>
      </c>
      <c r="Z10" s="443">
        <v>0.28020493162209292</v>
      </c>
      <c r="AA10" s="443">
        <v>0.32615373328766617</v>
      </c>
      <c r="AB10" s="443">
        <v>-2.1963991935406995</v>
      </c>
      <c r="AC10" s="443">
        <v>4.4087728625307818</v>
      </c>
      <c r="AD10" s="443">
        <v>2.5464857016480216</v>
      </c>
    </row>
    <row r="11" spans="1:30" x14ac:dyDescent="0.3">
      <c r="A11" s="442"/>
      <c r="B11" s="442"/>
      <c r="C11" s="366"/>
      <c r="D11" s="366"/>
      <c r="E11" s="366"/>
      <c r="F11" s="366"/>
      <c r="G11" s="366"/>
      <c r="H11" s="366"/>
      <c r="I11" s="366"/>
      <c r="J11" s="366"/>
      <c r="K11" s="404"/>
      <c r="L11" s="404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Y11" s="444" t="s">
        <v>174</v>
      </c>
      <c r="Z11" s="443">
        <v>-2.2691298347524977</v>
      </c>
      <c r="AA11" s="443">
        <v>0.2289331826888614</v>
      </c>
      <c r="AB11" s="443">
        <v>-2.1963991935406995</v>
      </c>
      <c r="AC11" s="443">
        <v>1.7859357382893961</v>
      </c>
      <c r="AD11" s="443">
        <v>2.9508862851786728</v>
      </c>
    </row>
    <row r="12" spans="1:30" x14ac:dyDescent="0.3">
      <c r="A12" s="442"/>
      <c r="B12" s="442"/>
      <c r="C12" s="442"/>
      <c r="D12" s="442"/>
      <c r="Y12" s="444" t="s">
        <v>174</v>
      </c>
      <c r="Z12" s="443">
        <v>-1.9428417994036404</v>
      </c>
      <c r="AA12" s="443">
        <v>-0.30252880938411003</v>
      </c>
      <c r="AB12" s="443">
        <v>-2.1963991935406995</v>
      </c>
      <c r="AC12" s="443">
        <v>3.1534293083612681</v>
      </c>
      <c r="AD12" s="443">
        <v>3.866752529863021</v>
      </c>
    </row>
    <row r="13" spans="1:30" x14ac:dyDescent="0.3">
      <c r="A13" s="442"/>
      <c r="B13" s="442"/>
      <c r="C13" s="442"/>
      <c r="D13" s="442"/>
      <c r="Y13" s="444" t="s">
        <v>174</v>
      </c>
      <c r="Z13" s="443">
        <v>0.72482570044346706</v>
      </c>
      <c r="AA13" s="443">
        <v>-0.547028294099561</v>
      </c>
      <c r="AB13" s="443">
        <v>-2.1963991935406995</v>
      </c>
      <c r="AC13" s="443">
        <v>5.1631801141025306</v>
      </c>
      <c r="AD13" s="443">
        <v>3.5566566518501981</v>
      </c>
    </row>
    <row r="14" spans="1:30" x14ac:dyDescent="0.3">
      <c r="Y14" s="444" t="s">
        <v>174</v>
      </c>
      <c r="Z14" s="443">
        <v>6.4319402737884834E-2</v>
      </c>
      <c r="AA14" s="443">
        <v>-0.30079124179496181</v>
      </c>
      <c r="AB14" s="443">
        <v>-2.1963991935406995</v>
      </c>
      <c r="AC14" s="443">
        <v>3.2865671324131256</v>
      </c>
      <c r="AD14" s="443">
        <v>3.7172663460413662</v>
      </c>
    </row>
    <row r="15" spans="1:30" x14ac:dyDescent="0.3">
      <c r="Y15" s="444" t="s">
        <v>174</v>
      </c>
      <c r="Z15" s="443">
        <v>-0.68891223388261302</v>
      </c>
      <c r="AA15" s="443">
        <v>8.0356268890131213E-2</v>
      </c>
      <c r="AB15" s="443">
        <v>-2.1963991935406995</v>
      </c>
      <c r="AC15" s="443">
        <v>3.748143832251813</v>
      </c>
      <c r="AD15" s="443">
        <v>3.9953197126402062</v>
      </c>
    </row>
    <row r="16" spans="1:30" x14ac:dyDescent="0.3">
      <c r="Y16" s="444" t="s">
        <v>174</v>
      </c>
      <c r="Z16" s="443">
        <v>2.3357745383787432E-3</v>
      </c>
      <c r="AA16" s="443">
        <v>0.49320492179717207</v>
      </c>
      <c r="AB16" s="443">
        <v>-2.1963991935406995</v>
      </c>
      <c r="AC16" s="443">
        <v>3.3505675750024722</v>
      </c>
      <c r="AD16" s="443">
        <v>4.3137128863774263</v>
      </c>
    </row>
    <row r="17" spans="25:30" x14ac:dyDescent="0.3">
      <c r="Y17" s="444" t="s">
        <v>174</v>
      </c>
      <c r="Z17" s="443">
        <v>2.003864297754288</v>
      </c>
      <c r="AA17" s="443">
        <v>0.63228413520983717</v>
      </c>
      <c r="AB17" s="443">
        <v>-2.1963991935406995</v>
      </c>
      <c r="AC17" s="443">
        <v>5.5330407218689572</v>
      </c>
      <c r="AD17" s="443">
        <v>4.5240010580649255</v>
      </c>
    </row>
    <row r="18" spans="25:30" x14ac:dyDescent="0.3">
      <c r="Y18" s="444" t="s">
        <v>174</v>
      </c>
      <c r="Z18" s="443">
        <v>0.39890274004315329</v>
      </c>
      <c r="AA18" s="443">
        <v>0.78250082332911275</v>
      </c>
      <c r="AB18" s="443">
        <v>-2.1963991935406995</v>
      </c>
      <c r="AC18" s="443">
        <v>3.7323093044812765</v>
      </c>
      <c r="AD18" s="443">
        <v>4.9030466974964195</v>
      </c>
    </row>
    <row r="19" spans="25:30" x14ac:dyDescent="0.3">
      <c r="Y19" s="444" t="s">
        <v>174</v>
      </c>
      <c r="Z19" s="443">
        <v>0.94709877094564576</v>
      </c>
      <c r="AA19" s="443">
        <v>0.90528639807313882</v>
      </c>
      <c r="AB19" s="443">
        <v>-2.1963991935406995</v>
      </c>
      <c r="AC19" s="443">
        <v>5.3821815245218119</v>
      </c>
      <c r="AD19" s="443">
        <v>5.0402184524503548</v>
      </c>
    </row>
    <row r="20" spans="25:30" x14ac:dyDescent="0.3">
      <c r="Y20" s="444" t="s">
        <v>174</v>
      </c>
      <c r="Z20" s="443">
        <v>1.6983801943321224</v>
      </c>
      <c r="AA20" s="443">
        <v>0.97332264451062511</v>
      </c>
      <c r="AB20" s="443">
        <v>-2.1963991935406995</v>
      </c>
      <c r="AC20" s="443">
        <v>6.6351973159150219</v>
      </c>
      <c r="AD20" s="443">
        <v>4.8702407465116737</v>
      </c>
    </row>
    <row r="21" spans="25:30" x14ac:dyDescent="0.3">
      <c r="Y21" s="444" t="s">
        <v>174</v>
      </c>
      <c r="Z21" s="443">
        <v>1.1158362195728142</v>
      </c>
      <c r="AA21" s="443">
        <v>0.78350272387553865</v>
      </c>
      <c r="AB21" s="443">
        <v>-2.1963991935406995</v>
      </c>
      <c r="AC21" s="443">
        <v>5.9398866084335822</v>
      </c>
      <c r="AD21" s="443">
        <v>4.8031983160397242</v>
      </c>
    </row>
    <row r="22" spans="25:30" x14ac:dyDescent="0.3">
      <c r="Y22" s="444" t="s">
        <v>174</v>
      </c>
      <c r="Z22" s="443">
        <v>0.1705867893255697</v>
      </c>
      <c r="AA22" s="443">
        <v>0.64995030541380105</v>
      </c>
      <c r="AB22" s="443">
        <v>-2.1963991935406995</v>
      </c>
      <c r="AC22" s="443">
        <v>4.7083461169293628</v>
      </c>
      <c r="AD22" s="443">
        <v>4.8325804474545162</v>
      </c>
    </row>
    <row r="23" spans="25:30" x14ac:dyDescent="0.3">
      <c r="Y23" s="444" t="s">
        <v>174</v>
      </c>
      <c r="Z23" s="443">
        <v>0.47858949960078356</v>
      </c>
      <c r="AA23" s="443">
        <v>0.36400705303726383</v>
      </c>
      <c r="AB23" s="443">
        <v>-2.1963991935406995</v>
      </c>
      <c r="AC23" s="443">
        <v>2.1607236334317008</v>
      </c>
      <c r="AD23" s="443">
        <v>4.715665844868119</v>
      </c>
    </row>
    <row r="24" spans="25:30" x14ac:dyDescent="0.3">
      <c r="Y24" s="444" t="s">
        <v>174</v>
      </c>
      <c r="Z24" s="443">
        <v>0.67512485330868244</v>
      </c>
      <c r="AA24" s="443">
        <v>0.22763623959669205</v>
      </c>
      <c r="AB24" s="443">
        <v>-2.1963991935406995</v>
      </c>
      <c r="AC24" s="443">
        <v>5.0637437085653119</v>
      </c>
      <c r="AD24" s="443">
        <v>4.6701080914999507</v>
      </c>
    </row>
    <row r="25" spans="25:30" x14ac:dyDescent="0.3">
      <c r="Y25" s="444" t="s">
        <v>174</v>
      </c>
      <c r="Z25" s="443">
        <v>-0.53596418918901123</v>
      </c>
      <c r="AA25" s="443">
        <v>0.53708442066877704</v>
      </c>
      <c r="AB25" s="443">
        <v>-2.1963991935406995</v>
      </c>
      <c r="AC25" s="443">
        <v>3.9379842243848202</v>
      </c>
      <c r="AD25" s="443">
        <v>4.6755133254788301</v>
      </c>
    </row>
    <row r="26" spans="25:30" x14ac:dyDescent="0.3">
      <c r="Y26" s="444" t="s">
        <v>174</v>
      </c>
      <c r="Z26" s="443">
        <v>-1.054503995690115</v>
      </c>
      <c r="AA26" s="443">
        <v>0.62769968286391653</v>
      </c>
      <c r="AB26" s="443">
        <v>-2.1963991935406995</v>
      </c>
      <c r="AC26" s="443">
        <v>4.5637793064170324</v>
      </c>
      <c r="AD26" s="443">
        <v>4.8999587422127275</v>
      </c>
    </row>
    <row r="27" spans="25:30" x14ac:dyDescent="0.3">
      <c r="Y27" s="444" t="s">
        <v>174</v>
      </c>
      <c r="Z27" s="443">
        <v>0.74378450024812071</v>
      </c>
      <c r="AA27" s="443">
        <v>0.61138081158224555</v>
      </c>
      <c r="AB27" s="443">
        <v>-2.1963991935406995</v>
      </c>
      <c r="AC27" s="443">
        <v>6.3162930423378469</v>
      </c>
      <c r="AD27" s="443">
        <v>5.4568702834692955</v>
      </c>
    </row>
    <row r="28" spans="25:30" x14ac:dyDescent="0.3">
      <c r="Y28" s="444" t="s">
        <v>174</v>
      </c>
      <c r="Z28" s="443">
        <v>3.2819734870774093</v>
      </c>
      <c r="AA28" s="443">
        <v>0.84606296854883312</v>
      </c>
      <c r="AB28" s="443">
        <v>-2.1963991935406995</v>
      </c>
      <c r="AC28" s="443">
        <v>5.9777232462857341</v>
      </c>
      <c r="AD28" s="443">
        <v>5.7434706793766299</v>
      </c>
    </row>
    <row r="29" spans="25:30" x14ac:dyDescent="0.3">
      <c r="Y29" s="444" t="s">
        <v>174</v>
      </c>
      <c r="Z29" s="443">
        <v>0.80489362469154657</v>
      </c>
      <c r="AA29" s="443">
        <v>1.3147111519260726</v>
      </c>
      <c r="AB29" s="443">
        <v>-2.1963991935406995</v>
      </c>
      <c r="AC29" s="443">
        <v>6.279464034066649</v>
      </c>
      <c r="AD29" s="443">
        <v>5.9245420168979894</v>
      </c>
    </row>
    <row r="30" spans="25:30" x14ac:dyDescent="0.3">
      <c r="Y30" s="444" t="s">
        <v>174</v>
      </c>
      <c r="Z30" s="443">
        <v>0.36435740062908661</v>
      </c>
      <c r="AA30" s="443">
        <v>1.8962758786478455</v>
      </c>
      <c r="AB30" s="443">
        <v>-2.1963991935406995</v>
      </c>
      <c r="AC30" s="443">
        <v>6.0591044222276764</v>
      </c>
      <c r="AD30" s="443">
        <v>5.9488423662669918</v>
      </c>
    </row>
    <row r="31" spans="25:30" x14ac:dyDescent="0.3">
      <c r="Y31" s="444" t="s">
        <v>174</v>
      </c>
      <c r="Z31" s="443">
        <v>2.3178999520747956</v>
      </c>
      <c r="AA31" s="443">
        <v>2.3004551276624121</v>
      </c>
      <c r="AB31" s="443">
        <v>-2.1963991935406995</v>
      </c>
      <c r="AC31" s="443">
        <v>7.069946479916652</v>
      </c>
      <c r="AD31" s="443">
        <v>5.6797959514373337</v>
      </c>
    </row>
    <row r="32" spans="25:30" x14ac:dyDescent="0.3">
      <c r="Y32" s="444" t="s">
        <v>174</v>
      </c>
      <c r="Z32" s="443">
        <v>2.7445730944516651</v>
      </c>
      <c r="AA32" s="443">
        <v>2.0808054405903111</v>
      </c>
      <c r="AB32" s="443">
        <v>-2.1963991935406995</v>
      </c>
      <c r="AC32" s="443">
        <v>5.2054835870343368</v>
      </c>
      <c r="AD32" s="443">
        <v>5.1421973535926355</v>
      </c>
    </row>
    <row r="33" spans="1:30" x14ac:dyDescent="0.3">
      <c r="Y33" s="444" t="s">
        <v>174</v>
      </c>
      <c r="Z33" s="443">
        <v>3.0164490913622952</v>
      </c>
      <c r="AA33" s="443">
        <v>1.9632775392119748</v>
      </c>
      <c r="AB33" s="443">
        <v>-2.1963991935406995</v>
      </c>
      <c r="AC33" s="443">
        <v>4.7338817520000447</v>
      </c>
      <c r="AD33" s="443">
        <v>4.8252629792959469</v>
      </c>
    </row>
    <row r="34" spans="1:30" x14ac:dyDescent="0.3">
      <c r="Y34" s="444" t="s">
        <v>174</v>
      </c>
      <c r="Z34" s="443">
        <v>3.5730392433500855</v>
      </c>
      <c r="AA34" s="443">
        <v>2.0378604623523642</v>
      </c>
      <c r="AB34" s="443">
        <v>-2.1963991935406995</v>
      </c>
      <c r="AC34" s="443">
        <v>4.4329681385302422</v>
      </c>
      <c r="AD34" s="443">
        <v>4.6039964088202492</v>
      </c>
    </row>
    <row r="35" spans="1:30" x14ac:dyDescent="0.3">
      <c r="D35" s="99" t="s">
        <v>283</v>
      </c>
      <c r="Y35" s="444" t="s">
        <v>174</v>
      </c>
      <c r="Z35" s="443">
        <v>1.7444256775727018</v>
      </c>
      <c r="AA35" s="443">
        <v>1.9779103865783985</v>
      </c>
      <c r="AB35" s="443">
        <v>-2.1963991935406995</v>
      </c>
      <c r="AC35" s="443">
        <v>2.2145330613728476</v>
      </c>
      <c r="AD35" s="443">
        <v>4.3840127125669914</v>
      </c>
    </row>
    <row r="36" spans="1:30" x14ac:dyDescent="0.3">
      <c r="Y36" s="444" t="s">
        <v>174</v>
      </c>
      <c r="Z36" s="443">
        <v>-1.7801684956804342E-2</v>
      </c>
      <c r="AA36" s="443">
        <v>1.6798959298505562</v>
      </c>
      <c r="AB36" s="443">
        <v>-2.1963991935406995</v>
      </c>
      <c r="AC36" s="443">
        <v>4.0609234139898263</v>
      </c>
      <c r="AD36" s="443">
        <v>4.0212654282956839</v>
      </c>
    </row>
    <row r="37" spans="1:30" ht="18" x14ac:dyDescent="0.3">
      <c r="C37" s="524" t="s">
        <v>247</v>
      </c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Y37" s="444" t="s">
        <v>174</v>
      </c>
      <c r="Z37" s="443">
        <v>0.88643786261181234</v>
      </c>
      <c r="AA37" s="443">
        <v>1.3784666810776423</v>
      </c>
      <c r="AB37" s="443">
        <v>-2.1963991935406995</v>
      </c>
      <c r="AC37" s="443">
        <v>4.510238428897793</v>
      </c>
      <c r="AD37" s="443">
        <v>3.7097008405690395</v>
      </c>
    </row>
    <row r="38" spans="1:30" x14ac:dyDescent="0.3">
      <c r="C38" s="442"/>
      <c r="D38" s="442"/>
      <c r="Y38" s="444" t="s">
        <v>174</v>
      </c>
      <c r="Z38" s="443">
        <v>1.8982494216570343</v>
      </c>
      <c r="AA38" s="443">
        <v>0.57162992497243026</v>
      </c>
      <c r="AB38" s="443">
        <v>-2.1963991935406995</v>
      </c>
      <c r="AC38" s="443">
        <v>5.5300606061438486</v>
      </c>
      <c r="AD38" s="443">
        <v>3.1168216208523836</v>
      </c>
    </row>
    <row r="39" spans="1:30" ht="15.75" customHeight="1" thickBot="1" x14ac:dyDescent="0.35">
      <c r="A39" s="442"/>
      <c r="C39" s="547" t="s">
        <v>99</v>
      </c>
      <c r="D39" s="550" t="s">
        <v>274</v>
      </c>
      <c r="E39" s="551"/>
      <c r="F39" s="551"/>
      <c r="G39" s="552"/>
      <c r="H39" s="553" t="s">
        <v>4</v>
      </c>
      <c r="I39" s="520"/>
      <c r="J39" s="520"/>
      <c r="K39" s="520"/>
      <c r="L39" s="520"/>
      <c r="M39" s="554"/>
      <c r="N39" s="553" t="s">
        <v>17</v>
      </c>
      <c r="O39" s="520"/>
      <c r="P39" s="520"/>
      <c r="Q39" s="521"/>
      <c r="Y39" s="444" t="s">
        <v>174</v>
      </c>
      <c r="Z39" s="443">
        <v>0.6584718973567687</v>
      </c>
      <c r="AA39" s="443">
        <v>0.11036824796334092</v>
      </c>
      <c r="AB39" s="443">
        <v>-2.1963991935406995</v>
      </c>
      <c r="AC39" s="443">
        <v>2.666252597135184</v>
      </c>
      <c r="AD39" s="443">
        <v>2.7818651003920007</v>
      </c>
    </row>
    <row r="40" spans="1:30" ht="15" thickBot="1" x14ac:dyDescent="0.35">
      <c r="A40" s="442"/>
      <c r="C40" s="548"/>
      <c r="D40" s="555" t="s">
        <v>6</v>
      </c>
      <c r="E40" s="556"/>
      <c r="F40" s="76" t="s">
        <v>14</v>
      </c>
      <c r="G40" s="529" t="s">
        <v>29</v>
      </c>
      <c r="H40" s="531" t="s">
        <v>199</v>
      </c>
      <c r="I40" s="532"/>
      <c r="J40" s="533"/>
      <c r="K40" s="534" t="s">
        <v>200</v>
      </c>
      <c r="L40" s="532"/>
      <c r="M40" s="535"/>
      <c r="N40" s="531" t="s">
        <v>18</v>
      </c>
      <c r="O40" s="532"/>
      <c r="P40" s="532"/>
      <c r="Q40" s="533"/>
      <c r="Y40" s="444">
        <v>43862</v>
      </c>
      <c r="Z40" s="443">
        <v>0.90644434995189882</v>
      </c>
      <c r="AA40" s="443">
        <v>-0.37559156470827293</v>
      </c>
      <c r="AB40" s="443">
        <v>-2.1963991935406995</v>
      </c>
      <c r="AC40" s="443">
        <v>2.552929637913536</v>
      </c>
      <c r="AD40" s="443">
        <v>1.9401387627441207</v>
      </c>
    </row>
    <row r="41" spans="1:30" ht="16.2" thickBot="1" x14ac:dyDescent="0.35">
      <c r="A41" s="442"/>
      <c r="C41" s="549"/>
      <c r="D41" s="494" t="s">
        <v>6</v>
      </c>
      <c r="E41" s="494" t="s">
        <v>12</v>
      </c>
      <c r="F41" s="494" t="s">
        <v>13</v>
      </c>
      <c r="G41" s="530"/>
      <c r="H41" s="492" t="s">
        <v>15</v>
      </c>
      <c r="I41" s="493" t="s">
        <v>16</v>
      </c>
      <c r="J41" s="58" t="s">
        <v>29</v>
      </c>
      <c r="K41" s="405" t="s">
        <v>15</v>
      </c>
      <c r="L41" s="405" t="s">
        <v>16</v>
      </c>
      <c r="M41" s="103" t="s">
        <v>29</v>
      </c>
      <c r="N41" s="104" t="s">
        <v>100</v>
      </c>
      <c r="O41" s="493" t="s">
        <v>134</v>
      </c>
      <c r="P41" s="58" t="s">
        <v>16</v>
      </c>
      <c r="Q41" s="493" t="s">
        <v>134</v>
      </c>
      <c r="Y41" s="444" t="s">
        <v>174</v>
      </c>
      <c r="Z41" s="443">
        <v>-2.0748180493864008</v>
      </c>
      <c r="AA41" s="443">
        <v>-1.0845197664727679</v>
      </c>
      <c r="AB41" s="443">
        <v>-2.1963991935406995</v>
      </c>
      <c r="AC41" s="443">
        <v>0.28281360051364857</v>
      </c>
      <c r="AD41" s="443">
        <v>0.88409005194406676</v>
      </c>
    </row>
    <row r="42" spans="1:30" x14ac:dyDescent="0.3">
      <c r="A42" s="442"/>
      <c r="C42" s="414"/>
      <c r="D42" s="442"/>
      <c r="J42" s="29"/>
      <c r="M42" s="29"/>
      <c r="N42" s="29"/>
      <c r="O42" s="29"/>
      <c r="P42" s="29"/>
      <c r="Y42" s="444" t="s">
        <v>174</v>
      </c>
      <c r="Z42" s="443">
        <v>-1.4844060614909227</v>
      </c>
      <c r="AA42" s="443">
        <v>-1.664575981655767</v>
      </c>
      <c r="AB42" s="443">
        <v>-2.1963991935406995</v>
      </c>
      <c r="AC42" s="443">
        <v>-0.13016258184983087</v>
      </c>
      <c r="AD42" s="443">
        <v>-0.28612493596609007</v>
      </c>
    </row>
    <row r="43" spans="1:30" ht="14.4" x14ac:dyDescent="0.3">
      <c r="A43" s="442"/>
      <c r="C43" s="448">
        <v>43933</v>
      </c>
      <c r="D43" s="415">
        <v>-0.13</v>
      </c>
      <c r="E43" s="415">
        <v>-0.61</v>
      </c>
      <c r="F43" s="415">
        <v>-0.34</v>
      </c>
      <c r="G43" s="416">
        <v>-0.18</v>
      </c>
      <c r="H43" s="415">
        <v>0.39</v>
      </c>
      <c r="I43" s="415">
        <v>0.2</v>
      </c>
      <c r="J43" s="416">
        <v>0.22</v>
      </c>
      <c r="K43" s="415">
        <v>0.67</v>
      </c>
      <c r="L43" s="415">
        <v>0.05</v>
      </c>
      <c r="M43" s="416">
        <v>0.63</v>
      </c>
      <c r="N43" s="417">
        <v>2E-3</v>
      </c>
      <c r="O43" s="408">
        <v>3.0000000000000001E-3</v>
      </c>
      <c r="P43" s="417">
        <v>-1.2E-2</v>
      </c>
      <c r="Q43" s="408">
        <v>-5.0000000000000001E-3</v>
      </c>
      <c r="Y43" s="444" t="s">
        <v>174</v>
      </c>
      <c r="Z43" s="443">
        <v>-3.4195203736581012</v>
      </c>
      <c r="AA43" s="443">
        <v>-2.026618677058182</v>
      </c>
      <c r="AB43" s="443">
        <v>-2.1963991935406995</v>
      </c>
      <c r="AC43" s="443">
        <v>-1.8311609495453354</v>
      </c>
      <c r="AD43" s="443">
        <v>-1.1283412135294668</v>
      </c>
    </row>
    <row r="44" spans="1:30" ht="14.4" x14ac:dyDescent="0.3">
      <c r="A44" s="442"/>
      <c r="C44" s="448">
        <v>43940</v>
      </c>
      <c r="D44" s="415">
        <v>0.1</v>
      </c>
      <c r="E44" s="415">
        <v>-0.25</v>
      </c>
      <c r="F44" s="415">
        <v>-7.0000000000000007E-2</v>
      </c>
      <c r="G44" s="416">
        <v>7.0000000000000007E-2</v>
      </c>
      <c r="H44" s="415">
        <v>0.33</v>
      </c>
      <c r="I44" s="415">
        <v>0.16</v>
      </c>
      <c r="J44" s="416">
        <v>0.17</v>
      </c>
      <c r="K44" s="415">
        <v>0.68</v>
      </c>
      <c r="L44" s="415">
        <v>-0.02</v>
      </c>
      <c r="M44" s="416">
        <v>0.63</v>
      </c>
      <c r="N44" s="417">
        <v>4.0000000000000001E-3</v>
      </c>
      <c r="O44" s="408">
        <v>4.0000000000000001E-3</v>
      </c>
      <c r="P44" s="417">
        <v>-0.02</v>
      </c>
      <c r="Q44" s="408">
        <v>-6.0000000000000001E-3</v>
      </c>
      <c r="Y44" s="444" t="s">
        <v>174</v>
      </c>
      <c r="Z44" s="443">
        <v>-4.0760595497396519</v>
      </c>
      <c r="AA44" s="443">
        <v>-2.5983977637519047</v>
      </c>
      <c r="AB44" s="443">
        <v>-2.1963991935406995</v>
      </c>
      <c r="AC44" s="443">
        <v>-2.8821025467025834</v>
      </c>
      <c r="AD44" s="443">
        <v>-2.1362538341845152</v>
      </c>
    </row>
    <row r="45" spans="1:30" ht="14.4" x14ac:dyDescent="0.3">
      <c r="A45" s="442"/>
      <c r="C45" s="448">
        <v>43947</v>
      </c>
      <c r="D45" s="415">
        <v>0.11</v>
      </c>
      <c r="E45" s="415">
        <v>-0.01</v>
      </c>
      <c r="F45" s="415">
        <v>0.16</v>
      </c>
      <c r="G45" s="416">
        <v>0.11</v>
      </c>
      <c r="H45" s="415">
        <v>0.3</v>
      </c>
      <c r="I45" s="415">
        <v>0.14000000000000001</v>
      </c>
      <c r="J45" s="416">
        <v>0.16</v>
      </c>
      <c r="K45" s="415">
        <v>0.61</v>
      </c>
      <c r="L45" s="415">
        <v>-0.04</v>
      </c>
      <c r="M45" s="416">
        <v>0.56999999999999995</v>
      </c>
      <c r="N45" s="417">
        <v>5.0000000000000001E-3</v>
      </c>
      <c r="O45" s="408">
        <v>5.0000000000000001E-3</v>
      </c>
      <c r="P45" s="417">
        <v>-2.3E-2</v>
      </c>
      <c r="Q45" s="408">
        <v>-7.0000000000000001E-3</v>
      </c>
      <c r="Y45" s="444" t="s">
        <v>174</v>
      </c>
      <c r="Z45" s="443">
        <v>-2.1621440846239586</v>
      </c>
      <c r="AA45" s="443">
        <v>-2.6816067286688159</v>
      </c>
      <c r="AB45" s="443">
        <v>-2.1963991935406995</v>
      </c>
      <c r="AC45" s="443">
        <v>-2.6614443092272495</v>
      </c>
      <c r="AD45" s="443">
        <v>-2.6927064044411231</v>
      </c>
    </row>
    <row r="46" spans="1:30" ht="14.4" x14ac:dyDescent="0.3">
      <c r="A46" s="442"/>
      <c r="C46" s="448">
        <v>43954</v>
      </c>
      <c r="D46" s="415">
        <v>0.17</v>
      </c>
      <c r="E46" s="415">
        <v>0.02</v>
      </c>
      <c r="F46" s="415">
        <v>0.44</v>
      </c>
      <c r="G46" s="416">
        <v>0.18</v>
      </c>
      <c r="H46" s="415">
        <v>0.24</v>
      </c>
      <c r="I46" s="415">
        <v>0.15</v>
      </c>
      <c r="J46" s="416">
        <v>0.16</v>
      </c>
      <c r="K46" s="415">
        <v>0.59</v>
      </c>
      <c r="L46" s="415">
        <v>-0.03</v>
      </c>
      <c r="M46" s="416">
        <v>0.55000000000000004</v>
      </c>
      <c r="N46" s="417">
        <v>5.0000000000000001E-3</v>
      </c>
      <c r="O46" s="408">
        <v>5.0000000000000001E-3</v>
      </c>
      <c r="P46" s="417">
        <v>-3.6999999999999998E-2</v>
      </c>
      <c r="Q46" s="408">
        <v>-8.0000000000000002E-3</v>
      </c>
      <c r="Y46" s="444" t="s">
        <v>174</v>
      </c>
      <c r="Z46" s="443">
        <v>-1.875826970460136</v>
      </c>
      <c r="AA46" s="443">
        <v>-2.5061968238885144</v>
      </c>
      <c r="AB46" s="443">
        <v>-2.1963991935406995</v>
      </c>
      <c r="AC46" s="443">
        <v>-3.2292613458084531</v>
      </c>
      <c r="AD46" s="443">
        <v>-2.9841850234826177</v>
      </c>
    </row>
    <row r="47" spans="1:30" ht="14.4" x14ac:dyDescent="0.3">
      <c r="A47" s="442"/>
      <c r="C47" s="448">
        <v>43961</v>
      </c>
      <c r="D47" s="415">
        <v>0.28000000000000003</v>
      </c>
      <c r="E47" s="415">
        <v>0.03</v>
      </c>
      <c r="F47" s="415">
        <v>0.39</v>
      </c>
      <c r="G47" s="416">
        <v>0.28000000000000003</v>
      </c>
      <c r="H47" s="415">
        <v>0.31</v>
      </c>
      <c r="I47" s="415">
        <v>0.22</v>
      </c>
      <c r="J47" s="416">
        <v>0.23</v>
      </c>
      <c r="K47" s="415">
        <v>0.51</v>
      </c>
      <c r="L47" s="415">
        <v>0</v>
      </c>
      <c r="M47" s="416">
        <v>0.47</v>
      </c>
      <c r="N47" s="417">
        <v>6.0000000000000001E-3</v>
      </c>
      <c r="O47" s="408">
        <v>6.0000000000000001E-3</v>
      </c>
      <c r="P47" s="417">
        <v>-2.8000000000000001E-2</v>
      </c>
      <c r="Q47" s="408">
        <v>-3.0000000000000001E-3</v>
      </c>
      <c r="Y47" s="444" t="s">
        <v>174</v>
      </c>
      <c r="Z47" s="443">
        <v>-3.0960092569041624</v>
      </c>
      <c r="AA47" s="443">
        <v>-2.3505186448792439</v>
      </c>
      <c r="AB47" s="443">
        <v>-2.1963991935406995</v>
      </c>
      <c r="AC47" s="443">
        <v>-4.5024587066718027</v>
      </c>
      <c r="AD47" s="443">
        <v>-3.179189801409243</v>
      </c>
    </row>
    <row r="48" spans="1:30" ht="14.4" x14ac:dyDescent="0.3">
      <c r="A48" s="442"/>
      <c r="C48" s="448">
        <v>43968</v>
      </c>
      <c r="D48" s="415">
        <v>0.25</v>
      </c>
      <c r="E48" s="415">
        <v>0.1</v>
      </c>
      <c r="F48" s="415">
        <v>0.26</v>
      </c>
      <c r="G48" s="416">
        <v>0.24</v>
      </c>
      <c r="H48" s="415">
        <v>0.24</v>
      </c>
      <c r="I48" s="415">
        <v>0.17</v>
      </c>
      <c r="J48" s="416">
        <v>0.18</v>
      </c>
      <c r="K48" s="415">
        <v>0.54</v>
      </c>
      <c r="L48" s="415">
        <v>-0.04</v>
      </c>
      <c r="M48" s="416">
        <v>0.5</v>
      </c>
      <c r="N48" s="417" t="s">
        <v>201</v>
      </c>
      <c r="O48" s="418" t="s">
        <v>202</v>
      </c>
      <c r="P48" s="417">
        <v>-2.5000000000000001E-2</v>
      </c>
      <c r="Q48" s="408">
        <v>-1E-3</v>
      </c>
      <c r="Y48" s="444" t="s">
        <v>174</v>
      </c>
      <c r="Z48" s="443">
        <v>-2.6572808038047824</v>
      </c>
      <c r="AA48" s="443">
        <v>-1.394914090779007</v>
      </c>
      <c r="AB48" s="443">
        <v>-2.1963991935406995</v>
      </c>
      <c r="AC48" s="443">
        <v>-3.6123543912826079</v>
      </c>
      <c r="AD48" s="443">
        <v>-2.7634978350690722</v>
      </c>
    </row>
    <row r="49" spans="1:30" ht="14.4" x14ac:dyDescent="0.3">
      <c r="A49" s="442"/>
      <c r="C49" s="448">
        <v>43975</v>
      </c>
      <c r="D49" s="415">
        <v>-0.06</v>
      </c>
      <c r="E49" s="415">
        <v>-0.04</v>
      </c>
      <c r="F49" s="415">
        <v>-0.01</v>
      </c>
      <c r="G49" s="416">
        <v>-0.05</v>
      </c>
      <c r="H49" s="415">
        <v>0.18</v>
      </c>
      <c r="I49" s="415">
        <v>0.15</v>
      </c>
      <c r="J49" s="416">
        <v>0.15</v>
      </c>
      <c r="K49" s="415">
        <v>0.43</v>
      </c>
      <c r="L49" s="415">
        <v>-0.05</v>
      </c>
      <c r="M49" s="416">
        <v>0.4</v>
      </c>
      <c r="N49" s="417">
        <v>8.0000000000000002E-3</v>
      </c>
      <c r="O49" s="418">
        <v>8.0000000000000002E-3</v>
      </c>
      <c r="P49" s="417">
        <v>-2.3E-2</v>
      </c>
      <c r="Q49" s="408">
        <v>0</v>
      </c>
      <c r="Y49" s="444" t="s">
        <v>174</v>
      </c>
      <c r="Z49" s="443">
        <v>-0.25653672802880889</v>
      </c>
      <c r="AA49" s="443">
        <v>-0.64490420810994442</v>
      </c>
      <c r="AB49" s="443">
        <v>-2.1963991935406995</v>
      </c>
      <c r="AC49" s="443">
        <v>-2.1705129151402929</v>
      </c>
      <c r="AD49" s="443">
        <v>-2.6020012928284819</v>
      </c>
    </row>
    <row r="50" spans="1:30" ht="14.4" x14ac:dyDescent="0.3">
      <c r="A50" s="442"/>
      <c r="C50" s="448">
        <v>43982</v>
      </c>
      <c r="D50" s="415">
        <v>0.15</v>
      </c>
      <c r="E50" s="415">
        <v>0.1</v>
      </c>
      <c r="F50" s="415">
        <v>0.53</v>
      </c>
      <c r="G50" s="416">
        <v>0.19</v>
      </c>
      <c r="H50" s="415">
        <v>0.17</v>
      </c>
      <c r="I50" s="415">
        <v>0.19</v>
      </c>
      <c r="J50" s="416">
        <v>0.18</v>
      </c>
      <c r="K50" s="415">
        <v>0.36</v>
      </c>
      <c r="L50" s="415">
        <v>-0.05</v>
      </c>
      <c r="M50" s="416">
        <v>0.33</v>
      </c>
      <c r="N50" s="417">
        <v>8.0000000000000002E-3</v>
      </c>
      <c r="O50" s="418" t="s">
        <v>234</v>
      </c>
      <c r="P50" s="417">
        <v>-2.5999999999999999E-2</v>
      </c>
      <c r="Q50" s="408">
        <v>1E-3</v>
      </c>
      <c r="Y50" s="444" t="s">
        <v>174</v>
      </c>
      <c r="Z50" s="443">
        <v>-2.3297731205932055</v>
      </c>
      <c r="AA50" s="443">
        <v>-0.52892128080367207</v>
      </c>
      <c r="AB50" s="443">
        <v>-2.1963991935406995</v>
      </c>
      <c r="AC50" s="443">
        <v>-3.1961943950317107</v>
      </c>
      <c r="AD50" s="443">
        <v>-2.7831216005581996</v>
      </c>
    </row>
    <row r="51" spans="1:30" ht="14.4" x14ac:dyDescent="0.3">
      <c r="A51" s="442"/>
      <c r="C51" s="448">
        <v>43989</v>
      </c>
      <c r="D51" s="415">
        <v>0.19</v>
      </c>
      <c r="E51" s="415">
        <v>0.1</v>
      </c>
      <c r="F51" s="415">
        <v>0.39</v>
      </c>
      <c r="G51" s="416">
        <v>0.21</v>
      </c>
      <c r="H51" s="415">
        <v>0.18</v>
      </c>
      <c r="I51" s="415">
        <v>0.16</v>
      </c>
      <c r="J51" s="416">
        <v>0.16</v>
      </c>
      <c r="K51" s="415">
        <v>0.38</v>
      </c>
      <c r="L51" s="415">
        <v>0.02</v>
      </c>
      <c r="M51" s="416">
        <v>0.36</v>
      </c>
      <c r="N51" s="417">
        <v>8.0000000000000002E-3</v>
      </c>
      <c r="O51" s="418">
        <v>8.9999999999999993E-3</v>
      </c>
      <c r="P51" s="417">
        <v>-1.4E-2</v>
      </c>
      <c r="Q51" s="408">
        <v>5.0000000000000001E-3</v>
      </c>
      <c r="Y51" s="444" t="s">
        <v>174</v>
      </c>
      <c r="Z51" s="443">
        <v>2.6131723289620057</v>
      </c>
      <c r="AA51" s="443">
        <v>-0.1705548864294642</v>
      </c>
      <c r="AB51" s="443">
        <v>-2.1963991935406995</v>
      </c>
      <c r="AC51" s="443">
        <v>2.7741217678610042E-2</v>
      </c>
      <c r="AD51" s="443">
        <v>-2.6973198831352159</v>
      </c>
    </row>
    <row r="52" spans="1:30" ht="14.4" x14ac:dyDescent="0.3">
      <c r="A52" s="442"/>
      <c r="C52" s="448">
        <v>43996</v>
      </c>
      <c r="D52" s="415">
        <v>-0.23</v>
      </c>
      <c r="E52" s="415">
        <v>-0.15</v>
      </c>
      <c r="F52" s="415">
        <v>0.22</v>
      </c>
      <c r="G52" s="416">
        <v>-0.17</v>
      </c>
      <c r="H52" s="415">
        <v>-0.15</v>
      </c>
      <c r="I52" s="415">
        <v>-0.05</v>
      </c>
      <c r="J52" s="416">
        <v>-0.06</v>
      </c>
      <c r="K52" s="415">
        <v>0.42</v>
      </c>
      <c r="L52" s="415">
        <v>0.08</v>
      </c>
      <c r="M52" s="416">
        <v>0.4</v>
      </c>
      <c r="N52" s="417">
        <v>8.0000000000000002E-3</v>
      </c>
      <c r="O52" s="418">
        <v>8.9999999999999993E-3</v>
      </c>
      <c r="P52" s="417">
        <v>-2.4E-2</v>
      </c>
      <c r="Q52" s="408">
        <v>3.0000000000000001E-3</v>
      </c>
      <c r="Y52" s="444" t="s">
        <v>174</v>
      </c>
      <c r="Z52" s="443">
        <v>3.0879250940594796</v>
      </c>
      <c r="AA52" s="443">
        <v>0.38117862311879641</v>
      </c>
      <c r="AB52" s="443">
        <v>-2.1963991935406995</v>
      </c>
      <c r="AC52" s="443">
        <v>-1.5309685135431153</v>
      </c>
      <c r="AD52" s="443">
        <v>-2.4210955400844858</v>
      </c>
    </row>
    <row r="53" spans="1:30" ht="14.4" x14ac:dyDescent="0.3">
      <c r="A53" s="442"/>
      <c r="C53" s="448">
        <v>44003</v>
      </c>
      <c r="D53" s="415">
        <v>0.17</v>
      </c>
      <c r="E53" s="415">
        <v>0.28000000000000003</v>
      </c>
      <c r="F53" s="415">
        <v>0.56000000000000005</v>
      </c>
      <c r="G53" s="416">
        <v>0.23</v>
      </c>
      <c r="H53" s="415">
        <v>0.15</v>
      </c>
      <c r="I53" s="415">
        <v>0.12</v>
      </c>
      <c r="J53" s="416">
        <v>0.13</v>
      </c>
      <c r="K53" s="415">
        <v>0.46</v>
      </c>
      <c r="L53" s="415">
        <v>0.01</v>
      </c>
      <c r="M53" s="416">
        <v>0.43</v>
      </c>
      <c r="N53" s="417">
        <v>8.0000000000000002E-3</v>
      </c>
      <c r="O53" s="418">
        <v>8.9999999999999993E-3</v>
      </c>
      <c r="P53" s="417">
        <v>-1.7999999999999999E-2</v>
      </c>
      <c r="Q53" s="408">
        <v>6.0000000000000001E-3</v>
      </c>
      <c r="Y53" s="444" t="s">
        <v>174</v>
      </c>
      <c r="Z53" s="443">
        <v>-1.0639464793162294</v>
      </c>
      <c r="AA53" s="443">
        <v>1.1673676504915029</v>
      </c>
      <c r="AB53" s="443">
        <v>-2.1963991935406995</v>
      </c>
      <c r="AC53" s="443">
        <v>-4.4971034999164772</v>
      </c>
      <c r="AD53" s="443">
        <v>-1.6085031411633091</v>
      </c>
    </row>
    <row r="54" spans="1:30" ht="14.4" x14ac:dyDescent="0.3">
      <c r="A54" s="442"/>
      <c r="C54" s="448">
        <v>44010</v>
      </c>
      <c r="D54" s="419" t="s">
        <v>75</v>
      </c>
      <c r="E54" s="419" t="s">
        <v>75</v>
      </c>
      <c r="F54" s="419" t="s">
        <v>75</v>
      </c>
      <c r="G54" s="416">
        <v>0.16</v>
      </c>
      <c r="H54" s="415">
        <v>0.11</v>
      </c>
      <c r="I54" s="415">
        <v>0.12</v>
      </c>
      <c r="J54" s="416">
        <v>0.11</v>
      </c>
      <c r="K54" s="415">
        <v>0.39</v>
      </c>
      <c r="L54" s="415">
        <v>-0.01</v>
      </c>
      <c r="M54" s="416">
        <v>0.36</v>
      </c>
      <c r="N54" s="417">
        <v>8.0000000000000002E-3</v>
      </c>
      <c r="O54" s="418">
        <v>8.9999999999999993E-3</v>
      </c>
      <c r="P54" s="417">
        <v>-2.1000000000000001E-2</v>
      </c>
      <c r="Q54" s="408">
        <v>7.0000000000000001E-3</v>
      </c>
      <c r="Y54" s="444" t="s">
        <v>174</v>
      </c>
      <c r="Z54" s="443">
        <v>-0.58744449628470896</v>
      </c>
      <c r="AA54" s="443">
        <v>1.5636183576730043</v>
      </c>
      <c r="AB54" s="443">
        <v>-2.1963991935406995</v>
      </c>
      <c r="AC54" s="443">
        <v>-3.9018466847109181</v>
      </c>
      <c r="AD54" s="443">
        <v>-1.0305498278037655</v>
      </c>
    </row>
    <row r="55" spans="1:30" ht="14.4" x14ac:dyDescent="0.3">
      <c r="A55" s="442"/>
      <c r="C55" s="448">
        <v>44017</v>
      </c>
      <c r="D55" s="419" t="s">
        <v>75</v>
      </c>
      <c r="E55" s="419" t="s">
        <v>75</v>
      </c>
      <c r="F55" s="419" t="s">
        <v>75</v>
      </c>
      <c r="G55" s="416">
        <v>0.19</v>
      </c>
      <c r="H55" s="415">
        <v>0.14000000000000001</v>
      </c>
      <c r="I55" s="415">
        <v>0.15</v>
      </c>
      <c r="J55" s="416">
        <v>0.15</v>
      </c>
      <c r="K55" s="415">
        <v>0.39</v>
      </c>
      <c r="L55" s="415">
        <v>0.08</v>
      </c>
      <c r="M55" s="416">
        <v>0.37</v>
      </c>
      <c r="N55" s="417">
        <v>8.0000000000000002E-3</v>
      </c>
      <c r="O55" s="418">
        <v>8.9999999999999993E-3</v>
      </c>
      <c r="P55" s="417">
        <v>-1.2999999999999999E-2</v>
      </c>
      <c r="Q55" s="408">
        <v>8.9999999999999993E-3</v>
      </c>
      <c r="Y55" s="444" t="s">
        <v>174</v>
      </c>
      <c r="Z55" s="443">
        <v>1.2048537630330423</v>
      </c>
      <c r="AA55" s="443">
        <v>1.1580336721826627</v>
      </c>
      <c r="AB55" s="443">
        <v>-2.1963991935406995</v>
      </c>
      <c r="AC55" s="443">
        <v>-1.6787839899274957</v>
      </c>
      <c r="AD55" s="443">
        <v>-1.0925677320814648</v>
      </c>
    </row>
    <row r="56" spans="1:30" ht="14.4" x14ac:dyDescent="0.3">
      <c r="A56" s="442"/>
      <c r="C56" s="448">
        <v>44024</v>
      </c>
      <c r="D56" s="419" t="s">
        <v>75</v>
      </c>
      <c r="E56" s="419" t="s">
        <v>75</v>
      </c>
      <c r="F56" s="419" t="s">
        <v>75</v>
      </c>
      <c r="G56" s="416">
        <v>0.15</v>
      </c>
      <c r="H56" s="415">
        <v>0.1</v>
      </c>
      <c r="I56" s="415">
        <v>0.12</v>
      </c>
      <c r="J56" s="416">
        <v>0.12</v>
      </c>
      <c r="K56" s="415">
        <v>0.27</v>
      </c>
      <c r="L56" s="415">
        <v>0.12</v>
      </c>
      <c r="M56" s="416">
        <v>0.26</v>
      </c>
      <c r="N56" s="417">
        <v>8.9999999999999993E-3</v>
      </c>
      <c r="O56" s="418">
        <v>8.9999999999999993E-3</v>
      </c>
      <c r="P56" s="417">
        <v>-1.0999999999999999E-2</v>
      </c>
      <c r="Q56" s="408">
        <v>0.01</v>
      </c>
      <c r="Y56" s="444" t="s">
        <v>174</v>
      </c>
      <c r="Z56" s="443">
        <v>5.246786463580138</v>
      </c>
      <c r="AA56" s="443">
        <v>0.77985062093171842</v>
      </c>
      <c r="AB56" s="443">
        <v>-2.1963991935406995</v>
      </c>
      <c r="AC56" s="443">
        <v>3.5176338773079436</v>
      </c>
      <c r="AD56" s="443">
        <v>-0.66107023536409926</v>
      </c>
    </row>
    <row r="57" spans="1:30" ht="14.4" x14ac:dyDescent="0.3">
      <c r="A57" s="442"/>
      <c r="C57" s="448">
        <v>44031</v>
      </c>
      <c r="D57" s="419" t="s">
        <v>75</v>
      </c>
      <c r="E57" s="419" t="s">
        <v>75</v>
      </c>
      <c r="F57" s="419" t="s">
        <v>75</v>
      </c>
      <c r="G57" s="416">
        <v>0.12</v>
      </c>
      <c r="H57" s="415">
        <v>0.06</v>
      </c>
      <c r="I57" s="415">
        <v>0.11</v>
      </c>
      <c r="J57" s="416">
        <v>0.11</v>
      </c>
      <c r="K57" s="415">
        <v>0.32</v>
      </c>
      <c r="L57" s="415">
        <v>0.14000000000000001</v>
      </c>
      <c r="M57" s="416">
        <v>0.31</v>
      </c>
      <c r="N57" s="417">
        <v>0.01</v>
      </c>
      <c r="O57" s="418">
        <v>0.01</v>
      </c>
      <c r="P57" s="417">
        <v>4.0000000000000001E-3</v>
      </c>
      <c r="Q57" s="408">
        <v>1.2999999999999999E-2</v>
      </c>
      <c r="Y57" s="444" t="s">
        <v>174</v>
      </c>
      <c r="Z57" s="443">
        <v>0.44398182967730304</v>
      </c>
      <c r="AA57" s="443">
        <v>0.74233537500823576</v>
      </c>
      <c r="AB57" s="443">
        <v>-2.1963991935406995</v>
      </c>
      <c r="AC57" s="443">
        <v>0.84947879848509444</v>
      </c>
      <c r="AD57" s="443">
        <v>0.2560297113381641</v>
      </c>
    </row>
    <row r="58" spans="1:30" ht="14.4" x14ac:dyDescent="0.3">
      <c r="A58" s="442"/>
      <c r="C58" s="448">
        <v>44038</v>
      </c>
      <c r="D58" s="419" t="s">
        <v>75</v>
      </c>
      <c r="E58" s="419" t="s">
        <v>75</v>
      </c>
      <c r="F58" s="419" t="s">
        <v>75</v>
      </c>
      <c r="G58" s="416">
        <v>0.11</v>
      </c>
      <c r="H58" s="415">
        <v>0.02</v>
      </c>
      <c r="I58" s="415">
        <v>0.08</v>
      </c>
      <c r="J58" s="416">
        <v>7.0000000000000007E-2</v>
      </c>
      <c r="K58" s="415">
        <v>0.42</v>
      </c>
      <c r="L58" s="415">
        <v>0.12</v>
      </c>
      <c r="M58" s="416">
        <v>0.4</v>
      </c>
      <c r="N58" s="417">
        <v>0.01</v>
      </c>
      <c r="O58" s="418">
        <v>1.0999999999999999E-2</v>
      </c>
      <c r="P58" s="417">
        <v>1E-3</v>
      </c>
      <c r="Q58" s="408">
        <v>1.7999999999999999E-2</v>
      </c>
      <c r="Y58" s="444" t="s">
        <v>174</v>
      </c>
      <c r="Z58" s="443">
        <v>-0.2259204694703858</v>
      </c>
      <c r="AA58" s="443">
        <v>0.91973067373292294</v>
      </c>
      <c r="AB58" s="443">
        <v>-2.1963991935406995</v>
      </c>
      <c r="AC58" s="443">
        <v>-0.40638411226528603</v>
      </c>
      <c r="AD58" s="443">
        <v>1.1363329040079069</v>
      </c>
    </row>
    <row r="59" spans="1:30" ht="14.4" x14ac:dyDescent="0.3">
      <c r="A59" s="442"/>
      <c r="C59" s="448">
        <v>44045</v>
      </c>
      <c r="D59" s="419" t="s">
        <v>75</v>
      </c>
      <c r="E59" s="419" t="s">
        <v>75</v>
      </c>
      <c r="F59" s="419" t="s">
        <v>75</v>
      </c>
      <c r="G59" s="416">
        <v>0</v>
      </c>
      <c r="H59" s="415">
        <v>0.01</v>
      </c>
      <c r="I59" s="415">
        <v>0.06</v>
      </c>
      <c r="J59" s="416">
        <v>0.05</v>
      </c>
      <c r="K59" s="415">
        <v>0.38</v>
      </c>
      <c r="L59" s="415">
        <v>0.08</v>
      </c>
      <c r="M59" s="416">
        <v>0.36</v>
      </c>
      <c r="N59" s="417">
        <v>1.0999999999999999E-2</v>
      </c>
      <c r="O59" s="418">
        <v>1.0999999999999999E-2</v>
      </c>
      <c r="P59" s="417">
        <v>1E-3</v>
      </c>
      <c r="Q59" s="408">
        <v>0.01</v>
      </c>
      <c r="Y59" s="444" t="s">
        <v>174</v>
      </c>
      <c r="Z59" s="443">
        <v>0.4406437353028696</v>
      </c>
      <c r="AA59" s="443">
        <v>0.56097656457755618</v>
      </c>
      <c r="AB59" s="443">
        <v>-2.1963991935406995</v>
      </c>
      <c r="AC59" s="443">
        <v>1.4895139634784442</v>
      </c>
      <c r="AD59" s="443">
        <v>1.4406661838000434</v>
      </c>
    </row>
    <row r="60" spans="1:30" ht="14.4" x14ac:dyDescent="0.3">
      <c r="A60" s="442"/>
      <c r="C60" s="448">
        <v>44052</v>
      </c>
      <c r="D60" s="419" t="s">
        <v>75</v>
      </c>
      <c r="E60" s="419" t="s">
        <v>75</v>
      </c>
      <c r="F60" s="419" t="s">
        <v>75</v>
      </c>
      <c r="G60" s="416">
        <v>0.08</v>
      </c>
      <c r="H60" s="415">
        <v>-0.05</v>
      </c>
      <c r="I60" s="415">
        <v>0.02</v>
      </c>
      <c r="J60" s="416">
        <v>0.01</v>
      </c>
      <c r="K60" s="415">
        <v>0.38</v>
      </c>
      <c r="L60" s="415">
        <v>0.18</v>
      </c>
      <c r="M60" s="416">
        <v>0.37</v>
      </c>
      <c r="N60" s="417">
        <v>1.0999999999999999E-2</v>
      </c>
      <c r="O60" s="418">
        <v>1.2E-2</v>
      </c>
      <c r="P60" s="417">
        <v>-1.2999999999999999E-2</v>
      </c>
      <c r="Q60" s="408">
        <v>1.0999999999999999E-2</v>
      </c>
      <c r="Y60" s="444" t="s">
        <v>174</v>
      </c>
      <c r="Z60" s="443">
        <v>-1.3265532007806078</v>
      </c>
      <c r="AA60" s="443">
        <v>-0.44837740921798669</v>
      </c>
      <c r="AB60" s="443">
        <v>-2.1963991935406995</v>
      </c>
      <c r="AC60" s="443">
        <v>1.9225961269993661</v>
      </c>
      <c r="AD60" s="443">
        <v>0.48489535159099667</v>
      </c>
    </row>
    <row r="61" spans="1:30" ht="14.4" x14ac:dyDescent="0.3">
      <c r="A61" s="442"/>
      <c r="C61" s="448">
        <v>44059</v>
      </c>
      <c r="D61" s="419" t="s">
        <v>75</v>
      </c>
      <c r="E61" s="419" t="s">
        <v>75</v>
      </c>
      <c r="F61" s="419" t="s">
        <v>75</v>
      </c>
      <c r="G61" s="419" t="s">
        <v>75</v>
      </c>
      <c r="H61" s="419" t="s">
        <v>75</v>
      </c>
      <c r="I61" s="419" t="s">
        <v>75</v>
      </c>
      <c r="J61" s="419" t="s">
        <v>75</v>
      </c>
      <c r="K61" s="419" t="s">
        <v>75</v>
      </c>
      <c r="L61" s="419" t="s">
        <v>75</v>
      </c>
      <c r="M61" s="419" t="s">
        <v>75</v>
      </c>
      <c r="N61" s="419" t="s">
        <v>75</v>
      </c>
      <c r="O61" s="419" t="s">
        <v>75</v>
      </c>
      <c r="P61" s="419" t="s">
        <v>75</v>
      </c>
      <c r="Q61" s="419" t="s">
        <v>75</v>
      </c>
      <c r="Y61" s="444" t="s">
        <v>174</v>
      </c>
      <c r="Z61" s="443">
        <v>0.65432259478810084</v>
      </c>
      <c r="AA61" s="443">
        <v>-0.18014879161189537</v>
      </c>
      <c r="AB61" s="443">
        <v>-2.1963991935406995</v>
      </c>
      <c r="AC61" s="443">
        <v>2.2602756639772821</v>
      </c>
      <c r="AD61" s="443">
        <v>0.55465295371204859</v>
      </c>
    </row>
    <row r="62" spans="1:30" ht="14.4" x14ac:dyDescent="0.3">
      <c r="A62" s="442"/>
      <c r="C62" s="448">
        <v>44066</v>
      </c>
      <c r="D62" s="419" t="s">
        <v>75</v>
      </c>
      <c r="E62" s="419" t="s">
        <v>75</v>
      </c>
      <c r="F62" s="419" t="s">
        <v>75</v>
      </c>
      <c r="G62" s="416">
        <v>-0.01</v>
      </c>
      <c r="H62" s="415">
        <v>-0.13</v>
      </c>
      <c r="I62" s="415">
        <v>-0.1</v>
      </c>
      <c r="J62" s="416">
        <v>-0.1</v>
      </c>
      <c r="K62" s="415">
        <v>0.42</v>
      </c>
      <c r="L62" s="415">
        <v>0.17</v>
      </c>
      <c r="M62" s="416">
        <v>0.4</v>
      </c>
      <c r="N62" s="417">
        <v>1.2999999999999999E-2</v>
      </c>
      <c r="O62" s="418">
        <v>1.2999999999999999E-2</v>
      </c>
      <c r="P62" s="417">
        <v>-1E-3</v>
      </c>
      <c r="Q62" s="408">
        <v>1.7000000000000001E-2</v>
      </c>
      <c r="Y62" s="444" t="s">
        <v>174</v>
      </c>
      <c r="Z62" s="443">
        <v>-1.3064250010545249</v>
      </c>
      <c r="AA62" s="443">
        <v>6.1630009146682818E-2</v>
      </c>
      <c r="AB62" s="443">
        <v>-2.1963991935406995</v>
      </c>
      <c r="AC62" s="443">
        <v>0.45154896861745897</v>
      </c>
      <c r="AD62" s="443">
        <v>0.71074304061104754</v>
      </c>
    </row>
    <row r="63" spans="1:30" ht="14.4" x14ac:dyDescent="0.3">
      <c r="A63" s="442"/>
      <c r="C63" s="448">
        <v>44073</v>
      </c>
      <c r="D63" s="419" t="s">
        <v>75</v>
      </c>
      <c r="E63" s="419" t="s">
        <v>75</v>
      </c>
      <c r="F63" s="419" t="s">
        <v>75</v>
      </c>
      <c r="G63" s="416">
        <v>0.05</v>
      </c>
      <c r="H63" s="415">
        <v>-0.13</v>
      </c>
      <c r="I63" s="415">
        <v>-0.03</v>
      </c>
      <c r="J63" s="416">
        <v>-0.04</v>
      </c>
      <c r="K63" s="415">
        <v>0.42</v>
      </c>
      <c r="L63" s="415">
        <v>0.14000000000000001</v>
      </c>
      <c r="M63" s="416">
        <v>0.41</v>
      </c>
      <c r="N63" s="417">
        <v>1.2999999999999999E-2</v>
      </c>
      <c r="O63" s="418">
        <v>1.4E-2</v>
      </c>
      <c r="P63" s="417">
        <v>1E-3</v>
      </c>
      <c r="Q63" s="408">
        <v>1.9E-2</v>
      </c>
      <c r="Y63" s="444" t="s">
        <v>174</v>
      </c>
      <c r="Z63" s="443">
        <v>-1.8186913529886617</v>
      </c>
      <c r="AA63" s="443">
        <v>-0.14275879474283804</v>
      </c>
      <c r="AB63" s="443">
        <v>-2.1963991935406995</v>
      </c>
      <c r="AC63" s="443">
        <v>-3.172761948155383</v>
      </c>
      <c r="AD63" s="443">
        <v>0.32033739603400385</v>
      </c>
    </row>
    <row r="64" spans="1:30" ht="14.4" x14ac:dyDescent="0.3">
      <c r="A64" s="442"/>
      <c r="C64" s="448">
        <v>44080</v>
      </c>
      <c r="D64" s="419" t="s">
        <v>75</v>
      </c>
      <c r="E64" s="419" t="s">
        <v>75</v>
      </c>
      <c r="F64" s="419" t="s">
        <v>75</v>
      </c>
      <c r="G64" s="416">
        <v>0.03</v>
      </c>
      <c r="H64" s="415">
        <v>-0.04</v>
      </c>
      <c r="I64" s="415">
        <v>0.05</v>
      </c>
      <c r="J64" s="416">
        <v>0.04</v>
      </c>
      <c r="K64" s="415">
        <v>0.41</v>
      </c>
      <c r="L64" s="415">
        <v>0.14000000000000001</v>
      </c>
      <c r="M64" s="416">
        <v>0.39</v>
      </c>
      <c r="N64" s="417">
        <v>1.2999999999999999E-2</v>
      </c>
      <c r="O64" s="418">
        <v>1.4E-2</v>
      </c>
      <c r="P64" s="417">
        <v>1E-3</v>
      </c>
      <c r="Q64" s="408">
        <v>0.02</v>
      </c>
      <c r="Y64" s="444" t="s">
        <v>174</v>
      </c>
      <c r="Z64" s="443">
        <v>2.3215821529199419</v>
      </c>
      <c r="AA64" s="443">
        <v>1.7105053773777561E-2</v>
      </c>
      <c r="AB64" s="443">
        <v>-2.1963991935406995</v>
      </c>
      <c r="AC64" s="443">
        <v>1.3377820133324576</v>
      </c>
      <c r="AD64" s="443">
        <v>0.32667442335604285</v>
      </c>
    </row>
    <row r="65" spans="1:30" ht="14.4" x14ac:dyDescent="0.3">
      <c r="A65" s="442"/>
      <c r="C65" s="448">
        <v>44087</v>
      </c>
      <c r="D65" s="419" t="s">
        <v>75</v>
      </c>
      <c r="E65" s="419" t="s">
        <v>75</v>
      </c>
      <c r="F65" s="419" t="s">
        <v>75</v>
      </c>
      <c r="G65" s="416">
        <v>0.18</v>
      </c>
      <c r="H65" s="415">
        <v>0</v>
      </c>
      <c r="I65" s="415">
        <v>0.09</v>
      </c>
      <c r="J65" s="416">
        <v>0.08</v>
      </c>
      <c r="K65" s="415">
        <v>0.41</v>
      </c>
      <c r="L65" s="415">
        <v>0.14000000000000001</v>
      </c>
      <c r="M65" s="416">
        <v>0.39</v>
      </c>
      <c r="N65" s="417">
        <v>1.4E-2</v>
      </c>
      <c r="O65" s="418">
        <v>1.4999999999999999E-2</v>
      </c>
      <c r="P65" s="417">
        <v>2E-3</v>
      </c>
      <c r="Q65" s="408">
        <v>0.02</v>
      </c>
      <c r="Y65" s="444" t="s">
        <v>174</v>
      </c>
      <c r="Z65" s="443">
        <v>1.4665311358396618</v>
      </c>
      <c r="AA65" s="443">
        <v>6.9774697957634621E-2</v>
      </c>
      <c r="AB65" s="443">
        <v>-2.1963991935406995</v>
      </c>
      <c r="AC65" s="443">
        <v>0.6862464960277066</v>
      </c>
      <c r="AD65" s="443">
        <v>9.8861580426641033E-2</v>
      </c>
    </row>
    <row r="66" spans="1:30" ht="14.4" x14ac:dyDescent="0.3">
      <c r="A66" s="442"/>
      <c r="C66" s="448">
        <v>44094</v>
      </c>
      <c r="D66" s="419" t="s">
        <v>75</v>
      </c>
      <c r="E66" s="419" t="s">
        <v>75</v>
      </c>
      <c r="F66" s="419" t="s">
        <v>75</v>
      </c>
      <c r="G66" s="416">
        <v>0.21</v>
      </c>
      <c r="H66" s="415">
        <v>0.05</v>
      </c>
      <c r="I66" s="415">
        <v>0.13</v>
      </c>
      <c r="J66" s="416">
        <v>0.12</v>
      </c>
      <c r="K66" s="415">
        <v>0.52</v>
      </c>
      <c r="L66" s="415">
        <v>0.05</v>
      </c>
      <c r="M66" s="416">
        <v>0.49</v>
      </c>
      <c r="N66" s="417">
        <v>1.4999999999999999E-2</v>
      </c>
      <c r="O66" s="418">
        <v>1.4999999999999999E-2</v>
      </c>
      <c r="P66" s="417">
        <v>6.0000000000000001E-3</v>
      </c>
      <c r="Q66" s="408">
        <v>2.3E-2</v>
      </c>
      <c r="Y66" s="444" t="s">
        <v>174</v>
      </c>
      <c r="Z66" s="443">
        <v>-0.99007789192377615</v>
      </c>
      <c r="AA66" s="443">
        <v>0.58641505353134371</v>
      </c>
      <c r="AB66" s="443">
        <v>-2.1963991935406995</v>
      </c>
      <c r="AC66" s="443">
        <v>-1.2433255485608612</v>
      </c>
      <c r="AD66" s="443">
        <v>0.35601899776894391</v>
      </c>
    </row>
    <row r="67" spans="1:30" ht="14.4" x14ac:dyDescent="0.3">
      <c r="A67" s="442"/>
      <c r="C67" s="448">
        <v>44101</v>
      </c>
      <c r="D67" s="419" t="s">
        <v>75</v>
      </c>
      <c r="E67" s="419" t="s">
        <v>75</v>
      </c>
      <c r="F67" s="419" t="s">
        <v>75</v>
      </c>
      <c r="G67" s="416">
        <v>0.14000000000000001</v>
      </c>
      <c r="H67" s="415">
        <v>0.04</v>
      </c>
      <c r="I67" s="415">
        <v>0.13</v>
      </c>
      <c r="J67" s="416">
        <v>0.12</v>
      </c>
      <c r="K67" s="415">
        <v>0.49</v>
      </c>
      <c r="L67" s="415">
        <v>0.02</v>
      </c>
      <c r="M67" s="416">
        <v>0.46</v>
      </c>
      <c r="N67" s="417">
        <v>1.4999999999999999E-2</v>
      </c>
      <c r="O67" s="418">
        <v>1.6E-2</v>
      </c>
      <c r="P67" s="417">
        <v>5.0000000000000001E-3</v>
      </c>
      <c r="Q67" s="408">
        <v>2.3E-2</v>
      </c>
      <c r="Y67" s="444" t="s">
        <v>174</v>
      </c>
      <c r="Z67" s="443">
        <v>-0.2075062611642986</v>
      </c>
      <c r="AA67" s="443">
        <v>1.1066150553378278</v>
      </c>
      <c r="AB67" s="443">
        <v>-2.1963991935406995</v>
      </c>
      <c r="AC67" s="443">
        <v>1.966955318253639</v>
      </c>
      <c r="AD67" s="443">
        <v>0.72569968173162436</v>
      </c>
    </row>
    <row r="68" spans="1:30" ht="14.4" x14ac:dyDescent="0.3">
      <c r="A68" s="442"/>
      <c r="C68" s="448">
        <v>44108</v>
      </c>
      <c r="D68" s="419" t="s">
        <v>75</v>
      </c>
      <c r="E68" s="419" t="s">
        <v>75</v>
      </c>
      <c r="F68" s="419" t="s">
        <v>75</v>
      </c>
      <c r="G68" s="416">
        <v>0.21</v>
      </c>
      <c r="H68" s="415">
        <v>0.03</v>
      </c>
      <c r="I68" s="415">
        <v>0.13</v>
      </c>
      <c r="J68" s="416">
        <v>0.12</v>
      </c>
      <c r="K68" s="415">
        <v>0.48</v>
      </c>
      <c r="L68" s="415">
        <v>7.0000000000000007E-2</v>
      </c>
      <c r="M68" s="416">
        <v>0.45</v>
      </c>
      <c r="N68" s="417">
        <v>1.4999999999999999E-2</v>
      </c>
      <c r="O68" s="418">
        <v>1.7000000000000001E-2</v>
      </c>
      <c r="P68" s="417">
        <v>8.0000000000000002E-3</v>
      </c>
      <c r="Q68" s="408">
        <v>0.02</v>
      </c>
      <c r="Y68" s="444">
        <v>43891</v>
      </c>
      <c r="Z68" s="443">
        <v>1.0230101040751001</v>
      </c>
      <c r="AA68" s="443">
        <v>1.1521086779312182</v>
      </c>
      <c r="AB68" s="443">
        <v>-2.1963991935406995</v>
      </c>
      <c r="AC68" s="443">
        <v>0.66558576347146925</v>
      </c>
      <c r="AD68" s="443">
        <v>0.39093031628860125</v>
      </c>
    </row>
    <row r="69" spans="1:30" ht="14.4" x14ac:dyDescent="0.3">
      <c r="A69" s="442"/>
      <c r="C69" s="448">
        <v>44115</v>
      </c>
      <c r="D69" s="419" t="s">
        <v>75</v>
      </c>
      <c r="E69" s="419" t="s">
        <v>75</v>
      </c>
      <c r="F69" s="419" t="s">
        <v>75</v>
      </c>
      <c r="G69" s="416">
        <v>0.03</v>
      </c>
      <c r="H69" s="415">
        <v>-0.02</v>
      </c>
      <c r="I69" s="415">
        <v>0.09</v>
      </c>
      <c r="J69" s="416">
        <v>7.0000000000000007E-2</v>
      </c>
      <c r="K69" s="415">
        <v>0.53</v>
      </c>
      <c r="L69" s="415">
        <v>0.06</v>
      </c>
      <c r="M69" s="416">
        <v>0.49</v>
      </c>
      <c r="N69" s="417">
        <v>1.6E-2</v>
      </c>
      <c r="O69" s="418">
        <v>1.7000000000000001E-2</v>
      </c>
      <c r="P69" s="417">
        <v>-8.9999999999999993E-3</v>
      </c>
      <c r="Q69" s="408">
        <v>0.01</v>
      </c>
      <c r="Y69" s="444" t="s">
        <v>174</v>
      </c>
      <c r="Z69" s="443">
        <v>2.3100574879614388</v>
      </c>
      <c r="AA69" s="443">
        <v>1.0725764099564308</v>
      </c>
      <c r="AB69" s="443">
        <v>-2.1963991935406995</v>
      </c>
      <c r="AC69" s="443">
        <v>2.251650890013579</v>
      </c>
      <c r="AD69" s="443">
        <v>0.28152796996792723</v>
      </c>
    </row>
    <row r="70" spans="1:30" ht="14.4" x14ac:dyDescent="0.3">
      <c r="A70" s="442"/>
      <c r="C70" s="448">
        <v>44122</v>
      </c>
      <c r="D70" s="419" t="s">
        <v>75</v>
      </c>
      <c r="E70" s="419" t="s">
        <v>75</v>
      </c>
      <c r="F70" s="419" t="s">
        <v>75</v>
      </c>
      <c r="G70" s="416">
        <v>0.19</v>
      </c>
      <c r="H70" s="415">
        <v>0.08</v>
      </c>
      <c r="I70" s="415">
        <v>0.14000000000000001</v>
      </c>
      <c r="J70" s="416">
        <v>0.14000000000000001</v>
      </c>
      <c r="K70" s="415">
        <v>0.56999999999999995</v>
      </c>
      <c r="L70" s="415">
        <v>0.06</v>
      </c>
      <c r="M70" s="416">
        <v>0.53</v>
      </c>
      <c r="N70" s="417">
        <v>1.7000000000000001E-2</v>
      </c>
      <c r="O70" s="418">
        <v>1.7999999999999999E-2</v>
      </c>
      <c r="P70" s="417">
        <v>5.0000000000000001E-3</v>
      </c>
      <c r="Q70" s="408">
        <v>2.5999999999999999E-2</v>
      </c>
      <c r="Y70" s="444" t="s">
        <v>174</v>
      </c>
      <c r="Z70" s="443">
        <v>1.8227086596567263</v>
      </c>
      <c r="AA70" s="443">
        <v>1.3702799173845175</v>
      </c>
      <c r="AB70" s="443">
        <v>-2.1963991935406995</v>
      </c>
      <c r="AC70" s="443">
        <v>-0.58499716041661998</v>
      </c>
      <c r="AD70" s="443">
        <v>0.42444585468423873</v>
      </c>
    </row>
    <row r="71" spans="1:30" ht="14.4" x14ac:dyDescent="0.3">
      <c r="A71" s="442"/>
      <c r="C71" s="448">
        <v>44134</v>
      </c>
      <c r="D71" s="419" t="s">
        <v>75</v>
      </c>
      <c r="E71" s="419" t="s">
        <v>75</v>
      </c>
      <c r="F71" s="419" t="s">
        <v>75</v>
      </c>
      <c r="G71" s="416">
        <v>0.16</v>
      </c>
      <c r="H71" s="415">
        <v>0.12</v>
      </c>
      <c r="I71" s="415">
        <v>0.16</v>
      </c>
      <c r="J71" s="416">
        <v>0.16</v>
      </c>
      <c r="K71" s="415">
        <v>0.57999999999999996</v>
      </c>
      <c r="L71" s="415">
        <v>0.03</v>
      </c>
      <c r="M71" s="416">
        <v>0.55000000000000004</v>
      </c>
      <c r="N71" s="417">
        <v>1.7999999999999999E-2</v>
      </c>
      <c r="O71" s="418">
        <v>1.9E-2</v>
      </c>
      <c r="P71" s="417">
        <v>6.0000000000000001E-3</v>
      </c>
      <c r="Q71" s="408">
        <v>2.8000000000000001E-2</v>
      </c>
      <c r="Y71" s="444" t="s">
        <v>174</v>
      </c>
      <c r="Z71" s="443">
        <v>2.6400375110736745</v>
      </c>
      <c r="AA71" s="443">
        <v>1.4782734282340324</v>
      </c>
      <c r="AB71" s="443">
        <v>-2.1963991935406995</v>
      </c>
      <c r="AC71" s="443">
        <v>-1.0056035447687037</v>
      </c>
      <c r="AD71" s="443">
        <v>6.8817340899402418E-2</v>
      </c>
    </row>
    <row r="72" spans="1:30" ht="14.4" x14ac:dyDescent="0.3">
      <c r="A72" s="442"/>
      <c r="C72" s="448">
        <v>44136</v>
      </c>
      <c r="D72" s="419" t="s">
        <v>75</v>
      </c>
      <c r="E72" s="419" t="s">
        <v>75</v>
      </c>
      <c r="F72" s="419" t="s">
        <v>75</v>
      </c>
      <c r="G72" s="416">
        <v>0.24</v>
      </c>
      <c r="H72" s="415">
        <v>0.14000000000000001</v>
      </c>
      <c r="I72" s="415">
        <v>0.19</v>
      </c>
      <c r="J72" s="416">
        <v>0.18</v>
      </c>
      <c r="K72" s="415">
        <v>0.61</v>
      </c>
      <c r="L72" s="415">
        <v>0.01</v>
      </c>
      <c r="M72" s="416">
        <v>0.56999999999999995</v>
      </c>
      <c r="N72" s="417">
        <v>1.7999999999999999E-2</v>
      </c>
      <c r="O72" s="418">
        <v>1.9E-2</v>
      </c>
      <c r="P72" s="417">
        <v>8.9999999999999993E-3</v>
      </c>
      <c r="Q72" s="408">
        <v>3.1E-2</v>
      </c>
      <c r="Y72" s="444" t="s">
        <v>174</v>
      </c>
      <c r="Z72" s="443">
        <v>0.90980526001615103</v>
      </c>
      <c r="AA72" s="443">
        <v>1.314484559016496</v>
      </c>
      <c r="AB72" s="443">
        <v>-2.1963991935406995</v>
      </c>
      <c r="AC72" s="443">
        <v>-7.956992821701192E-2</v>
      </c>
      <c r="AD72" s="443">
        <v>0.22123303283759047</v>
      </c>
    </row>
    <row r="73" spans="1:30" ht="14.4" x14ac:dyDescent="0.3">
      <c r="A73" s="442"/>
      <c r="C73" s="448">
        <v>44143</v>
      </c>
      <c r="D73" s="419" t="s">
        <v>75</v>
      </c>
      <c r="E73" s="419" t="s">
        <v>75</v>
      </c>
      <c r="F73" s="419" t="s">
        <v>75</v>
      </c>
      <c r="G73" s="416">
        <v>0.2</v>
      </c>
      <c r="H73" s="415">
        <v>0.15</v>
      </c>
      <c r="I73" s="415">
        <v>0.19</v>
      </c>
      <c r="J73" s="416">
        <v>0.19</v>
      </c>
      <c r="K73" s="415">
        <v>0.68</v>
      </c>
      <c r="L73" s="415">
        <v>0.11</v>
      </c>
      <c r="M73" s="416">
        <v>0.64</v>
      </c>
      <c r="N73" s="417">
        <v>1.7999999999999999E-2</v>
      </c>
      <c r="O73" s="418">
        <v>0.02</v>
      </c>
      <c r="P73" s="417">
        <v>8.9999999999999993E-3</v>
      </c>
      <c r="Q73" s="408">
        <v>2.9000000000000001E-2</v>
      </c>
      <c r="Y73" s="444" t="s">
        <v>174</v>
      </c>
      <c r="Z73" s="443">
        <v>1.0938466600728314</v>
      </c>
      <c r="AA73" s="443">
        <v>1.1530688761279049</v>
      </c>
      <c r="AB73" s="443">
        <v>-2.1963991935406995</v>
      </c>
      <c r="AC73" s="443">
        <v>-0.24290035554668066</v>
      </c>
      <c r="AD73" s="443">
        <v>3.3522618826000085E-2</v>
      </c>
    </row>
    <row r="74" spans="1:30" ht="14.4" x14ac:dyDescent="0.3">
      <c r="A74" s="442"/>
      <c r="C74" s="448">
        <v>44150</v>
      </c>
      <c r="D74" s="419" t="s">
        <v>75</v>
      </c>
      <c r="E74" s="419" t="s">
        <v>75</v>
      </c>
      <c r="F74" s="419" t="s">
        <v>75</v>
      </c>
      <c r="G74" s="416">
        <v>0.24</v>
      </c>
      <c r="H74" s="415">
        <v>0.17</v>
      </c>
      <c r="I74" s="415">
        <v>0.22</v>
      </c>
      <c r="J74" s="416">
        <v>0.22</v>
      </c>
      <c r="K74" s="415">
        <v>0.72</v>
      </c>
      <c r="L74" s="415">
        <v>0.1</v>
      </c>
      <c r="M74" s="416">
        <v>0.68</v>
      </c>
      <c r="N74" s="417">
        <v>1.9E-2</v>
      </c>
      <c r="O74" s="418">
        <v>0.02</v>
      </c>
      <c r="P74" s="417">
        <v>0.01</v>
      </c>
      <c r="Q74" s="408">
        <v>3.2000000000000001E-2</v>
      </c>
      <c r="Y74" s="444" t="s">
        <v>174</v>
      </c>
      <c r="Z74" s="443">
        <v>0.54844831478230582</v>
      </c>
      <c r="AA74" s="443">
        <v>1.1634131857456864</v>
      </c>
      <c r="AB74" s="443">
        <v>-2.1963991935406995</v>
      </c>
      <c r="AC74" s="443">
        <v>-0.522444278240215</v>
      </c>
      <c r="AD74" s="443">
        <v>0.11176888848579429</v>
      </c>
    </row>
    <row r="75" spans="1:30" ht="14.4" x14ac:dyDescent="0.3">
      <c r="A75" s="442"/>
      <c r="C75" s="448">
        <v>44157</v>
      </c>
      <c r="D75" s="419" t="s">
        <v>75</v>
      </c>
      <c r="E75" s="419" t="s">
        <v>75</v>
      </c>
      <c r="F75" s="419" t="s">
        <v>75</v>
      </c>
      <c r="G75" s="416">
        <v>0.32</v>
      </c>
      <c r="H75" s="415">
        <v>0.16</v>
      </c>
      <c r="I75" s="415">
        <v>0.22</v>
      </c>
      <c r="J75" s="416">
        <v>0.21</v>
      </c>
      <c r="K75" s="415">
        <v>0.71</v>
      </c>
      <c r="L75" s="415">
        <v>0.06</v>
      </c>
      <c r="M75" s="416">
        <v>0.67</v>
      </c>
      <c r="N75" s="417">
        <v>1.9E-2</v>
      </c>
      <c r="O75" s="418">
        <v>0.02</v>
      </c>
      <c r="P75" s="417">
        <v>2E-3</v>
      </c>
      <c r="Q75" s="408">
        <v>2.9000000000000001E-2</v>
      </c>
      <c r="Y75" s="444" t="s">
        <v>174</v>
      </c>
      <c r="Z75" s="443">
        <v>-0.12351198044765521</v>
      </c>
      <c r="AA75" s="443">
        <v>1.3715549890097343</v>
      </c>
      <c r="AB75" s="443">
        <v>-2.1963991935406995</v>
      </c>
      <c r="AC75" s="443">
        <v>1.7324956070387856</v>
      </c>
      <c r="AD75" s="443">
        <v>0.25096469494920776</v>
      </c>
    </row>
    <row r="76" spans="1:30" ht="14.4" x14ac:dyDescent="0.3">
      <c r="A76" s="442"/>
      <c r="C76" s="448">
        <v>44164</v>
      </c>
      <c r="D76" s="419" t="s">
        <v>75</v>
      </c>
      <c r="E76" s="419" t="s">
        <v>75</v>
      </c>
      <c r="F76" s="419" t="s">
        <v>75</v>
      </c>
      <c r="G76" s="416">
        <v>0.51</v>
      </c>
      <c r="H76" s="415">
        <v>0.11</v>
      </c>
      <c r="I76" s="415">
        <v>0.24</v>
      </c>
      <c r="J76" s="416">
        <v>0.23</v>
      </c>
      <c r="K76" s="415">
        <v>0.69</v>
      </c>
      <c r="L76" s="415">
        <v>0.03</v>
      </c>
      <c r="M76" s="416">
        <v>0.65</v>
      </c>
      <c r="N76" s="417">
        <v>0.02</v>
      </c>
      <c r="O76" s="418">
        <v>2.1000000000000001E-2</v>
      </c>
      <c r="P76" s="417">
        <v>0</v>
      </c>
      <c r="Q76" s="408">
        <v>2.9000000000000001E-2</v>
      </c>
      <c r="Y76" s="444" t="s">
        <v>174</v>
      </c>
      <c r="Z76" s="443">
        <v>1.1801477077412994</v>
      </c>
      <c r="AA76" s="443">
        <v>1.7065547858368366</v>
      </c>
      <c r="AB76" s="443">
        <v>-2.1963991935406995</v>
      </c>
      <c r="AC76" s="443">
        <v>0.93767799193244628</v>
      </c>
      <c r="AD76" s="443">
        <v>0.73610521924892069</v>
      </c>
    </row>
    <row r="77" spans="1:30" ht="14.4" x14ac:dyDescent="0.3">
      <c r="A77" s="442"/>
      <c r="C77" s="448">
        <v>44171</v>
      </c>
      <c r="D77" s="419" t="s">
        <v>75</v>
      </c>
      <c r="E77" s="419" t="s">
        <v>75</v>
      </c>
      <c r="F77" s="419" t="s">
        <v>75</v>
      </c>
      <c r="G77" s="416">
        <v>0.54</v>
      </c>
      <c r="H77" s="415">
        <v>-0.05</v>
      </c>
      <c r="I77" s="415">
        <v>0.12</v>
      </c>
      <c r="J77" s="416">
        <v>0.1</v>
      </c>
      <c r="K77" s="415">
        <v>0.82</v>
      </c>
      <c r="L77" s="415">
        <v>0.1</v>
      </c>
      <c r="M77" s="416">
        <v>0.77</v>
      </c>
      <c r="N77" s="417">
        <v>6.0000000000000001E-3</v>
      </c>
      <c r="O77" s="418">
        <v>5.0000000000000001E-3</v>
      </c>
      <c r="P77" s="417">
        <v>0</v>
      </c>
      <c r="Q77" s="408">
        <v>0.03</v>
      </c>
      <c r="Y77" s="444" t="s">
        <v>174</v>
      </c>
      <c r="Z77" s="443">
        <v>1.8951188269811985</v>
      </c>
      <c r="AA77" s="443">
        <v>2.0763113045731565</v>
      </c>
      <c r="AB77" s="443">
        <v>-2.1963991935406995</v>
      </c>
      <c r="AC77" s="443">
        <v>-3.7273272798060475E-2</v>
      </c>
      <c r="AD77" s="443">
        <v>1.2191094177975239</v>
      </c>
    </row>
    <row r="78" spans="1:30" ht="14.4" x14ac:dyDescent="0.3">
      <c r="A78" s="442"/>
      <c r="C78" s="448">
        <v>44178</v>
      </c>
      <c r="D78" s="419" t="s">
        <v>75</v>
      </c>
      <c r="E78" s="419" t="s">
        <v>75</v>
      </c>
      <c r="F78" s="419" t="s">
        <v>75</v>
      </c>
      <c r="G78" s="416">
        <v>0.56000000000000005</v>
      </c>
      <c r="H78" s="415">
        <v>-0.02</v>
      </c>
      <c r="I78" s="415">
        <v>0.12</v>
      </c>
      <c r="J78" s="416">
        <v>0.1</v>
      </c>
      <c r="K78" s="415">
        <v>0.83</v>
      </c>
      <c r="L78" s="415">
        <v>0.13</v>
      </c>
      <c r="M78" s="416">
        <v>0.78</v>
      </c>
      <c r="N78" s="417">
        <v>6.0000000000000001E-3</v>
      </c>
      <c r="O78" s="418">
        <v>6.0000000000000001E-3</v>
      </c>
      <c r="P78" s="417">
        <v>1E-3</v>
      </c>
      <c r="Q78" s="408">
        <v>0.03</v>
      </c>
      <c r="Y78" s="444" t="s">
        <v>174</v>
      </c>
      <c r="Z78" s="443">
        <v>4.0970301339220088</v>
      </c>
      <c r="AA78" s="443">
        <v>1.6120771940385927</v>
      </c>
      <c r="AB78" s="443">
        <v>-2.1963991935406995</v>
      </c>
      <c r="AC78" s="443">
        <v>-3.1232899524809454E-2</v>
      </c>
      <c r="AD78" s="443">
        <v>0.87907392660068651</v>
      </c>
    </row>
    <row r="79" spans="1:30" ht="14.4" x14ac:dyDescent="0.3">
      <c r="A79" s="442"/>
      <c r="C79" s="448">
        <v>44185</v>
      </c>
      <c r="D79" s="419" t="s">
        <v>75</v>
      </c>
      <c r="E79" s="419" t="s">
        <v>75</v>
      </c>
      <c r="F79" s="419" t="s">
        <v>75</v>
      </c>
      <c r="G79" s="416">
        <v>0.81</v>
      </c>
      <c r="H79" s="415">
        <v>0.11</v>
      </c>
      <c r="I79" s="415">
        <v>0.24</v>
      </c>
      <c r="J79" s="416">
        <v>0.23</v>
      </c>
      <c r="K79" s="415">
        <v>0.78</v>
      </c>
      <c r="L79" s="415">
        <v>0.12</v>
      </c>
      <c r="M79" s="416">
        <v>0.73</v>
      </c>
      <c r="N79" s="417">
        <v>7.0000000000000001E-3</v>
      </c>
      <c r="O79" s="418">
        <v>6.0000000000000001E-3</v>
      </c>
      <c r="P79" s="417">
        <v>4.0000000000000001E-3</v>
      </c>
      <c r="Q79" s="408">
        <v>3.2000000000000001E-2</v>
      </c>
      <c r="Y79" s="444" t="s">
        <v>174</v>
      </c>
      <c r="Z79" s="443">
        <v>3.2548038378058672</v>
      </c>
      <c r="AA79" s="443">
        <v>1.8422876051577952</v>
      </c>
      <c r="AB79" s="443">
        <v>-2.1963991935406995</v>
      </c>
      <c r="AC79" s="443">
        <v>3.3164137418809787</v>
      </c>
      <c r="AD79" s="443">
        <v>0.53612184700170318</v>
      </c>
    </row>
    <row r="80" spans="1:30" ht="14.4" x14ac:dyDescent="0.3">
      <c r="A80" s="442"/>
      <c r="C80" s="448">
        <v>44557</v>
      </c>
      <c r="D80" s="419" t="s">
        <v>75</v>
      </c>
      <c r="E80" s="419" t="s">
        <v>75</v>
      </c>
      <c r="F80" s="419" t="s">
        <v>75</v>
      </c>
      <c r="G80" s="416">
        <v>-0.1</v>
      </c>
      <c r="H80" s="415">
        <v>-0.08</v>
      </c>
      <c r="I80" s="415">
        <v>0.05</v>
      </c>
      <c r="J80" s="416">
        <v>0.04</v>
      </c>
      <c r="K80" s="415">
        <v>0.68</v>
      </c>
      <c r="L80" s="415">
        <v>7.0000000000000007E-2</v>
      </c>
      <c r="M80" s="416">
        <v>0.64</v>
      </c>
      <c r="N80" s="417">
        <v>2.1000000000000001E-2</v>
      </c>
      <c r="O80" s="418">
        <v>2.3E-2</v>
      </c>
      <c r="P80" s="417">
        <v>1.0999999999999999E-2</v>
      </c>
      <c r="Q80" s="408">
        <v>0.04</v>
      </c>
      <c r="Y80" s="444" t="s">
        <v>174</v>
      </c>
      <c r="Z80" s="443">
        <v>3.6821422912270707</v>
      </c>
      <c r="AA80" s="443">
        <v>1.4500431937530303</v>
      </c>
      <c r="AB80" s="443">
        <v>-2.1963991935406995</v>
      </c>
      <c r="AC80" s="443">
        <v>3.1381290342935415</v>
      </c>
      <c r="AD80" s="443">
        <v>0.12185753156157375</v>
      </c>
    </row>
    <row r="81" spans="1:30" ht="14.4" x14ac:dyDescent="0.3">
      <c r="A81" s="442"/>
      <c r="C81" s="448">
        <v>44199</v>
      </c>
      <c r="D81" s="419" t="s">
        <v>75</v>
      </c>
      <c r="E81" s="419" t="s">
        <v>75</v>
      </c>
      <c r="F81" s="419" t="s">
        <v>75</v>
      </c>
      <c r="G81" s="416">
        <v>-0.26</v>
      </c>
      <c r="H81" s="415">
        <v>-7.0000000000000007E-2</v>
      </c>
      <c r="I81" s="415">
        <v>0</v>
      </c>
      <c r="J81" s="416">
        <v>-0.01</v>
      </c>
      <c r="K81" s="415">
        <v>0.74</v>
      </c>
      <c r="L81" s="415">
        <v>0.09</v>
      </c>
      <c r="M81" s="416">
        <v>0.69</v>
      </c>
      <c r="N81" s="417">
        <v>2.1000000000000001E-2</v>
      </c>
      <c r="O81" s="418">
        <v>2.1999999999999999E-2</v>
      </c>
      <c r="P81" s="417">
        <v>7.0000000000000001E-3</v>
      </c>
      <c r="Q81" s="408">
        <v>2.5000000000000001E-2</v>
      </c>
      <c r="Y81" s="444" t="s">
        <v>174</v>
      </c>
      <c r="Z81" s="443">
        <v>-2.7011904589596409</v>
      </c>
      <c r="AA81" s="443">
        <v>0.80637552527827516</v>
      </c>
      <c r="AB81" s="443">
        <v>-2.1963991935406995</v>
      </c>
      <c r="AC81" s="443">
        <v>-2.9026927166180769</v>
      </c>
      <c r="AD81" s="443">
        <v>-0.5794024924497998</v>
      </c>
    </row>
    <row r="82" spans="1:30" ht="14.4" x14ac:dyDescent="0.3">
      <c r="A82" s="442"/>
      <c r="C82" s="448">
        <v>44206</v>
      </c>
      <c r="D82" s="419" t="s">
        <v>75</v>
      </c>
      <c r="E82" s="419" t="s">
        <v>75</v>
      </c>
      <c r="F82" s="419" t="s">
        <v>75</v>
      </c>
      <c r="G82" s="416">
        <v>0.08</v>
      </c>
      <c r="H82" s="415">
        <v>0.16</v>
      </c>
      <c r="I82" s="415">
        <v>0.21</v>
      </c>
      <c r="J82" s="416">
        <v>0.2</v>
      </c>
      <c r="K82" s="415">
        <v>0.52</v>
      </c>
      <c r="L82" s="415">
        <v>7.0000000000000007E-2</v>
      </c>
      <c r="M82" s="416">
        <v>0.57999999999999996</v>
      </c>
      <c r="N82" s="417">
        <v>2.1000000000000001E-2</v>
      </c>
      <c r="O82" s="418">
        <v>2.3E-2</v>
      </c>
      <c r="P82" s="417">
        <v>4.0000000000000001E-3</v>
      </c>
      <c r="Q82" s="408">
        <v>3.2000000000000001E-2</v>
      </c>
      <c r="Y82" s="444" t="s">
        <v>174</v>
      </c>
      <c r="Z82" s="443">
        <v>1.4879608973867657</v>
      </c>
      <c r="AA82" s="443">
        <v>-0.43092917273303444</v>
      </c>
      <c r="AB82" s="443">
        <v>-2.1963991935406995</v>
      </c>
      <c r="AC82" s="443">
        <v>-0.66816895015409727</v>
      </c>
      <c r="AD82" s="443">
        <v>-1.4857084667507752</v>
      </c>
    </row>
    <row r="83" spans="1:30" ht="14.4" x14ac:dyDescent="0.3">
      <c r="A83" s="442"/>
      <c r="C83" s="448">
        <v>44213</v>
      </c>
      <c r="D83" s="419" t="s">
        <v>75</v>
      </c>
      <c r="E83" s="419" t="s">
        <v>75</v>
      </c>
      <c r="F83" s="419" t="s">
        <v>75</v>
      </c>
      <c r="G83" s="416">
        <v>0.08</v>
      </c>
      <c r="H83" s="415">
        <v>0.18</v>
      </c>
      <c r="I83" s="415">
        <v>0.24</v>
      </c>
      <c r="J83" s="416">
        <v>0.24</v>
      </c>
      <c r="K83" s="415">
        <v>0.75</v>
      </c>
      <c r="L83" s="415">
        <v>7.0000000000000007E-2</v>
      </c>
      <c r="M83" s="416">
        <v>0.71</v>
      </c>
      <c r="N83" s="417">
        <v>2.1999999999999999E-2</v>
      </c>
      <c r="O83" s="418">
        <v>2.3E-2</v>
      </c>
      <c r="P83" s="417">
        <v>7.0000000000000001E-3</v>
      </c>
      <c r="Q83" s="408">
        <v>3.4000000000000002E-2</v>
      </c>
      <c r="Y83" s="444" t="s">
        <v>174</v>
      </c>
      <c r="Z83" s="443">
        <v>-1.5655631720920578</v>
      </c>
      <c r="AA83" s="443">
        <v>-2.5810949149507225</v>
      </c>
      <c r="AB83" s="443">
        <v>-2.1963991935406995</v>
      </c>
      <c r="AC83" s="443">
        <v>-1.9621722161484598</v>
      </c>
      <c r="AD83" s="443">
        <v>-3.9797097126946954</v>
      </c>
    </row>
    <row r="84" spans="1:30" ht="14.4" x14ac:dyDescent="0.3">
      <c r="A84" s="442"/>
      <c r="C84" s="448">
        <v>44220</v>
      </c>
      <c r="D84" s="419" t="s">
        <v>75</v>
      </c>
      <c r="E84" s="419" t="s">
        <v>75</v>
      </c>
      <c r="F84" s="419" t="s">
        <v>75</v>
      </c>
      <c r="G84" s="416">
        <v>0.23</v>
      </c>
      <c r="H84" s="415">
        <v>0.1</v>
      </c>
      <c r="I84" s="415">
        <v>0.06</v>
      </c>
      <c r="J84" s="416">
        <v>7.0000000000000007E-2</v>
      </c>
      <c r="K84" s="415">
        <v>0.1</v>
      </c>
      <c r="L84" s="415">
        <v>-0.01</v>
      </c>
      <c r="M84" s="416">
        <v>0.09</v>
      </c>
      <c r="N84" s="417">
        <v>0</v>
      </c>
      <c r="O84" s="418">
        <v>0</v>
      </c>
      <c r="P84" s="417">
        <v>-8.9999999999999993E-3</v>
      </c>
      <c r="Q84" s="408">
        <v>-3.0000000000000001E-3</v>
      </c>
      <c r="Y84" s="444" t="s">
        <v>174</v>
      </c>
      <c r="Z84" s="443">
        <v>-2.6105548523420885</v>
      </c>
      <c r="AA84" s="443">
        <v>-4.8030481862954044</v>
      </c>
      <c r="AB84" s="443">
        <v>-2.1963991935406995</v>
      </c>
      <c r="AC84" s="443">
        <v>-4.9460934408776751</v>
      </c>
      <c r="AD84" s="443">
        <v>-6.5837310229914801</v>
      </c>
    </row>
    <row r="85" spans="1:30" ht="14.4" x14ac:dyDescent="0.3">
      <c r="A85" s="442"/>
      <c r="C85" s="448">
        <v>44227</v>
      </c>
      <c r="D85" s="419" t="s">
        <v>75</v>
      </c>
      <c r="E85" s="419" t="s">
        <v>75</v>
      </c>
      <c r="F85" s="419" t="s">
        <v>75</v>
      </c>
      <c r="G85" s="416">
        <v>0.57999999999999996</v>
      </c>
      <c r="H85" s="415">
        <v>0.22</v>
      </c>
      <c r="I85" s="415">
        <v>0.31</v>
      </c>
      <c r="J85" s="416">
        <v>0.3</v>
      </c>
      <c r="K85" s="415">
        <v>1.0900000000000001</v>
      </c>
      <c r="L85" s="415">
        <v>0.03</v>
      </c>
      <c r="M85" s="416">
        <v>1.02</v>
      </c>
      <c r="N85" s="417">
        <v>2.1999999999999999E-2</v>
      </c>
      <c r="O85" s="418">
        <v>2.4E-2</v>
      </c>
      <c r="P85" s="417">
        <v>-7.0000000000000001E-3</v>
      </c>
      <c r="Q85" s="408">
        <v>3.1E-2</v>
      </c>
      <c r="Y85" s="444" t="s">
        <v>174</v>
      </c>
      <c r="Z85" s="443">
        <v>-4.564102752157158</v>
      </c>
      <c r="AA85" s="443">
        <v>-6.6836168827172822</v>
      </c>
      <c r="AB85" s="443">
        <v>-2.1963991935406995</v>
      </c>
      <c r="AC85" s="443">
        <v>-6.3753747196316368</v>
      </c>
      <c r="AD85" s="443">
        <v>-8.6806520725316059</v>
      </c>
    </row>
    <row r="86" spans="1:30" ht="14.4" x14ac:dyDescent="0.3">
      <c r="A86" s="442"/>
      <c r="C86" s="448">
        <v>44234</v>
      </c>
      <c r="D86" s="419" t="s">
        <v>75</v>
      </c>
      <c r="E86" s="419" t="s">
        <v>75</v>
      </c>
      <c r="F86" s="419" t="s">
        <v>75</v>
      </c>
      <c r="G86" s="416">
        <v>0.7</v>
      </c>
      <c r="H86" s="415">
        <v>0.18</v>
      </c>
      <c r="I86" s="415">
        <v>0.25</v>
      </c>
      <c r="J86" s="416">
        <v>0.25</v>
      </c>
      <c r="K86" s="415">
        <v>1.1100000000000001</v>
      </c>
      <c r="L86" s="415">
        <v>0.13</v>
      </c>
      <c r="M86" s="416">
        <v>1.04</v>
      </c>
      <c r="N86" s="417">
        <v>2.1999999999999999E-2</v>
      </c>
      <c r="O86" s="418">
        <v>2.4E-2</v>
      </c>
      <c r="P86" s="417">
        <v>-0.01</v>
      </c>
      <c r="Q86" s="408">
        <v>2.9000000000000001E-2</v>
      </c>
      <c r="Y86" s="444" t="s">
        <v>174</v>
      </c>
      <c r="Z86" s="443">
        <v>-11.796356357717951</v>
      </c>
      <c r="AA86" s="443">
        <v>-9.67323220915417</v>
      </c>
      <c r="AB86" s="443">
        <v>-2.1963991935406995</v>
      </c>
      <c r="AC86" s="443">
        <v>-14.141594979726463</v>
      </c>
      <c r="AD86" s="443">
        <v>-11.389341565580155</v>
      </c>
    </row>
    <row r="87" spans="1:30" ht="14.4" x14ac:dyDescent="0.3">
      <c r="A87" s="442"/>
      <c r="C87" s="448">
        <v>44241</v>
      </c>
      <c r="D87" s="419" t="s">
        <v>75</v>
      </c>
      <c r="E87" s="419" t="s">
        <v>75</v>
      </c>
      <c r="F87" s="419" t="s">
        <v>75</v>
      </c>
      <c r="G87" s="416">
        <v>0.69</v>
      </c>
      <c r="H87" s="415">
        <v>0.11</v>
      </c>
      <c r="I87" s="415">
        <v>0.21</v>
      </c>
      <c r="J87" s="416">
        <v>0.2</v>
      </c>
      <c r="K87" s="415">
        <v>1.07</v>
      </c>
      <c r="L87" s="415">
        <v>0.1</v>
      </c>
      <c r="M87" s="416">
        <v>1.01</v>
      </c>
      <c r="N87" s="417">
        <v>2.3E-2</v>
      </c>
      <c r="O87" s="418">
        <v>2.4E-2</v>
      </c>
      <c r="P87" s="417">
        <v>0</v>
      </c>
      <c r="Q87" s="408">
        <v>3.4000000000000002E-2</v>
      </c>
      <c r="Y87" s="444" t="s">
        <v>174</v>
      </c>
      <c r="Z87" s="443">
        <v>-11.871530608185699</v>
      </c>
      <c r="AA87" s="443">
        <v>-11.78342801562683</v>
      </c>
      <c r="AB87" s="443">
        <v>-2.1963991935406995</v>
      </c>
      <c r="AC87" s="443">
        <v>-15.090020137783952</v>
      </c>
      <c r="AD87" s="443">
        <v>-13.894350292321173</v>
      </c>
    </row>
    <row r="88" spans="1:30" ht="14.4" x14ac:dyDescent="0.3">
      <c r="A88" s="442"/>
      <c r="C88" s="448">
        <v>44248</v>
      </c>
      <c r="D88" s="419" t="s">
        <v>75</v>
      </c>
      <c r="E88" s="419" t="s">
        <v>75</v>
      </c>
      <c r="F88" s="419" t="s">
        <v>75</v>
      </c>
      <c r="G88" s="416">
        <v>0.53</v>
      </c>
      <c r="H88" s="415">
        <v>0.06</v>
      </c>
      <c r="I88" s="415">
        <v>0.11</v>
      </c>
      <c r="J88" s="416">
        <v>0.1</v>
      </c>
      <c r="K88" s="415">
        <v>1.05</v>
      </c>
      <c r="L88" s="415">
        <v>0.13</v>
      </c>
      <c r="M88" s="416">
        <v>0.99</v>
      </c>
      <c r="N88" s="417">
        <v>2.4E-2</v>
      </c>
      <c r="O88" s="418">
        <v>2.5000000000000001E-2</v>
      </c>
      <c r="P88" s="417">
        <v>-6.0000000000000001E-3</v>
      </c>
      <c r="Q88" s="408">
        <v>3.2000000000000001E-2</v>
      </c>
      <c r="Y88" s="444" t="s">
        <v>174</v>
      </c>
      <c r="Z88" s="443">
        <v>-15.865171333912782</v>
      </c>
      <c r="AA88" s="443">
        <v>-14.037895086307591</v>
      </c>
      <c r="AB88" s="443">
        <v>-2.1963991935406995</v>
      </c>
      <c r="AC88" s="443">
        <v>-17.581140063398962</v>
      </c>
      <c r="AD88" s="443">
        <v>-16.154833846844937</v>
      </c>
    </row>
    <row r="89" spans="1:30" ht="14.4" x14ac:dyDescent="0.3">
      <c r="A89" s="442"/>
      <c r="C89" s="448">
        <v>44255</v>
      </c>
      <c r="D89" s="419" t="s">
        <v>75</v>
      </c>
      <c r="E89" s="419" t="s">
        <v>75</v>
      </c>
      <c r="F89" s="419" t="s">
        <v>75</v>
      </c>
      <c r="G89" s="416">
        <v>0.59</v>
      </c>
      <c r="H89" s="415">
        <v>0.06</v>
      </c>
      <c r="I89" s="415">
        <v>0.15</v>
      </c>
      <c r="J89" s="416">
        <v>0.14000000000000001</v>
      </c>
      <c r="K89" s="415">
        <v>1.05</v>
      </c>
      <c r="L89" s="415">
        <v>0.13</v>
      </c>
      <c r="M89" s="416">
        <v>0.99</v>
      </c>
      <c r="N89" s="417">
        <v>2.4E-2</v>
      </c>
      <c r="O89" s="418">
        <v>2.5000000000000001E-2</v>
      </c>
      <c r="P89" s="417">
        <v>-5.0000000000000001E-3</v>
      </c>
      <c r="Q89" s="408">
        <v>3.5999999999999997E-2</v>
      </c>
      <c r="Y89" s="444" t="s">
        <v>174</v>
      </c>
      <c r="Z89" s="443">
        <v>-19.439346387671453</v>
      </c>
      <c r="AA89" s="443">
        <v>-15.698762308238804</v>
      </c>
      <c r="AB89" s="443">
        <v>-2.1963991935406995</v>
      </c>
      <c r="AC89" s="443">
        <v>-19.628995401493938</v>
      </c>
      <c r="AD89" s="443">
        <v>-18.062228558612286</v>
      </c>
    </row>
    <row r="90" spans="1:30" ht="14.4" x14ac:dyDescent="0.3">
      <c r="A90" s="442"/>
      <c r="C90" s="448">
        <v>44262</v>
      </c>
      <c r="D90" s="419" t="s">
        <v>75</v>
      </c>
      <c r="E90" s="419" t="s">
        <v>75</v>
      </c>
      <c r="F90" s="419" t="s">
        <v>75</v>
      </c>
      <c r="G90" s="416">
        <v>0.63</v>
      </c>
      <c r="H90" s="415">
        <v>0.04</v>
      </c>
      <c r="I90" s="415">
        <v>0.16</v>
      </c>
      <c r="J90" s="416">
        <v>0.15</v>
      </c>
      <c r="K90" s="415">
        <v>1.04</v>
      </c>
      <c r="L90" s="415">
        <v>0.17</v>
      </c>
      <c r="M90" s="416">
        <v>0.98</v>
      </c>
      <c r="N90" s="417">
        <v>2.4E-2</v>
      </c>
      <c r="O90" s="418">
        <v>2.5000000000000001E-2</v>
      </c>
      <c r="P90" s="417">
        <v>-2E-3</v>
      </c>
      <c r="Q90" s="408">
        <v>3.5000000000000003E-2</v>
      </c>
      <c r="Y90" s="444" t="s">
        <v>174</v>
      </c>
      <c r="Z90" s="443">
        <v>-16.336933817400674</v>
      </c>
      <c r="AA90" s="443">
        <v>-16.348181473592494</v>
      </c>
      <c r="AB90" s="443">
        <v>-2.1963991935406995</v>
      </c>
      <c r="AC90" s="443">
        <v>-19.497233303335577</v>
      </c>
      <c r="AD90" s="443">
        <v>-18.836488037567271</v>
      </c>
    </row>
    <row r="91" spans="1:30" ht="14.4" x14ac:dyDescent="0.3">
      <c r="A91" s="442"/>
      <c r="C91" s="448">
        <v>44269</v>
      </c>
      <c r="D91" s="419" t="s">
        <v>75</v>
      </c>
      <c r="E91" s="419" t="s">
        <v>75</v>
      </c>
      <c r="F91" s="419" t="s">
        <v>75</v>
      </c>
      <c r="G91" s="416">
        <v>0.57999999999999996</v>
      </c>
      <c r="H91" s="415">
        <v>0.03</v>
      </c>
      <c r="I91" s="415">
        <v>0.17</v>
      </c>
      <c r="J91" s="416">
        <v>0.16</v>
      </c>
      <c r="K91" s="415">
        <v>1.02</v>
      </c>
      <c r="L91" s="415">
        <v>0.17</v>
      </c>
      <c r="M91" s="416">
        <v>0.97</v>
      </c>
      <c r="N91" s="417">
        <v>2.1999999999999999E-2</v>
      </c>
      <c r="O91" s="418">
        <v>2.4E-2</v>
      </c>
      <c r="P91" s="417">
        <v>6.0000000000000001E-3</v>
      </c>
      <c r="Q91" s="408">
        <v>4.1000000000000002E-2</v>
      </c>
      <c r="Y91" s="444" t="s">
        <v>174</v>
      </c>
      <c r="Z91" s="443">
        <v>-18.391824347107416</v>
      </c>
      <c r="AA91" s="443">
        <v>-16.843337632191346</v>
      </c>
      <c r="AB91" s="443">
        <v>-2.1963991935406995</v>
      </c>
      <c r="AC91" s="443">
        <v>-20.769478322544032</v>
      </c>
      <c r="AD91" s="443">
        <v>-19.222859576881799</v>
      </c>
    </row>
    <row r="92" spans="1:30" ht="14.4" x14ac:dyDescent="0.3">
      <c r="A92" s="442"/>
      <c r="C92" s="448">
        <v>44276</v>
      </c>
      <c r="D92" s="419" t="s">
        <v>75</v>
      </c>
      <c r="E92" s="419" t="s">
        <v>75</v>
      </c>
      <c r="F92" s="419" t="s">
        <v>75</v>
      </c>
      <c r="G92" s="416">
        <v>0.49</v>
      </c>
      <c r="H92" s="415">
        <v>0.01</v>
      </c>
      <c r="I92" s="415">
        <v>0.18</v>
      </c>
      <c r="J92" s="416">
        <v>0.16</v>
      </c>
      <c r="K92" s="415">
        <v>1.03</v>
      </c>
      <c r="L92" s="415">
        <v>0.13</v>
      </c>
      <c r="M92" s="416">
        <v>0.97</v>
      </c>
      <c r="N92" s="417">
        <v>2.5000000000000001E-2</v>
      </c>
      <c r="O92" s="418">
        <v>2.5999999999999999E-2</v>
      </c>
      <c r="P92" s="417">
        <v>-1E-3</v>
      </c>
      <c r="Q92" s="408">
        <v>0.04</v>
      </c>
      <c r="Y92" s="444" t="s">
        <v>174</v>
      </c>
      <c r="Z92" s="443">
        <v>-16.190173305675653</v>
      </c>
      <c r="AA92" s="443">
        <v>-17.536143064697434</v>
      </c>
      <c r="AB92" s="443">
        <v>-2.1963991935406995</v>
      </c>
      <c r="AC92" s="443">
        <v>-19.727137702003077</v>
      </c>
      <c r="AD92" s="443">
        <v>-19.929120935195648</v>
      </c>
    </row>
    <row r="93" spans="1:30" ht="14.4" x14ac:dyDescent="0.3">
      <c r="A93" s="442"/>
      <c r="C93" s="448">
        <v>44283</v>
      </c>
      <c r="D93" s="419" t="s">
        <v>75</v>
      </c>
      <c r="E93" s="419" t="s">
        <v>75</v>
      </c>
      <c r="F93" s="419" t="s">
        <v>75</v>
      </c>
      <c r="G93" s="416">
        <v>0.5</v>
      </c>
      <c r="H93" s="415">
        <v>0.01</v>
      </c>
      <c r="I93" s="415">
        <v>0.18</v>
      </c>
      <c r="J93" s="416">
        <v>0.16</v>
      </c>
      <c r="K93" s="415">
        <v>0.94</v>
      </c>
      <c r="L93" s="415">
        <v>0.13</v>
      </c>
      <c r="M93" s="416">
        <v>0.89</v>
      </c>
      <c r="N93" s="417">
        <v>2.5000000000000001E-2</v>
      </c>
      <c r="O93" s="418">
        <v>2.7E-2</v>
      </c>
      <c r="P93" s="417">
        <v>0</v>
      </c>
      <c r="Q93" s="408">
        <v>4.1000000000000002E-2</v>
      </c>
      <c r="Y93" s="444" t="s">
        <v>174</v>
      </c>
      <c r="Z93" s="443">
        <v>-16.342290515193774</v>
      </c>
      <c r="AA93" s="443">
        <v>-17.974993502822322</v>
      </c>
      <c r="AB93" s="443">
        <v>-2.1963991935406995</v>
      </c>
      <c r="AC93" s="443">
        <v>-19.561411332411353</v>
      </c>
      <c r="AD93" s="443">
        <v>-20.76064853951026</v>
      </c>
    </row>
    <row r="94" spans="1:30" ht="14.4" x14ac:dyDescent="0.3">
      <c r="A94" s="442"/>
      <c r="C94" s="448">
        <v>44290</v>
      </c>
      <c r="D94" s="419" t="s">
        <v>75</v>
      </c>
      <c r="E94" s="419" t="s">
        <v>75</v>
      </c>
      <c r="F94" s="419" t="s">
        <v>75</v>
      </c>
      <c r="G94" s="416">
        <v>0.28000000000000003</v>
      </c>
      <c r="H94" s="415">
        <v>0.01</v>
      </c>
      <c r="I94" s="415">
        <v>0.12</v>
      </c>
      <c r="J94" s="416">
        <v>0.11</v>
      </c>
      <c r="K94" s="415">
        <v>1.03</v>
      </c>
      <c r="L94" s="415">
        <v>0.14000000000000001</v>
      </c>
      <c r="M94" s="416">
        <v>0.97</v>
      </c>
      <c r="N94" s="417">
        <v>2.4E-2</v>
      </c>
      <c r="O94" s="418">
        <v>2.5999999999999999E-2</v>
      </c>
      <c r="P94" s="417">
        <v>-2E-3</v>
      </c>
      <c r="Q94" s="408">
        <v>4.1000000000000002E-2</v>
      </c>
      <c r="Y94" s="444" t="s">
        <v>174</v>
      </c>
      <c r="Z94" s="443">
        <v>-15.337623718377678</v>
      </c>
      <c r="AA94" s="443">
        <v>-17.852984025693395</v>
      </c>
      <c r="AB94" s="443">
        <v>-2.1963991935406995</v>
      </c>
      <c r="AC94" s="443">
        <v>-17.79462091298565</v>
      </c>
      <c r="AD94" s="443">
        <v>-21.09592876465382</v>
      </c>
    </row>
    <row r="95" spans="1:30" ht="14.4" x14ac:dyDescent="0.3">
      <c r="A95" s="442"/>
      <c r="C95" s="448">
        <v>44297</v>
      </c>
      <c r="D95" s="419" t="s">
        <v>75</v>
      </c>
      <c r="E95" s="419" t="s">
        <v>75</v>
      </c>
      <c r="F95" s="419" t="s">
        <v>75</v>
      </c>
      <c r="G95" s="416">
        <v>0.45</v>
      </c>
      <c r="H95" s="415">
        <v>0.02</v>
      </c>
      <c r="I95" s="415">
        <v>0.14000000000000001</v>
      </c>
      <c r="J95" s="416">
        <v>0.12</v>
      </c>
      <c r="K95" s="415">
        <v>0.84</v>
      </c>
      <c r="L95" s="415">
        <v>0.21</v>
      </c>
      <c r="M95" s="416">
        <v>0.79</v>
      </c>
      <c r="N95" s="417">
        <v>2.4E-2</v>
      </c>
      <c r="O95" s="418">
        <v>2.5999999999999999E-2</v>
      </c>
      <c r="P95" s="417">
        <v>1E-3</v>
      </c>
      <c r="Q95" s="408">
        <v>0.04</v>
      </c>
      <c r="Y95" s="444" t="s">
        <v>174</v>
      </c>
      <c r="Z95" s="443">
        <v>-20.714809361455398</v>
      </c>
      <c r="AA95" s="443">
        <v>-16.903407676635954</v>
      </c>
      <c r="AB95" s="443">
        <v>-2.1963991935406995</v>
      </c>
      <c r="AC95" s="443">
        <v>-22.524969571595918</v>
      </c>
      <c r="AD95" s="443">
        <v>-20.681732400608904</v>
      </c>
    </row>
    <row r="96" spans="1:30" ht="14.4" x14ac:dyDescent="0.3">
      <c r="A96" s="442"/>
      <c r="C96" s="448">
        <v>44304</v>
      </c>
      <c r="D96" s="419" t="s">
        <v>75</v>
      </c>
      <c r="E96" s="419" t="s">
        <v>75</v>
      </c>
      <c r="F96" s="419" t="s">
        <v>75</v>
      </c>
      <c r="G96" s="416">
        <v>0.46</v>
      </c>
      <c r="H96" s="415">
        <v>0.02</v>
      </c>
      <c r="I96" s="415">
        <v>0.15</v>
      </c>
      <c r="J96" s="416">
        <v>0.14000000000000001</v>
      </c>
      <c r="K96" s="415">
        <v>0.84</v>
      </c>
      <c r="L96" s="415">
        <v>0.2</v>
      </c>
      <c r="M96" s="416">
        <v>0.8</v>
      </c>
      <c r="N96" s="417">
        <v>2.5000000000000001E-2</v>
      </c>
      <c r="O96" s="418">
        <v>2.7E-2</v>
      </c>
      <c r="P96" s="417">
        <v>2E-3</v>
      </c>
      <c r="Q96" s="408">
        <v>4.1000000000000002E-2</v>
      </c>
      <c r="Y96" s="444" t="s">
        <v>174</v>
      </c>
      <c r="Z96" s="443">
        <v>-22.511299454545686</v>
      </c>
      <c r="AA96" s="443">
        <v>-16.705757859259126</v>
      </c>
      <c r="AB96" s="443">
        <v>-2.1963991935406995</v>
      </c>
      <c r="AC96" s="443">
        <v>-25.449688631696205</v>
      </c>
      <c r="AD96" s="443">
        <v>-20.392421989566351</v>
      </c>
    </row>
    <row r="97" spans="1:30" ht="14.4" x14ac:dyDescent="0.3">
      <c r="A97" s="442"/>
      <c r="C97" s="448">
        <v>44311</v>
      </c>
      <c r="D97" s="419" t="s">
        <v>75</v>
      </c>
      <c r="E97" s="419" t="s">
        <v>75</v>
      </c>
      <c r="F97" s="419" t="s">
        <v>75</v>
      </c>
      <c r="G97" s="416">
        <v>0.38</v>
      </c>
      <c r="H97" s="415">
        <v>0.04</v>
      </c>
      <c r="I97" s="415">
        <v>0.15</v>
      </c>
      <c r="J97" s="416">
        <v>0.13</v>
      </c>
      <c r="K97" s="415">
        <v>0.86</v>
      </c>
      <c r="L97" s="415">
        <v>0.18</v>
      </c>
      <c r="M97" s="416">
        <v>0.81</v>
      </c>
      <c r="N97" s="417">
        <v>2.5000000000000001E-2</v>
      </c>
      <c r="O97" s="418">
        <v>2.7E-2</v>
      </c>
      <c r="P97" s="417">
        <v>8.0000000000000002E-3</v>
      </c>
      <c r="Q97" s="408">
        <v>4.9000000000000002E-2</v>
      </c>
      <c r="Y97" s="444" t="s">
        <v>174</v>
      </c>
      <c r="Z97" s="443">
        <v>-15.482867477498152</v>
      </c>
      <c r="AA97" s="443">
        <v>-16.77525483739111</v>
      </c>
      <c r="AB97" s="443">
        <v>-2.1963991935406995</v>
      </c>
      <c r="AC97" s="443">
        <v>-21.844194879340506</v>
      </c>
      <c r="AD97" s="443">
        <v>-20.468885099285437</v>
      </c>
    </row>
    <row r="98" spans="1:30" ht="14.4" x14ac:dyDescent="0.3">
      <c r="A98" s="442"/>
      <c r="C98" s="448">
        <v>44318</v>
      </c>
      <c r="D98" s="419" t="s">
        <v>75</v>
      </c>
      <c r="E98" s="419" t="s">
        <v>75</v>
      </c>
      <c r="F98" s="419" t="s">
        <v>75</v>
      </c>
      <c r="G98" s="416">
        <v>0.43</v>
      </c>
      <c r="H98" s="415">
        <v>-0.01</v>
      </c>
      <c r="I98" s="415">
        <v>0.14000000000000001</v>
      </c>
      <c r="J98" s="416">
        <v>0.12</v>
      </c>
      <c r="K98" s="415">
        <v>0.72</v>
      </c>
      <c r="L98" s="415">
        <v>0.21</v>
      </c>
      <c r="M98" s="416">
        <v>0.68</v>
      </c>
      <c r="N98" s="417">
        <v>2.5000000000000001E-2</v>
      </c>
      <c r="O98" s="418">
        <v>2.7E-2</v>
      </c>
      <c r="P98" s="417">
        <v>1.4999999999999999E-2</v>
      </c>
      <c r="Q98" s="408">
        <v>5.1999999999999998E-2</v>
      </c>
      <c r="Y98" s="444" t="s">
        <v>174</v>
      </c>
      <c r="Z98" s="443">
        <v>-11.744789903705323</v>
      </c>
      <c r="AA98" s="443">
        <v>-17.284426199213577</v>
      </c>
      <c r="AB98" s="443">
        <v>-2.1963991935406995</v>
      </c>
      <c r="AC98" s="443">
        <v>-17.870103774229634</v>
      </c>
      <c r="AD98" s="443">
        <v>-21.049572950469887</v>
      </c>
    </row>
    <row r="99" spans="1:30" ht="14.4" x14ac:dyDescent="0.3">
      <c r="A99" s="442"/>
      <c r="C99" s="448">
        <v>44325</v>
      </c>
      <c r="D99" s="419" t="s">
        <v>75</v>
      </c>
      <c r="E99" s="419" t="s">
        <v>75</v>
      </c>
      <c r="F99" s="419" t="s">
        <v>75</v>
      </c>
      <c r="G99" s="416">
        <v>0.37</v>
      </c>
      <c r="H99" s="415">
        <v>-0.02</v>
      </c>
      <c r="I99" s="415">
        <v>0.12</v>
      </c>
      <c r="J99" s="416">
        <v>0.1</v>
      </c>
      <c r="K99" s="415">
        <v>0.71</v>
      </c>
      <c r="L99" s="415">
        <v>0.26</v>
      </c>
      <c r="M99" s="416">
        <v>0.68</v>
      </c>
      <c r="N99" s="417">
        <v>2.5999999999999999E-2</v>
      </c>
      <c r="O99" s="418">
        <v>2.7E-2</v>
      </c>
      <c r="P99" s="417">
        <v>1.2999999999999999E-2</v>
      </c>
      <c r="Q99" s="408">
        <v>5.1999999999999998E-2</v>
      </c>
      <c r="Y99" s="444">
        <v>43922</v>
      </c>
      <c r="Z99" s="443">
        <v>-14.806624584037895</v>
      </c>
      <c r="AA99" s="443">
        <v>-17.38312379603196</v>
      </c>
      <c r="AB99" s="443">
        <v>-16.381942263281047</v>
      </c>
      <c r="AC99" s="443">
        <v>-17.7019648247052</v>
      </c>
      <c r="AD99" s="443">
        <v>-21.056470708742729</v>
      </c>
    </row>
    <row r="100" spans="1:30" ht="14.4" x14ac:dyDescent="0.3">
      <c r="A100" s="442"/>
      <c r="C100" s="448">
        <v>44332</v>
      </c>
      <c r="D100" s="419" t="s">
        <v>75</v>
      </c>
      <c r="E100" s="419" t="s">
        <v>75</v>
      </c>
      <c r="F100" s="419" t="s">
        <v>75</v>
      </c>
      <c r="G100" s="416">
        <v>0.28000000000000003</v>
      </c>
      <c r="H100" s="415">
        <v>-0.01</v>
      </c>
      <c r="I100" s="415">
        <v>0.15</v>
      </c>
      <c r="J100" s="416">
        <v>0.13</v>
      </c>
      <c r="K100" s="415">
        <v>0.72</v>
      </c>
      <c r="L100" s="415">
        <v>0.28999999999999998</v>
      </c>
      <c r="M100" s="416">
        <v>0.69</v>
      </c>
      <c r="N100" s="417">
        <v>2.5999999999999999E-2</v>
      </c>
      <c r="O100" s="418">
        <v>2.8000000000000001E-2</v>
      </c>
      <c r="P100" s="417">
        <v>1.6E-2</v>
      </c>
      <c r="Q100" s="408">
        <v>5.3999999999999999E-2</v>
      </c>
      <c r="Y100" s="444" t="s">
        <v>174</v>
      </c>
      <c r="Z100" s="443">
        <v>-16.828769362117619</v>
      </c>
      <c r="AA100" s="443">
        <v>-17.344793093376222</v>
      </c>
      <c r="AB100" s="443">
        <v>-16.381942263281047</v>
      </c>
      <c r="AC100" s="443">
        <v>-20.096653100444925</v>
      </c>
      <c r="AD100" s="443">
        <v>-20.245774143526667</v>
      </c>
    </row>
    <row r="101" spans="1:30" ht="14.4" x14ac:dyDescent="0.3">
      <c r="A101" s="442"/>
      <c r="C101" s="448">
        <v>44339</v>
      </c>
      <c r="D101" s="419" t="s">
        <v>75</v>
      </c>
      <c r="E101" s="419" t="s">
        <v>75</v>
      </c>
      <c r="F101" s="419" t="s">
        <v>75</v>
      </c>
      <c r="G101" s="416">
        <v>0.25</v>
      </c>
      <c r="H101" s="415">
        <v>-0.02</v>
      </c>
      <c r="I101" s="415">
        <v>0.15</v>
      </c>
      <c r="J101" s="416">
        <v>0.13</v>
      </c>
      <c r="K101" s="415">
        <v>0.7</v>
      </c>
      <c r="L101" s="415">
        <v>0.21</v>
      </c>
      <c r="M101" s="416">
        <v>0.67</v>
      </c>
      <c r="N101" s="417">
        <v>2.7E-2</v>
      </c>
      <c r="O101" s="418">
        <v>2.8000000000000001E-2</v>
      </c>
      <c r="P101" s="417">
        <v>1.6E-2</v>
      </c>
      <c r="Q101" s="408">
        <v>5.3999999999999999E-2</v>
      </c>
      <c r="Y101" s="444" t="s">
        <v>174</v>
      </c>
      <c r="Z101" s="443">
        <v>-18.901823251134982</v>
      </c>
      <c r="AA101" s="443">
        <v>-18.193212022533476</v>
      </c>
      <c r="AB101" s="443">
        <v>-16.381942263281047</v>
      </c>
      <c r="AC101" s="443">
        <v>-21.859435871276816</v>
      </c>
      <c r="AD101" s="443">
        <v>-19.850401027635492</v>
      </c>
    </row>
    <row r="102" spans="1:30" ht="14.4" x14ac:dyDescent="0.3">
      <c r="A102" s="442"/>
      <c r="C102" s="448">
        <v>44346</v>
      </c>
      <c r="D102" s="419" t="s">
        <v>75</v>
      </c>
      <c r="E102" s="419" t="s">
        <v>75</v>
      </c>
      <c r="F102" s="419" t="s">
        <v>75</v>
      </c>
      <c r="G102" s="416">
        <v>0.21</v>
      </c>
      <c r="H102" s="415">
        <v>-0.03</v>
      </c>
      <c r="I102" s="415">
        <v>0.17</v>
      </c>
      <c r="J102" s="416">
        <v>0.14000000000000001</v>
      </c>
      <c r="K102" s="415">
        <v>0.66</v>
      </c>
      <c r="L102" s="415">
        <v>0.18</v>
      </c>
      <c r="M102" s="416">
        <v>0.63</v>
      </c>
      <c r="N102" s="417">
        <v>2.7E-2</v>
      </c>
      <c r="O102" s="418">
        <v>2.9000000000000001E-2</v>
      </c>
      <c r="P102" s="417">
        <v>1.7999999999999999E-2</v>
      </c>
      <c r="Q102" s="408">
        <v>5.8999999999999997E-2</v>
      </c>
      <c r="Y102" s="444" t="s">
        <v>174</v>
      </c>
      <c r="Z102" s="443">
        <v>-21.405692539184066</v>
      </c>
      <c r="AA102" s="443">
        <v>-19.404090927063354</v>
      </c>
      <c r="AB102" s="443">
        <v>-16.381942263281047</v>
      </c>
      <c r="AC102" s="443">
        <v>-22.573253879505842</v>
      </c>
      <c r="AD102" s="443">
        <v>-19.817333834497251</v>
      </c>
    </row>
    <row r="103" spans="1:30" ht="14.4" x14ac:dyDescent="0.3">
      <c r="A103" s="442"/>
      <c r="C103" s="448">
        <v>44353</v>
      </c>
      <c r="D103" s="419" t="s">
        <v>75</v>
      </c>
      <c r="E103" s="419" t="s">
        <v>75</v>
      </c>
      <c r="F103" s="419" t="s">
        <v>75</v>
      </c>
      <c r="G103" s="416">
        <v>0.21</v>
      </c>
      <c r="H103" s="415">
        <v>-0.1</v>
      </c>
      <c r="I103" s="415">
        <v>0.11</v>
      </c>
      <c r="J103" s="416">
        <v>0.09</v>
      </c>
      <c r="K103" s="415">
        <v>0.67</v>
      </c>
      <c r="L103" s="415">
        <v>0.26</v>
      </c>
      <c r="M103" s="416">
        <v>0.64</v>
      </c>
      <c r="N103" s="417">
        <v>2.7E-2</v>
      </c>
      <c r="O103" s="418">
        <v>2.9000000000000001E-2</v>
      </c>
      <c r="P103" s="417">
        <v>1.9E-2</v>
      </c>
      <c r="Q103" s="408">
        <v>5.8999999999999997E-2</v>
      </c>
      <c r="Y103" s="444" t="s">
        <v>174</v>
      </c>
      <c r="Z103" s="443">
        <v>-22.2429845359555</v>
      </c>
      <c r="AA103" s="443">
        <v>-20.137564435295843</v>
      </c>
      <c r="AB103" s="443">
        <v>-16.381942263281047</v>
      </c>
      <c r="AC103" s="443">
        <v>-19.774812675183767</v>
      </c>
      <c r="AD103" s="443">
        <v>-19.848510173754313</v>
      </c>
    </row>
    <row r="104" spans="1:30" ht="14.4" x14ac:dyDescent="0.3">
      <c r="A104" s="442"/>
      <c r="C104" s="448">
        <v>44360</v>
      </c>
      <c r="D104" s="419" t="s">
        <v>75</v>
      </c>
      <c r="E104" s="419" t="s">
        <v>75</v>
      </c>
      <c r="F104" s="419" t="s">
        <v>75</v>
      </c>
      <c r="G104" s="416">
        <v>0.32</v>
      </c>
      <c r="H104" s="415">
        <v>-0.13</v>
      </c>
      <c r="I104" s="415">
        <v>0.1</v>
      </c>
      <c r="J104" s="416">
        <v>7.0000000000000007E-2</v>
      </c>
      <c r="K104" s="415">
        <v>0.69</v>
      </c>
      <c r="L104" s="415">
        <v>0.44</v>
      </c>
      <c r="M104" s="416">
        <v>0.68</v>
      </c>
      <c r="N104" s="417">
        <v>2.8000000000000001E-2</v>
      </c>
      <c r="O104" s="418">
        <v>2.9000000000000001E-2</v>
      </c>
      <c r="P104" s="417">
        <v>1.0999999999999999E-2</v>
      </c>
      <c r="Q104" s="408">
        <v>5.8999999999999997E-2</v>
      </c>
      <c r="Y104" s="444" t="s">
        <v>174</v>
      </c>
      <c r="Z104" s="443">
        <v>-21.421799981598955</v>
      </c>
      <c r="AA104" s="443">
        <v>-20.700010320424557</v>
      </c>
      <c r="AB104" s="443">
        <v>-16.381942263281047</v>
      </c>
      <c r="AC104" s="443">
        <v>-19.076583068102266</v>
      </c>
      <c r="AD104" s="443">
        <v>-19.866010988603012</v>
      </c>
    </row>
    <row r="105" spans="1:30" ht="14.4" x14ac:dyDescent="0.3">
      <c r="A105" s="442"/>
      <c r="C105" s="448">
        <v>44367</v>
      </c>
      <c r="D105" s="419" t="s">
        <v>75</v>
      </c>
      <c r="E105" s="419" t="s">
        <v>75</v>
      </c>
      <c r="F105" s="419" t="s">
        <v>75</v>
      </c>
      <c r="G105" s="416">
        <v>0.34</v>
      </c>
      <c r="H105" s="415">
        <v>-0.01</v>
      </c>
      <c r="I105" s="415">
        <v>0.18</v>
      </c>
      <c r="J105" s="416">
        <v>0.16</v>
      </c>
      <c r="K105" s="415">
        <v>0.74</v>
      </c>
      <c r="L105" s="415">
        <v>0.33</v>
      </c>
      <c r="M105" s="416">
        <v>0.72</v>
      </c>
      <c r="N105" s="417">
        <v>2.8000000000000001E-2</v>
      </c>
      <c r="O105" s="418">
        <v>2.9000000000000001E-2</v>
      </c>
      <c r="P105" s="417">
        <v>1.6E-2</v>
      </c>
      <c r="Q105" s="408">
        <v>0.06</v>
      </c>
      <c r="Y105" s="444" t="s">
        <v>174</v>
      </c>
      <c r="Z105" s="443">
        <v>-20.220942235414473</v>
      </c>
      <c r="AA105" s="443">
        <v>-21.468207816284103</v>
      </c>
      <c r="AB105" s="443">
        <v>-16.381942263281047</v>
      </c>
      <c r="AC105" s="443">
        <v>-17.638633422261961</v>
      </c>
      <c r="AD105" s="443">
        <v>-20.342177540208127</v>
      </c>
    </row>
    <row r="106" spans="1:30" ht="14.4" x14ac:dyDescent="0.3">
      <c r="A106" s="442"/>
      <c r="C106" s="448">
        <v>44374</v>
      </c>
      <c r="D106" s="419" t="s">
        <v>75</v>
      </c>
      <c r="E106" s="419" t="s">
        <v>75</v>
      </c>
      <c r="F106" s="419" t="s">
        <v>75</v>
      </c>
      <c r="G106" s="416">
        <v>0.3</v>
      </c>
      <c r="H106" s="415">
        <v>-0.05</v>
      </c>
      <c r="I106" s="415">
        <v>0.17</v>
      </c>
      <c r="J106" s="416">
        <v>0.14000000000000001</v>
      </c>
      <c r="K106" s="415">
        <v>0.71</v>
      </c>
      <c r="L106" s="415">
        <v>0.36</v>
      </c>
      <c r="M106" s="416">
        <v>0.68</v>
      </c>
      <c r="N106" s="417">
        <v>2.9000000000000001E-2</v>
      </c>
      <c r="O106" s="418">
        <v>0.03</v>
      </c>
      <c r="P106" s="417">
        <v>1.7999999999999999E-2</v>
      </c>
      <c r="Q106" s="408">
        <v>6.0999999999999999E-2</v>
      </c>
      <c r="Y106" s="444" t="s">
        <v>174</v>
      </c>
      <c r="Z106" s="443">
        <v>-19.940939141665321</v>
      </c>
      <c r="AA106" s="443">
        <v>-21.300572679382658</v>
      </c>
      <c r="AB106" s="443">
        <v>-16.381942263281047</v>
      </c>
      <c r="AC106" s="443">
        <v>-17.920199199504623</v>
      </c>
      <c r="AD106" s="443">
        <v>-20.233504889768824</v>
      </c>
    </row>
    <row r="107" spans="1:30" ht="14.4" x14ac:dyDescent="0.3">
      <c r="A107" s="442"/>
      <c r="C107" s="448">
        <v>44381</v>
      </c>
      <c r="D107" s="419" t="s">
        <v>75</v>
      </c>
      <c r="E107" s="419" t="s">
        <v>75</v>
      </c>
      <c r="F107" s="419" t="s">
        <v>75</v>
      </c>
      <c r="G107" s="416">
        <v>0.31</v>
      </c>
      <c r="H107" s="415">
        <v>0</v>
      </c>
      <c r="I107" s="415">
        <v>0.2</v>
      </c>
      <c r="J107" s="416">
        <v>0.18</v>
      </c>
      <c r="K107" s="415">
        <v>0.76</v>
      </c>
      <c r="L107" s="415">
        <v>0.34</v>
      </c>
      <c r="M107" s="416">
        <v>0.73</v>
      </c>
      <c r="N107" s="417">
        <v>2.9000000000000001E-2</v>
      </c>
      <c r="O107" s="418">
        <v>0.03</v>
      </c>
      <c r="P107" s="417">
        <v>1.7000000000000001E-2</v>
      </c>
      <c r="Q107" s="408">
        <v>6.2E-2</v>
      </c>
      <c r="Y107" s="444" t="s">
        <v>174</v>
      </c>
      <c r="Z107" s="443">
        <v>-20.765890558018612</v>
      </c>
      <c r="AA107" s="443">
        <v>-21.478778599872225</v>
      </c>
      <c r="AB107" s="443">
        <v>-16.381942263281047</v>
      </c>
      <c r="AC107" s="443">
        <v>-20.219158804385799</v>
      </c>
      <c r="AD107" s="443">
        <v>-20.974885319743063</v>
      </c>
    </row>
    <row r="108" spans="1:30" ht="14.4" x14ac:dyDescent="0.3">
      <c r="A108" s="442"/>
      <c r="C108" s="448">
        <v>44388</v>
      </c>
      <c r="D108" s="419" t="s">
        <v>75</v>
      </c>
      <c r="E108" s="419" t="s">
        <v>75</v>
      </c>
      <c r="F108" s="419" t="s">
        <v>75</v>
      </c>
      <c r="G108" s="416">
        <v>0.34</v>
      </c>
      <c r="H108" s="415">
        <v>-0.02</v>
      </c>
      <c r="I108" s="415">
        <v>0.19</v>
      </c>
      <c r="J108" s="416">
        <v>0.16</v>
      </c>
      <c r="K108" s="415">
        <v>0.75</v>
      </c>
      <c r="L108" s="415">
        <v>0.45</v>
      </c>
      <c r="M108" s="416">
        <v>0.73</v>
      </c>
      <c r="N108" s="417" t="s">
        <v>338</v>
      </c>
      <c r="O108" s="418" t="s">
        <v>339</v>
      </c>
      <c r="P108" s="417" t="s">
        <v>338</v>
      </c>
      <c r="Q108" s="408" t="s">
        <v>339</v>
      </c>
      <c r="Y108" s="444" t="s">
        <v>174</v>
      </c>
      <c r="Z108" s="443">
        <v>-24.279205722151804</v>
      </c>
      <c r="AA108" s="443">
        <v>-20.808783584612033</v>
      </c>
      <c r="AB108" s="443">
        <v>-16.381942263281047</v>
      </c>
      <c r="AC108" s="443">
        <v>-25.192601732512628</v>
      </c>
      <c r="AD108" s="443">
        <v>-20.669703750430124</v>
      </c>
    </row>
    <row r="109" spans="1:30" ht="14.4" x14ac:dyDescent="0.3">
      <c r="A109" s="442"/>
      <c r="C109" s="448">
        <v>44395</v>
      </c>
      <c r="D109" s="419" t="s">
        <v>75</v>
      </c>
      <c r="E109" s="419" t="s">
        <v>75</v>
      </c>
      <c r="F109" s="419" t="s">
        <v>75</v>
      </c>
      <c r="G109" s="416">
        <v>0.28000000000000003</v>
      </c>
      <c r="H109" s="415">
        <v>-0.04</v>
      </c>
      <c r="I109" s="415">
        <v>0.16</v>
      </c>
      <c r="J109" s="416">
        <v>0.14000000000000001</v>
      </c>
      <c r="K109" s="415">
        <v>0.75</v>
      </c>
      <c r="L109" s="415">
        <v>0.46</v>
      </c>
      <c r="M109" s="416">
        <v>0.73</v>
      </c>
      <c r="N109" s="417">
        <v>0.03</v>
      </c>
      <c r="O109" s="418">
        <v>3.1E-2</v>
      </c>
      <c r="P109" s="417">
        <v>2.7E-2</v>
      </c>
      <c r="Q109" s="408">
        <v>6.6000000000000003E-2</v>
      </c>
      <c r="Y109" s="444" t="s">
        <v>174</v>
      </c>
      <c r="Z109" s="443">
        <v>-20.23224658087393</v>
      </c>
      <c r="AA109" s="443">
        <v>-20.182749559461779</v>
      </c>
      <c r="AB109" s="443">
        <v>-16.381942263281047</v>
      </c>
      <c r="AC109" s="443">
        <v>-21.812545326430723</v>
      </c>
      <c r="AD109" s="443">
        <v>-19.877292017921661</v>
      </c>
    </row>
    <row r="110" spans="1:30" ht="14.4" x14ac:dyDescent="0.3">
      <c r="A110" s="442"/>
      <c r="C110" s="448">
        <v>44402</v>
      </c>
      <c r="D110" s="419" t="s">
        <v>75</v>
      </c>
      <c r="E110" s="419" t="s">
        <v>75</v>
      </c>
      <c r="F110" s="419" t="s">
        <v>75</v>
      </c>
      <c r="G110" s="416">
        <v>0.17</v>
      </c>
      <c r="H110" s="415">
        <v>-0.06</v>
      </c>
      <c r="I110" s="415">
        <v>0.13</v>
      </c>
      <c r="J110" s="416">
        <v>0.11</v>
      </c>
      <c r="K110" s="415">
        <v>0.79</v>
      </c>
      <c r="L110" s="415">
        <v>0.51</v>
      </c>
      <c r="M110" s="416">
        <v>0.77</v>
      </c>
      <c r="N110" s="417">
        <v>3.1E-2</v>
      </c>
      <c r="O110" s="418">
        <v>3.2000000000000001E-2</v>
      </c>
      <c r="P110" s="417">
        <v>3.1E-2</v>
      </c>
      <c r="Q110" s="408">
        <v>6.8000000000000005E-2</v>
      </c>
      <c r="Y110" s="444" t="s">
        <v>174</v>
      </c>
      <c r="Z110" s="443">
        <v>-23.490425979382483</v>
      </c>
      <c r="AA110" s="443">
        <v>-19.948993559997241</v>
      </c>
      <c r="AB110" s="443">
        <v>-16.381942263281047</v>
      </c>
      <c r="AC110" s="443">
        <v>-24.964475685003436</v>
      </c>
      <c r="AD110" s="443">
        <v>-19.808637533871433</v>
      </c>
    </row>
    <row r="111" spans="1:30" ht="14.4" x14ac:dyDescent="0.3">
      <c r="A111" s="442"/>
      <c r="C111" s="448">
        <v>44409</v>
      </c>
      <c r="D111" s="419" t="s">
        <v>75</v>
      </c>
      <c r="E111" s="419" t="s">
        <v>75</v>
      </c>
      <c r="F111" s="419" t="s">
        <v>75</v>
      </c>
      <c r="G111" s="416">
        <v>0.18</v>
      </c>
      <c r="H111" s="415">
        <v>-0.09</v>
      </c>
      <c r="I111" s="415">
        <v>0.11</v>
      </c>
      <c r="J111" s="416">
        <v>0.09</v>
      </c>
      <c r="K111" s="415">
        <v>0.75</v>
      </c>
      <c r="L111" s="415">
        <v>0.54</v>
      </c>
      <c r="M111" s="416">
        <v>0.74</v>
      </c>
      <c r="N111" s="417">
        <v>3.1E-2</v>
      </c>
      <c r="O111" s="418">
        <v>3.2000000000000001E-2</v>
      </c>
      <c r="P111" s="417">
        <v>2.7E-2</v>
      </c>
      <c r="Q111" s="408">
        <v>6.9000000000000006E-2</v>
      </c>
      <c r="Y111" s="444" t="s">
        <v>174</v>
      </c>
      <c r="Z111" s="443">
        <v>-16.73183487477759</v>
      </c>
      <c r="AA111" s="443">
        <v>-19.860808057292889</v>
      </c>
      <c r="AB111" s="443">
        <v>-16.381942263281047</v>
      </c>
      <c r="AC111" s="443">
        <v>-16.940312082911674</v>
      </c>
      <c r="AD111" s="443">
        <v>-19.701915313135448</v>
      </c>
    </row>
    <row r="112" spans="1:30" ht="14.4" x14ac:dyDescent="0.3">
      <c r="A112" s="442"/>
      <c r="C112" s="448">
        <v>44416</v>
      </c>
      <c r="D112" s="419" t="s">
        <v>75</v>
      </c>
      <c r="E112" s="419" t="s">
        <v>75</v>
      </c>
      <c r="F112" s="419" t="s">
        <v>75</v>
      </c>
      <c r="G112" s="416">
        <v>0.25</v>
      </c>
      <c r="H112" s="415">
        <v>-0.13</v>
      </c>
      <c r="I112" s="415">
        <v>0.08</v>
      </c>
      <c r="J112" s="416">
        <v>0.06</v>
      </c>
      <c r="K112" s="415">
        <v>0.71</v>
      </c>
      <c r="L112" s="415">
        <v>0.63</v>
      </c>
      <c r="M112" s="416">
        <v>0.71</v>
      </c>
      <c r="N112" s="417">
        <v>3.2000000000000001E-2</v>
      </c>
      <c r="O112" s="418">
        <v>3.3000000000000002E-2</v>
      </c>
      <c r="P112" s="417">
        <v>0.03</v>
      </c>
      <c r="Q112" s="408">
        <v>7.0999999999999994E-2</v>
      </c>
      <c r="Y112" s="444" t="s">
        <v>174</v>
      </c>
      <c r="Z112" s="443">
        <v>-15.83870405936274</v>
      </c>
      <c r="AA112" s="443">
        <v>-19.583550621173803</v>
      </c>
      <c r="AB112" s="443">
        <v>-16.381942263281047</v>
      </c>
      <c r="AC112" s="443">
        <v>-12.091751294702732</v>
      </c>
      <c r="AD112" s="443">
        <v>-18.659766793341252</v>
      </c>
    </row>
    <row r="113" spans="1:30" ht="14.4" x14ac:dyDescent="0.3">
      <c r="A113" s="442"/>
      <c r="C113" s="448">
        <v>44423</v>
      </c>
      <c r="D113" s="419" t="s">
        <v>75</v>
      </c>
      <c r="E113" s="419" t="s">
        <v>75</v>
      </c>
      <c r="F113" s="419" t="s">
        <v>75</v>
      </c>
      <c r="G113" s="416">
        <v>0.15</v>
      </c>
      <c r="H113" s="415">
        <v>-0.19</v>
      </c>
      <c r="I113" s="415">
        <v>0.03</v>
      </c>
      <c r="J113" s="416">
        <v>0.01</v>
      </c>
      <c r="K113" s="415">
        <v>0.7</v>
      </c>
      <c r="L113" s="415">
        <v>0.66</v>
      </c>
      <c r="M113" s="416">
        <v>0.7</v>
      </c>
      <c r="N113" s="417">
        <v>3.2000000000000001E-2</v>
      </c>
      <c r="O113" s="418">
        <v>3.3000000000000002E-2</v>
      </c>
      <c r="P113" s="417">
        <v>3.4000000000000002E-2</v>
      </c>
      <c r="Q113" s="408">
        <v>7.1999999999999995E-2</v>
      </c>
      <c r="Y113" s="444" t="s">
        <v>174</v>
      </c>
      <c r="Z113" s="443">
        <v>-18.304647145413544</v>
      </c>
      <c r="AA113" s="443">
        <v>-20.077387110338396</v>
      </c>
      <c r="AB113" s="443">
        <v>-16.381942263281047</v>
      </c>
      <c r="AC113" s="443">
        <v>-17.439617811153028</v>
      </c>
      <c r="AD113" s="443">
        <v>-17.812568077591127</v>
      </c>
    </row>
    <row r="114" spans="1:30" ht="14.4" x14ac:dyDescent="0.3">
      <c r="A114" s="442"/>
      <c r="C114" s="448">
        <v>44430</v>
      </c>
      <c r="D114" s="419" t="s">
        <v>75</v>
      </c>
      <c r="E114" s="419" t="s">
        <v>75</v>
      </c>
      <c r="F114" s="419" t="s">
        <v>75</v>
      </c>
      <c r="G114" s="416">
        <v>0.11</v>
      </c>
      <c r="H114" s="415">
        <v>-0.24</v>
      </c>
      <c r="I114" s="415">
        <v>0.03</v>
      </c>
      <c r="J114" s="416">
        <v>0</v>
      </c>
      <c r="K114" s="415">
        <v>0.69</v>
      </c>
      <c r="L114" s="415">
        <v>0.75</v>
      </c>
      <c r="M114" s="416">
        <v>0.7</v>
      </c>
      <c r="N114" s="417">
        <v>3.3000000000000002E-2</v>
      </c>
      <c r="O114" s="418">
        <v>3.4000000000000002E-2</v>
      </c>
      <c r="P114" s="417">
        <v>0.03</v>
      </c>
      <c r="Q114" s="408">
        <v>7.2999999999999995E-2</v>
      </c>
      <c r="Y114" s="444" t="s">
        <v>174</v>
      </c>
      <c r="Z114" s="443">
        <v>-20.148592039088136</v>
      </c>
      <c r="AA114" s="443">
        <v>-20.349379707056663</v>
      </c>
      <c r="AB114" s="443">
        <v>-16.381942263281047</v>
      </c>
      <c r="AC114" s="443">
        <v>-19.47210325923389</v>
      </c>
      <c r="AD114" s="443">
        <v>-17.022719068002854</v>
      </c>
    </row>
    <row r="115" spans="1:30" ht="15" customHeight="1" x14ac:dyDescent="0.3">
      <c r="A115" s="442"/>
      <c r="C115" s="448">
        <v>44437</v>
      </c>
      <c r="D115" s="419" t="s">
        <v>75</v>
      </c>
      <c r="E115" s="419" t="s">
        <v>75</v>
      </c>
      <c r="F115" s="419" t="s">
        <v>75</v>
      </c>
      <c r="G115" s="416">
        <v>0.17</v>
      </c>
      <c r="H115" s="415">
        <v>-0.22</v>
      </c>
      <c r="I115" s="415">
        <v>0.02</v>
      </c>
      <c r="J115" s="416">
        <v>-0.01</v>
      </c>
      <c r="K115" s="415">
        <v>0.73</v>
      </c>
      <c r="L115" s="415">
        <v>0.62</v>
      </c>
      <c r="M115" s="416">
        <v>0.73</v>
      </c>
      <c r="N115" s="417">
        <v>3.4000000000000002E-2</v>
      </c>
      <c r="O115" s="418">
        <v>3.5000000000000003E-2</v>
      </c>
      <c r="P115" s="417">
        <v>2.4E-2</v>
      </c>
      <c r="Q115" s="408">
        <v>7.0999999999999994E-2</v>
      </c>
      <c r="Y115" s="444" t="s">
        <v>174</v>
      </c>
      <c r="Z115" s="443">
        <v>-22.338403669318211</v>
      </c>
      <c r="AA115" s="443">
        <v>-20.958699305935031</v>
      </c>
      <c r="AB115" s="443">
        <v>-16.381942263281047</v>
      </c>
      <c r="AC115" s="443">
        <v>-17.897562093953283</v>
      </c>
      <c r="AD115" s="443">
        <v>-16.726523273854372</v>
      </c>
    </row>
    <row r="116" spans="1:30" ht="15" customHeight="1" x14ac:dyDescent="0.3">
      <c r="A116" s="442"/>
      <c r="C116" s="448">
        <v>44444</v>
      </c>
      <c r="D116" s="419" t="s">
        <v>75</v>
      </c>
      <c r="E116" s="419" t="s">
        <v>75</v>
      </c>
      <c r="F116" s="419" t="s">
        <v>75</v>
      </c>
      <c r="G116" s="416">
        <v>0.22</v>
      </c>
      <c r="H116" s="415">
        <v>-0.16</v>
      </c>
      <c r="I116" s="415">
        <v>0.08</v>
      </c>
      <c r="J116" s="416">
        <v>0.05</v>
      </c>
      <c r="K116" s="415">
        <v>0.78</v>
      </c>
      <c r="L116" s="415">
        <v>0.56000000000000005</v>
      </c>
      <c r="M116" s="416">
        <v>0.77</v>
      </c>
      <c r="N116" s="417">
        <v>3.4000000000000002E-2</v>
      </c>
      <c r="O116" s="418">
        <v>3.5000000000000003E-2</v>
      </c>
      <c r="P116" s="417">
        <v>3.5000000000000003E-2</v>
      </c>
      <c r="Q116" s="408">
        <v>7.8E-2</v>
      </c>
      <c r="Y116" s="444" t="s">
        <v>174</v>
      </c>
      <c r="Z116" s="443">
        <v>-23.689102005026058</v>
      </c>
      <c r="AA116" s="443">
        <v>-21.236571431430267</v>
      </c>
      <c r="AB116" s="443">
        <v>-16.381942263281047</v>
      </c>
      <c r="AC116" s="443">
        <v>-15.882154316179836</v>
      </c>
      <c r="AD116" s="443">
        <v>-16.900297118934791</v>
      </c>
    </row>
    <row r="117" spans="1:30" ht="15" customHeight="1" x14ac:dyDescent="0.3">
      <c r="A117" s="442"/>
      <c r="C117" s="448">
        <v>44451</v>
      </c>
      <c r="D117" s="419" t="s">
        <v>75</v>
      </c>
      <c r="E117" s="419" t="s">
        <v>75</v>
      </c>
      <c r="F117" s="419" t="s">
        <v>75</v>
      </c>
      <c r="G117" s="416">
        <v>0.28999999999999998</v>
      </c>
      <c r="H117" s="415">
        <v>-0.17</v>
      </c>
      <c r="I117" s="415">
        <v>0.09</v>
      </c>
      <c r="J117" s="416">
        <v>0.06</v>
      </c>
      <c r="K117" s="415">
        <v>0.83</v>
      </c>
      <c r="L117" s="415">
        <v>0.53</v>
      </c>
      <c r="M117" s="416">
        <v>0.81</v>
      </c>
      <c r="N117" s="417">
        <v>3.5000000000000003E-2</v>
      </c>
      <c r="O117" s="418">
        <v>3.5999999999999997E-2</v>
      </c>
      <c r="P117" s="417">
        <v>3.2000000000000001E-2</v>
      </c>
      <c r="Q117" s="408">
        <v>7.5999999999999998E-2</v>
      </c>
      <c r="Y117" s="444" t="s">
        <v>174</v>
      </c>
      <c r="Z117" s="443">
        <v>-25.39437415641034</v>
      </c>
      <c r="AA117" s="443">
        <v>-21.674202645798506</v>
      </c>
      <c r="AB117" s="443">
        <v>-16.381942263281047</v>
      </c>
      <c r="AC117" s="443">
        <v>-19.435532617885542</v>
      </c>
      <c r="AD117" s="443">
        <v>-17.019306487343375</v>
      </c>
    </row>
    <row r="118" spans="1:30" x14ac:dyDescent="0.3">
      <c r="A118" s="442"/>
      <c r="C118" s="420"/>
      <c r="D118" s="32"/>
      <c r="E118" s="32"/>
      <c r="F118" s="32"/>
      <c r="G118" s="32"/>
      <c r="H118" s="409"/>
      <c r="I118" s="409"/>
      <c r="J118" s="410"/>
      <c r="K118" s="411"/>
      <c r="L118" s="411"/>
      <c r="M118" s="410"/>
      <c r="N118" s="410"/>
      <c r="O118" s="410"/>
      <c r="P118" s="410"/>
      <c r="Q118" s="409"/>
      <c r="Y118" s="444" t="s">
        <v>174</v>
      </c>
      <c r="Z118" s="443">
        <v>-20.997072066926197</v>
      </c>
      <c r="AA118" s="443">
        <v>-21.658378680562947</v>
      </c>
      <c r="AB118" s="443">
        <v>-16.381942263281047</v>
      </c>
      <c r="AC118" s="443">
        <v>-14.866941523872299</v>
      </c>
      <c r="AD118" s="443">
        <v>-16.593712286796723</v>
      </c>
    </row>
    <row r="119" spans="1:30" x14ac:dyDescent="0.3">
      <c r="A119" s="442"/>
      <c r="C119" s="414"/>
      <c r="D119" s="442"/>
      <c r="J119" s="29"/>
      <c r="M119" s="29"/>
      <c r="N119" s="29"/>
      <c r="O119" s="29"/>
      <c r="P119" s="29"/>
      <c r="Y119" s="444" t="s">
        <v>174</v>
      </c>
      <c r="Z119" s="443">
        <v>-17.783808937829381</v>
      </c>
      <c r="AA119" s="443">
        <v>-21.502094322252816</v>
      </c>
      <c r="AB119" s="443">
        <v>-16.381942263281047</v>
      </c>
      <c r="AC119" s="443">
        <v>-13.308168210265663</v>
      </c>
      <c r="AD119" s="443">
        <v>-16.521404625131115</v>
      </c>
    </row>
    <row r="120" spans="1:30" x14ac:dyDescent="0.3">
      <c r="A120" s="442"/>
      <c r="C120" s="29" t="s">
        <v>82</v>
      </c>
      <c r="D120" s="29"/>
      <c r="E120" s="29"/>
      <c r="F120" s="29"/>
      <c r="G120" s="29"/>
      <c r="H120" s="29"/>
      <c r="J120" s="29"/>
      <c r="M120" s="29"/>
      <c r="N120" s="29"/>
      <c r="O120" s="29"/>
      <c r="P120" s="29"/>
      <c r="Y120" s="444" t="s">
        <v>174</v>
      </c>
      <c r="Z120" s="443">
        <v>-21.368065645991205</v>
      </c>
      <c r="AA120" s="443">
        <v>-21.408987893121857</v>
      </c>
      <c r="AB120" s="443">
        <v>-16.381942263281047</v>
      </c>
      <c r="AC120" s="443">
        <v>-18.272683390013114</v>
      </c>
      <c r="AD120" s="443">
        <v>-17.159071227104043</v>
      </c>
    </row>
    <row r="121" spans="1:30" x14ac:dyDescent="0.3">
      <c r="A121" s="442"/>
      <c r="C121" s="29" t="s">
        <v>285</v>
      </c>
      <c r="D121" s="29"/>
      <c r="E121" s="29"/>
      <c r="F121" s="29"/>
      <c r="G121" s="29"/>
      <c r="H121" s="29"/>
      <c r="I121" s="29"/>
      <c r="J121" s="29"/>
      <c r="M121" s="29"/>
      <c r="N121" s="29"/>
      <c r="O121" s="29"/>
      <c r="P121" s="29"/>
      <c r="Y121" s="444" t="s">
        <v>174</v>
      </c>
      <c r="Z121" s="443">
        <v>-20.037824282439271</v>
      </c>
      <c r="AA121" s="443">
        <v>-20.641485809021216</v>
      </c>
      <c r="AB121" s="443">
        <v>-16.381942263281047</v>
      </c>
      <c r="AC121" s="443">
        <v>-16.492943855407333</v>
      </c>
      <c r="AD121" s="443">
        <v>-17.289606752136216</v>
      </c>
    </row>
    <row r="122" spans="1:30" x14ac:dyDescent="0.3">
      <c r="A122" s="442"/>
      <c r="C122" s="69"/>
      <c r="D122" s="69"/>
      <c r="E122" s="69"/>
      <c r="F122" s="69"/>
      <c r="G122" s="69"/>
      <c r="H122" s="69"/>
      <c r="J122" s="29"/>
      <c r="M122" s="29"/>
      <c r="N122" s="29"/>
      <c r="O122" s="29"/>
      <c r="P122" s="29"/>
      <c r="Y122" s="444" t="s">
        <v>174</v>
      </c>
      <c r="Z122" s="443">
        <v>-21.244413161147275</v>
      </c>
      <c r="AA122" s="443">
        <v>-20.114724860770394</v>
      </c>
      <c r="AB122" s="443">
        <v>-16.381942263281047</v>
      </c>
      <c r="AC122" s="443">
        <v>-17.391408462294009</v>
      </c>
      <c r="AD122" s="443">
        <v>-17.928787477039794</v>
      </c>
    </row>
    <row r="123" spans="1:30" ht="15.6" customHeight="1" x14ac:dyDescent="0.3">
      <c r="A123" s="442"/>
      <c r="Y123" s="444" t="s">
        <v>174</v>
      </c>
      <c r="Z123" s="443">
        <v>-23.037357001109321</v>
      </c>
      <c r="AA123" s="443">
        <v>-19.826230805695104</v>
      </c>
      <c r="AB123" s="443">
        <v>-16.381942263281047</v>
      </c>
      <c r="AC123" s="443">
        <v>-20.345820529990348</v>
      </c>
      <c r="AD123" s="443">
        <v>-18.647064477297846</v>
      </c>
    </row>
    <row r="124" spans="1:30" ht="15.6" customHeight="1" x14ac:dyDescent="0.3">
      <c r="A124" s="442"/>
      <c r="Y124" s="444" t="s">
        <v>174</v>
      </c>
      <c r="Z124" s="443">
        <v>-20.021859567705871</v>
      </c>
      <c r="AA124" s="443">
        <v>-18.952853690305279</v>
      </c>
      <c r="AB124" s="443">
        <v>-16.381942263281047</v>
      </c>
      <c r="AC124" s="443">
        <v>-20.349281293110749</v>
      </c>
      <c r="AD124" s="443">
        <v>-18.548367892915167</v>
      </c>
    </row>
    <row r="125" spans="1:30" ht="15.6" customHeight="1" x14ac:dyDescent="0.3">
      <c r="A125" s="442"/>
      <c r="Y125" s="444" t="s">
        <v>174</v>
      </c>
      <c r="Z125" s="443">
        <v>-17.309745429170434</v>
      </c>
      <c r="AA125" s="443">
        <v>-18.600815443807249</v>
      </c>
      <c r="AB125" s="443">
        <v>-16.381942263281047</v>
      </c>
      <c r="AC125" s="443">
        <v>-19.341206598197331</v>
      </c>
      <c r="AD125" s="443">
        <v>-18.352615253266745</v>
      </c>
    </row>
    <row r="126" spans="1:30" ht="15.6" customHeight="1" x14ac:dyDescent="0.3">
      <c r="A126" s="442"/>
      <c r="C126" s="536" t="s">
        <v>157</v>
      </c>
      <c r="D126" s="536"/>
      <c r="E126" s="536"/>
      <c r="F126" s="536"/>
      <c r="G126" s="536"/>
      <c r="H126" s="536"/>
      <c r="I126" s="536"/>
      <c r="J126" s="536"/>
      <c r="K126" s="536"/>
      <c r="L126" s="536"/>
      <c r="M126" s="536"/>
      <c r="N126" s="536"/>
      <c r="Y126" s="444" t="s">
        <v>174</v>
      </c>
      <c r="Z126" s="443">
        <v>-15.764350552302345</v>
      </c>
      <c r="AA126" s="443">
        <v>-18.901046609411658</v>
      </c>
      <c r="AB126" s="443">
        <v>-16.381942263281047</v>
      </c>
      <c r="AC126" s="443">
        <v>-18.336107212072037</v>
      </c>
      <c r="AD126" s="443">
        <v>-18.941998600103926</v>
      </c>
    </row>
    <row r="127" spans="1:30" ht="15.6" customHeight="1" x14ac:dyDescent="0.3">
      <c r="A127" s="442"/>
      <c r="C127" s="442"/>
      <c r="D127" s="442"/>
      <c r="Y127" s="444" t="s">
        <v>174</v>
      </c>
      <c r="Z127" s="443">
        <v>-15.254425838262422</v>
      </c>
      <c r="AA127" s="443">
        <v>-18.859556122021548</v>
      </c>
      <c r="AB127" s="443">
        <v>-16.381942263281047</v>
      </c>
      <c r="AC127" s="443">
        <v>-17.581807299334358</v>
      </c>
      <c r="AD127" s="443">
        <v>-19.131824692287378</v>
      </c>
    </row>
    <row r="128" spans="1:30" ht="15.6" customHeight="1" x14ac:dyDescent="0.3">
      <c r="A128" s="442"/>
      <c r="C128" s="537" t="s">
        <v>39</v>
      </c>
      <c r="D128" s="538"/>
      <c r="E128" s="541" t="s">
        <v>306</v>
      </c>
      <c r="F128" s="542"/>
      <c r="G128" s="542"/>
      <c r="H128" s="543"/>
      <c r="I128" s="541" t="s">
        <v>311</v>
      </c>
      <c r="J128" s="542"/>
      <c r="K128" s="542"/>
      <c r="L128" s="543"/>
      <c r="Y128" s="444" t="s">
        <v>174</v>
      </c>
      <c r="Z128" s="443">
        <v>-17.573556556953076</v>
      </c>
      <c r="AA128" s="443">
        <v>-19.648269822145767</v>
      </c>
      <c r="AB128" s="443">
        <v>-16.381942263281047</v>
      </c>
      <c r="AC128" s="443">
        <v>-15.12267537786839</v>
      </c>
      <c r="AD128" s="443">
        <v>-19.813902660219544</v>
      </c>
    </row>
    <row r="129" spans="1:30" ht="15.6" customHeight="1" x14ac:dyDescent="0.3">
      <c r="A129" s="442"/>
      <c r="C129" s="539"/>
      <c r="D129" s="540"/>
      <c r="E129" s="544" t="s">
        <v>305</v>
      </c>
      <c r="F129" s="511" t="s">
        <v>156</v>
      </c>
      <c r="G129" s="557" t="s">
        <v>312</v>
      </c>
      <c r="H129" s="538"/>
      <c r="I129" s="544" t="s">
        <v>305</v>
      </c>
      <c r="J129" s="511" t="s">
        <v>156</v>
      </c>
      <c r="K129" s="557" t="s">
        <v>313</v>
      </c>
      <c r="L129" s="538"/>
      <c r="Y129" s="444">
        <v>43952</v>
      </c>
      <c r="Z129" s="443">
        <v>-23.346031320378138</v>
      </c>
      <c r="AA129" s="443">
        <v>-19.532412625523499</v>
      </c>
      <c r="AB129" s="443">
        <v>-16.381942263281047</v>
      </c>
      <c r="AC129" s="443">
        <v>-21.517091890154276</v>
      </c>
      <c r="AD129" s="443">
        <v>-19.469977252600618</v>
      </c>
    </row>
    <row r="130" spans="1:30" ht="15.6" customHeight="1" x14ac:dyDescent="0.3">
      <c r="A130" s="442"/>
      <c r="C130" s="539"/>
      <c r="D130" s="540"/>
      <c r="E130" s="545"/>
      <c r="F130" s="546"/>
      <c r="G130" s="558"/>
      <c r="H130" s="540"/>
      <c r="I130" s="545"/>
      <c r="J130" s="546"/>
      <c r="K130" s="558"/>
      <c r="L130" s="540"/>
      <c r="Y130" s="444" t="s">
        <v>174</v>
      </c>
      <c r="Z130" s="443">
        <v>-22.746923589378518</v>
      </c>
      <c r="AA130" s="443">
        <v>-20.067907770370418</v>
      </c>
      <c r="AB130" s="443">
        <v>-16.381942263281047</v>
      </c>
      <c r="AC130" s="443">
        <v>-21.674603175274498</v>
      </c>
      <c r="AD130" s="443">
        <v>-19.389117490069648</v>
      </c>
    </row>
    <row r="131" spans="1:30" ht="15.6" customHeight="1" x14ac:dyDescent="0.3">
      <c r="A131" s="442"/>
      <c r="C131" s="421"/>
      <c r="D131" s="422"/>
      <c r="E131" s="422"/>
      <c r="J131" s="29"/>
      <c r="K131" s="423"/>
      <c r="Y131" s="444" t="s">
        <v>174</v>
      </c>
      <c r="Z131" s="443">
        <v>-25.542855468575436</v>
      </c>
      <c r="AA131" s="443">
        <v>-20.442945046524844</v>
      </c>
      <c r="AB131" s="443">
        <v>-16.381942263281047</v>
      </c>
      <c r="AC131" s="443">
        <v>-25.12382706863589</v>
      </c>
      <c r="AD131" s="443">
        <v>-19.284187417102096</v>
      </c>
    </row>
    <row r="132" spans="1:30" x14ac:dyDescent="0.3">
      <c r="A132" s="442"/>
      <c r="C132" s="424"/>
      <c r="D132" s="424"/>
      <c r="E132" s="424"/>
      <c r="F132" s="424"/>
      <c r="G132" s="424"/>
      <c r="H132" s="424"/>
      <c r="I132" s="424"/>
      <c r="J132" s="424"/>
      <c r="K132" s="425"/>
      <c r="L132" s="425"/>
      <c r="M132" s="424"/>
      <c r="N132" s="424"/>
      <c r="O132" s="424"/>
      <c r="Y132" s="444" t="s">
        <v>174</v>
      </c>
      <c r="Z132" s="443">
        <v>-16.498745052814535</v>
      </c>
      <c r="AA132" s="443">
        <v>-20.880720874312097</v>
      </c>
      <c r="AB132" s="443">
        <v>-16.381942263281047</v>
      </c>
      <c r="AC132" s="443">
        <v>-16.933728744864865</v>
      </c>
      <c r="AD132" s="443">
        <v>-19.904167113789192</v>
      </c>
    </row>
    <row r="133" spans="1:30" x14ac:dyDescent="0.3">
      <c r="A133" s="442"/>
      <c r="C133" s="528" t="s">
        <v>304</v>
      </c>
      <c r="D133" s="528"/>
      <c r="E133" s="426">
        <v>0.09</v>
      </c>
      <c r="F133" s="399">
        <v>35.200000000000003</v>
      </c>
      <c r="G133" s="427"/>
      <c r="H133" s="428">
        <v>0.45</v>
      </c>
      <c r="I133" s="426">
        <v>0.36</v>
      </c>
      <c r="J133" s="399">
        <v>37.1</v>
      </c>
      <c r="K133" s="429"/>
      <c r="L133" s="429">
        <v>0.32</v>
      </c>
      <c r="N133" s="100"/>
      <c r="Y133" s="444" t="s">
        <v>174</v>
      </c>
      <c r="Z133" s="443">
        <v>-19.512816566230775</v>
      </c>
      <c r="AA133" s="443">
        <v>-20.296118667698796</v>
      </c>
      <c r="AB133" s="443">
        <v>-16.381942263281047</v>
      </c>
      <c r="AC133" s="443">
        <v>-17.770088874355238</v>
      </c>
      <c r="AD133" s="443">
        <v>-19.527961019562092</v>
      </c>
    </row>
    <row r="134" spans="1:30" x14ac:dyDescent="0.3">
      <c r="A134" s="442"/>
      <c r="C134" s="421"/>
      <c r="D134" s="422"/>
      <c r="E134" s="422"/>
      <c r="F134" s="400"/>
      <c r="G134" s="427"/>
      <c r="H134" s="398"/>
      <c r="J134" s="400"/>
      <c r="K134" s="406"/>
      <c r="L134" s="406"/>
      <c r="N134" s="101"/>
      <c r="Y134" s="444" t="s">
        <v>174</v>
      </c>
      <c r="Z134" s="443">
        <v>-17.879686771343454</v>
      </c>
      <c r="AA134" s="443">
        <v>-20.25797152815932</v>
      </c>
      <c r="AB134" s="443">
        <v>-16.381942263281047</v>
      </c>
      <c r="AC134" s="443">
        <v>-16.847296788561522</v>
      </c>
      <c r="AD134" s="443">
        <v>-19.600243775828936</v>
      </c>
    </row>
    <row r="135" spans="1:30" x14ac:dyDescent="0.3">
      <c r="A135" s="442"/>
      <c r="C135" s="528" t="s">
        <v>307</v>
      </c>
      <c r="D135" s="528"/>
      <c r="E135" s="426">
        <v>-0.47</v>
      </c>
      <c r="F135" s="399">
        <v>39.299999999999997</v>
      </c>
      <c r="G135" s="430"/>
      <c r="H135" s="428">
        <v>0.67</v>
      </c>
      <c r="I135" s="426">
        <v>0.09</v>
      </c>
      <c r="J135" s="399">
        <v>38.700000000000003</v>
      </c>
      <c r="K135" s="429"/>
      <c r="L135" s="429">
        <v>0.52</v>
      </c>
      <c r="M135" s="102"/>
      <c r="N135" s="99"/>
      <c r="Y135" s="444" t="s">
        <v>174</v>
      </c>
      <c r="Z135" s="443">
        <v>-20.63798735146381</v>
      </c>
      <c r="AA135" s="443">
        <v>-20.235680131211044</v>
      </c>
      <c r="AB135" s="443">
        <v>-16.381942263281047</v>
      </c>
      <c r="AC135" s="443">
        <v>-19.462533254678078</v>
      </c>
      <c r="AD135" s="443">
        <v>-19.406018419194247</v>
      </c>
    </row>
    <row r="136" spans="1:30" x14ac:dyDescent="0.3">
      <c r="A136" s="442"/>
      <c r="C136" s="560"/>
      <c r="D136" s="560"/>
      <c r="E136" s="426"/>
      <c r="F136" s="399"/>
      <c r="G136" s="430"/>
      <c r="H136" s="428"/>
      <c r="I136" s="426"/>
      <c r="J136" s="399"/>
      <c r="K136" s="429"/>
      <c r="L136" s="429"/>
      <c r="M136" s="102"/>
      <c r="N136" s="99"/>
      <c r="Y136" s="444" t="s">
        <v>174</v>
      </c>
      <c r="Z136" s="443">
        <v>-19.253815874085024</v>
      </c>
      <c r="AA136" s="443">
        <v>-20.805574542703095</v>
      </c>
      <c r="AB136" s="443">
        <v>-16.381942263281047</v>
      </c>
      <c r="AC136" s="443">
        <v>-18.883649230564544</v>
      </c>
      <c r="AD136" s="443">
        <v>-19.683367033465483</v>
      </c>
    </row>
    <row r="137" spans="1:30" x14ac:dyDescent="0.3">
      <c r="A137" s="442"/>
      <c r="C137" s="528" t="s">
        <v>308</v>
      </c>
      <c r="D137" s="528"/>
      <c r="E137" s="426">
        <v>-0.09</v>
      </c>
      <c r="F137" s="399">
        <v>37.4</v>
      </c>
      <c r="G137" s="430"/>
      <c r="H137" s="428">
        <v>0.47</v>
      </c>
      <c r="I137" s="426">
        <v>0.25</v>
      </c>
      <c r="J137" s="399">
        <v>36.6</v>
      </c>
      <c r="K137" s="429"/>
      <c r="L137" s="429">
        <v>0.42</v>
      </c>
      <c r="M137" s="102"/>
      <c r="N137" s="99"/>
      <c r="Y137" s="444" t="s">
        <v>174</v>
      </c>
      <c r="Z137" s="443">
        <v>-22.479893612602233</v>
      </c>
      <c r="AA137" s="443">
        <v>-20.799230121807643</v>
      </c>
      <c r="AB137" s="443">
        <v>-16.381942263281047</v>
      </c>
      <c r="AC137" s="443">
        <v>-22.180582469142408</v>
      </c>
      <c r="AD137" s="443">
        <v>-19.611920928159048</v>
      </c>
    </row>
    <row r="138" spans="1:30" x14ac:dyDescent="0.3">
      <c r="A138" s="442"/>
      <c r="C138" s="495"/>
      <c r="D138" s="495"/>
      <c r="E138" s="426"/>
      <c r="F138" s="399"/>
      <c r="G138" s="430"/>
      <c r="H138" s="428"/>
      <c r="I138" s="426"/>
      <c r="J138" s="399"/>
      <c r="K138" s="429"/>
      <c r="L138" s="429"/>
      <c r="M138" s="102"/>
      <c r="N138" s="99"/>
      <c r="Y138" s="444" t="s">
        <v>174</v>
      </c>
      <c r="Z138" s="443">
        <v>-25.386815689937489</v>
      </c>
      <c r="AA138" s="443">
        <v>-20.999495611025026</v>
      </c>
      <c r="AB138" s="443">
        <v>-16.381942263281047</v>
      </c>
      <c r="AC138" s="443">
        <v>-23.76424957219308</v>
      </c>
      <c r="AD138" s="443">
        <v>-19.890063043383016</v>
      </c>
    </row>
    <row r="139" spans="1:30" x14ac:dyDescent="0.3">
      <c r="A139" s="442"/>
      <c r="C139" s="528" t="s">
        <v>309</v>
      </c>
      <c r="D139" s="528"/>
      <c r="E139" s="426">
        <v>-0.11</v>
      </c>
      <c r="F139" s="399">
        <v>38.6</v>
      </c>
      <c r="G139" s="430"/>
      <c r="H139" s="428">
        <v>0.47</v>
      </c>
      <c r="I139" s="426">
        <v>0.41</v>
      </c>
      <c r="J139" s="399">
        <v>36.6</v>
      </c>
      <c r="K139" s="429"/>
      <c r="L139" s="429">
        <v>0.42</v>
      </c>
      <c r="M139" s="102"/>
      <c r="N139" s="99"/>
      <c r="Y139" s="444" t="s">
        <v>174</v>
      </c>
      <c r="Z139" s="443">
        <v>-20.488005933258894</v>
      </c>
      <c r="AA139" s="443">
        <v>-20.779140105010502</v>
      </c>
      <c r="AB139" s="443">
        <v>-16.381942263281047</v>
      </c>
      <c r="AC139" s="443">
        <v>-18.87516904476351</v>
      </c>
      <c r="AD139" s="443">
        <v>-19.621896583367413</v>
      </c>
    </row>
    <row r="140" spans="1:30" x14ac:dyDescent="0.3">
      <c r="A140" s="442"/>
      <c r="C140" s="560"/>
      <c r="D140" s="560"/>
      <c r="E140" s="426"/>
      <c r="F140" s="399"/>
      <c r="G140" s="430"/>
      <c r="H140" s="428"/>
      <c r="I140" s="426"/>
      <c r="J140" s="399"/>
      <c r="K140" s="429"/>
      <c r="L140" s="429"/>
      <c r="M140" s="102"/>
      <c r="N140" s="99"/>
      <c r="Y140" s="444" t="s">
        <v>174</v>
      </c>
      <c r="Z140" s="443">
        <v>-19.468405619962585</v>
      </c>
      <c r="AA140" s="443">
        <v>-20.134005562062686</v>
      </c>
      <c r="AB140" s="443">
        <v>-16.381942263281047</v>
      </c>
      <c r="AC140" s="443">
        <v>-17.269966137210218</v>
      </c>
      <c r="AD140" s="443">
        <v>-19.496408961911634</v>
      </c>
    </row>
    <row r="141" spans="1:30" x14ac:dyDescent="0.3">
      <c r="A141" s="442"/>
      <c r="C141" s="528" t="s">
        <v>310</v>
      </c>
      <c r="D141" s="528"/>
      <c r="E141" s="426">
        <v>-0.31</v>
      </c>
      <c r="F141" s="399">
        <v>37.200000000000003</v>
      </c>
      <c r="G141" s="430"/>
      <c r="H141" s="428">
        <v>0.61</v>
      </c>
      <c r="I141" s="426">
        <v>0.46</v>
      </c>
      <c r="J141" s="399">
        <v>37.6</v>
      </c>
      <c r="K141" s="429"/>
      <c r="L141" s="429">
        <v>0.46</v>
      </c>
      <c r="M141" s="102"/>
      <c r="N141" s="99"/>
      <c r="Y141" s="444" t="s">
        <v>174</v>
      </c>
      <c r="Z141" s="443">
        <v>-19.281545195865149</v>
      </c>
      <c r="AA141" s="443">
        <v>-20.114261252171087</v>
      </c>
      <c r="AB141" s="443">
        <v>-16.381942263281047</v>
      </c>
      <c r="AC141" s="443">
        <v>-18.794291595129295</v>
      </c>
      <c r="AD141" s="443">
        <v>-19.089587019819813</v>
      </c>
    </row>
    <row r="142" spans="1:30" ht="15" customHeight="1" x14ac:dyDescent="0.3">
      <c r="A142" s="442"/>
      <c r="C142" s="560"/>
      <c r="D142" s="560"/>
      <c r="E142" s="431"/>
      <c r="F142" s="397"/>
      <c r="G142" s="432"/>
      <c r="H142" s="433"/>
      <c r="I142" s="431"/>
      <c r="J142" s="432"/>
      <c r="K142" s="429"/>
      <c r="L142" s="429"/>
      <c r="M142" s="102"/>
      <c r="N142" s="99"/>
      <c r="Y142" s="444" t="s">
        <v>174</v>
      </c>
      <c r="Z142" s="443">
        <v>-19.095498809362137</v>
      </c>
      <c r="AA142" s="443">
        <v>-20.025135196860845</v>
      </c>
      <c r="AB142" s="443">
        <v>-16.381942263281047</v>
      </c>
      <c r="AC142" s="443">
        <v>-17.585368034568845</v>
      </c>
      <c r="AD142" s="443">
        <v>-18.899088301334825</v>
      </c>
    </row>
    <row r="143" spans="1:30" ht="12.75" customHeight="1" x14ac:dyDescent="0.3">
      <c r="A143" s="442"/>
      <c r="C143" s="561"/>
      <c r="D143" s="561"/>
      <c r="E143" s="401"/>
      <c r="F143" s="401"/>
      <c r="G143" s="402"/>
      <c r="H143" s="434"/>
      <c r="I143" s="401"/>
      <c r="J143" s="402"/>
      <c r="K143" s="407"/>
      <c r="L143" s="435"/>
      <c r="M143" s="102"/>
      <c r="N143" s="99"/>
      <c r="Y143" s="444" t="s">
        <v>174</v>
      </c>
      <c r="Z143" s="443">
        <v>-14.7378740734503</v>
      </c>
      <c r="AA143" s="443">
        <v>-20.033765506155301</v>
      </c>
      <c r="AB143" s="443">
        <v>-16.381942263281047</v>
      </c>
      <c r="AC143" s="443">
        <v>-18.005235880374087</v>
      </c>
      <c r="AD143" s="443">
        <v>-18.987203955712854</v>
      </c>
    </row>
    <row r="144" spans="1:30" ht="13.5" customHeight="1" x14ac:dyDescent="0.3">
      <c r="A144" s="442"/>
      <c r="C144" s="562"/>
      <c r="D144" s="562"/>
      <c r="E144" s="431"/>
      <c r="F144" s="431"/>
      <c r="G144" s="432"/>
      <c r="H144" s="433"/>
      <c r="I144" s="431"/>
      <c r="J144" s="432"/>
      <c r="L144" s="436"/>
      <c r="M144" s="102"/>
      <c r="N144" s="99"/>
      <c r="Y144" s="444" t="s">
        <v>174</v>
      </c>
      <c r="Z144" s="443">
        <v>-22.341683443361077</v>
      </c>
      <c r="AA144" s="443">
        <v>-19.91933013860886</v>
      </c>
      <c r="AB144" s="443">
        <v>-16.381942263281047</v>
      </c>
      <c r="AC144" s="443">
        <v>-19.332828874499654</v>
      </c>
      <c r="AD144" s="443">
        <v>-18.747334655043534</v>
      </c>
    </row>
    <row r="145" spans="1:30" ht="12.75" customHeight="1" x14ac:dyDescent="0.3">
      <c r="A145" s="442"/>
      <c r="C145" s="560" t="s">
        <v>158</v>
      </c>
      <c r="D145" s="560"/>
      <c r="E145" s="431"/>
      <c r="F145" s="431"/>
      <c r="G145" s="432"/>
      <c r="H145" s="433"/>
      <c r="I145" s="431"/>
      <c r="J145" s="432"/>
      <c r="L145" s="436"/>
      <c r="M145" s="102"/>
      <c r="N145" s="99"/>
      <c r="Y145" s="444" t="s">
        <v>174</v>
      </c>
      <c r="Z145" s="443">
        <v>-24.762933302765777</v>
      </c>
      <c r="AA145" s="443">
        <v>-19.528102436514814</v>
      </c>
      <c r="AB145" s="443">
        <v>-16.381942263281047</v>
      </c>
      <c r="AC145" s="443">
        <v>-22.430758542798173</v>
      </c>
      <c r="AD145" s="443">
        <v>-18.170316191323217</v>
      </c>
    </row>
    <row r="146" spans="1:30" ht="15.75" customHeight="1" x14ac:dyDescent="0.3">
      <c r="A146" s="442"/>
      <c r="C146" s="29" t="s">
        <v>314</v>
      </c>
      <c r="D146" s="437"/>
      <c r="E146" s="437"/>
      <c r="F146" s="437"/>
      <c r="G146" s="437"/>
      <c r="H146" s="437"/>
      <c r="I146" s="437"/>
      <c r="J146" s="437"/>
      <c r="K146" s="437"/>
      <c r="L146" s="437"/>
      <c r="M146" s="102"/>
      <c r="N146" s="99"/>
      <c r="Y146" s="444" t="s">
        <v>174</v>
      </c>
      <c r="Z146" s="443">
        <v>-20.548418098320095</v>
      </c>
      <c r="AA146" s="443">
        <v>-19.199838185994874</v>
      </c>
      <c r="AB146" s="443">
        <v>-16.381942263281047</v>
      </c>
      <c r="AC146" s="443">
        <v>-19.4919786254097</v>
      </c>
      <c r="AD146" s="443">
        <v>-17.815736947599923</v>
      </c>
    </row>
    <row r="147" spans="1:30" ht="14.4" x14ac:dyDescent="0.3">
      <c r="A147" s="442"/>
      <c r="C147" s="560" t="s">
        <v>315</v>
      </c>
      <c r="D147" s="560"/>
      <c r="E147" s="560"/>
      <c r="F147" s="560"/>
      <c r="G147" s="560"/>
      <c r="H147" s="560"/>
      <c r="I147" s="560"/>
      <c r="J147" s="560"/>
      <c r="K147" s="560"/>
      <c r="L147" s="437"/>
      <c r="M147" s="437"/>
      <c r="N147" s="99"/>
      <c r="Y147" s="444" t="s">
        <v>174</v>
      </c>
      <c r="Z147" s="443">
        <v>-18.667358047137469</v>
      </c>
      <c r="AA147" s="443">
        <v>-19.386620436242247</v>
      </c>
      <c r="AB147" s="443">
        <v>-16.381942263281047</v>
      </c>
      <c r="AC147" s="443">
        <v>-15.590881032524962</v>
      </c>
      <c r="AD147" s="443">
        <v>-17.220022440000239</v>
      </c>
    </row>
    <row r="148" spans="1:30" ht="14.4" x14ac:dyDescent="0.3">
      <c r="A148" s="442"/>
      <c r="C148" s="560"/>
      <c r="D148" s="560"/>
      <c r="E148" s="560"/>
      <c r="F148" s="560"/>
      <c r="G148" s="560"/>
      <c r="H148" s="560"/>
      <c r="I148" s="560"/>
      <c r="J148" s="560"/>
      <c r="K148" s="560"/>
      <c r="L148" s="437"/>
      <c r="M148" s="437"/>
      <c r="N148" s="99"/>
      <c r="Y148" s="444" t="s">
        <v>174</v>
      </c>
      <c r="Z148" s="443">
        <v>-16.542951281206832</v>
      </c>
      <c r="AA148" s="443">
        <v>-19.162871146618379</v>
      </c>
      <c r="AB148" s="443">
        <v>-16.381942263281047</v>
      </c>
      <c r="AC148" s="443">
        <v>-14.755162349087101</v>
      </c>
      <c r="AD148" s="443">
        <v>-17.031360509619088</v>
      </c>
    </row>
    <row r="149" spans="1:30" ht="14.4" x14ac:dyDescent="0.3">
      <c r="A149" s="442"/>
      <c r="C149" s="560" t="s">
        <v>316</v>
      </c>
      <c r="D149" s="560"/>
      <c r="E149" s="560"/>
      <c r="F149" s="560"/>
      <c r="G149" s="560"/>
      <c r="H149" s="560"/>
      <c r="I149" s="560"/>
      <c r="J149" s="560"/>
      <c r="K149" s="560"/>
      <c r="L149" s="437"/>
      <c r="M149" s="102"/>
      <c r="N149" s="99"/>
      <c r="Y149" s="444" t="s">
        <v>174</v>
      </c>
      <c r="Z149" s="443">
        <v>-16.797649055722559</v>
      </c>
      <c r="AA149" s="443">
        <v>-18.782019544694425</v>
      </c>
      <c r="AB149" s="443">
        <v>-16.381942263281047</v>
      </c>
      <c r="AC149" s="443">
        <v>-15.103313328505791</v>
      </c>
      <c r="AD149" s="443">
        <v>-16.547712983429527</v>
      </c>
    </row>
    <row r="150" spans="1:30" ht="14.4" x14ac:dyDescent="0.3">
      <c r="A150" s="442"/>
      <c r="C150" s="560"/>
      <c r="D150" s="560"/>
      <c r="E150" s="560"/>
      <c r="F150" s="560"/>
      <c r="G150" s="560"/>
      <c r="H150" s="560"/>
      <c r="I150" s="560"/>
      <c r="J150" s="560"/>
      <c r="K150" s="560"/>
      <c r="L150" s="437"/>
      <c r="M150" s="102"/>
      <c r="N150" s="99"/>
      <c r="Y150" s="444" t="s">
        <v>174</v>
      </c>
      <c r="Z150" s="443">
        <v>-16.045349825181916</v>
      </c>
      <c r="AA150" s="443">
        <v>-18.509259895382314</v>
      </c>
      <c r="AB150" s="443">
        <v>-16.381942263281047</v>
      </c>
      <c r="AC150" s="443">
        <v>-13.835234327176295</v>
      </c>
      <c r="AD150" s="443">
        <v>-15.893305302721643</v>
      </c>
    </row>
    <row r="151" spans="1:30" x14ac:dyDescent="0.3">
      <c r="A151" s="442"/>
      <c r="C151" s="414"/>
      <c r="D151" s="442"/>
      <c r="J151" s="29"/>
      <c r="M151" s="29"/>
      <c r="N151" s="29"/>
      <c r="Y151" s="444" t="s">
        <v>174</v>
      </c>
      <c r="Z151" s="443">
        <v>-20.775438415994003</v>
      </c>
      <c r="AA151" s="443">
        <v>-18.076135484240599</v>
      </c>
      <c r="AB151" s="443">
        <v>-16.381942263281047</v>
      </c>
      <c r="AC151" s="443">
        <v>-18.012195361831601</v>
      </c>
      <c r="AD151" s="443">
        <v>-15.31867396180448</v>
      </c>
    </row>
    <row r="152" spans="1:30" x14ac:dyDescent="0.3">
      <c r="A152" s="442"/>
      <c r="C152" s="442"/>
      <c r="D152" s="442"/>
      <c r="Y152" s="444" t="s">
        <v>174</v>
      </c>
      <c r="Z152" s="443">
        <v>-22.096972089298088</v>
      </c>
      <c r="AA152" s="443">
        <v>-18.183258364682931</v>
      </c>
      <c r="AB152" s="443">
        <v>-16.381942263281047</v>
      </c>
      <c r="AC152" s="443">
        <v>-19.04522585947123</v>
      </c>
      <c r="AD152" s="443">
        <v>-15.088094539447178</v>
      </c>
    </row>
    <row r="153" spans="1:30" x14ac:dyDescent="0.3">
      <c r="A153" s="442"/>
      <c r="C153" s="442"/>
      <c r="D153" s="442"/>
      <c r="Y153" s="444" t="s">
        <v>174</v>
      </c>
      <c r="Z153" s="443">
        <v>-18.639100553135329</v>
      </c>
      <c r="AA153" s="443">
        <v>-18.16627394114229</v>
      </c>
      <c r="AB153" s="443">
        <v>-16.381942263281047</v>
      </c>
      <c r="AC153" s="443">
        <v>-14.911124860454521</v>
      </c>
      <c r="AD153" s="443">
        <v>-14.940494295347603</v>
      </c>
    </row>
    <row r="154" spans="1:30" ht="14.4" x14ac:dyDescent="0.3">
      <c r="A154" s="442"/>
      <c r="C154" s="559"/>
      <c r="D154" s="559"/>
      <c r="E154" s="559"/>
      <c r="F154" s="559"/>
      <c r="G154" s="559"/>
      <c r="H154" s="559"/>
      <c r="I154" s="559"/>
      <c r="J154" s="559"/>
      <c r="K154" s="559"/>
      <c r="L154" s="559"/>
      <c r="M154" s="559"/>
      <c r="N154" s="559"/>
      <c r="Y154" s="444" t="s">
        <v>174</v>
      </c>
      <c r="Z154" s="443">
        <v>-15.635487169145462</v>
      </c>
      <c r="AA154" s="443">
        <v>-18.131986534182762</v>
      </c>
      <c r="AB154" s="443">
        <v>-16.381942263281047</v>
      </c>
      <c r="AC154" s="443">
        <v>-11.568461646104822</v>
      </c>
      <c r="AD154" s="443">
        <v>-14.690077149764639</v>
      </c>
    </row>
    <row r="155" spans="1:30" ht="14.4" x14ac:dyDescent="0.3">
      <c r="A155" s="442"/>
      <c r="C155" s="559"/>
      <c r="D155" s="559"/>
      <c r="E155" s="559"/>
      <c r="F155" s="559"/>
      <c r="G155" s="559"/>
      <c r="H155" s="559"/>
      <c r="I155" s="559"/>
      <c r="J155" s="559"/>
      <c r="K155" s="559"/>
      <c r="L155" s="559"/>
      <c r="M155" s="559"/>
      <c r="N155" s="559"/>
      <c r="Y155" s="444" t="s">
        <v>174</v>
      </c>
      <c r="Z155" s="443">
        <v>-17.292811444303151</v>
      </c>
      <c r="AA155" s="443">
        <v>-17.876606308490746</v>
      </c>
      <c r="AB155" s="443">
        <v>-16.381942263281047</v>
      </c>
      <c r="AC155" s="443">
        <v>-13.141106392585982</v>
      </c>
      <c r="AD155" s="443">
        <v>-14.58654431177345</v>
      </c>
    </row>
    <row r="156" spans="1:30" x14ac:dyDescent="0.3">
      <c r="A156" s="442"/>
      <c r="Y156" s="444" t="s">
        <v>174</v>
      </c>
      <c r="Z156" s="443">
        <v>-16.678758090938075</v>
      </c>
      <c r="AA156" s="443">
        <v>-17.868835801813329</v>
      </c>
      <c r="AB156" s="443">
        <v>-16.381942263281047</v>
      </c>
      <c r="AC156" s="443">
        <v>-14.07011161980877</v>
      </c>
      <c r="AD156" s="443">
        <v>-13.929585395426276</v>
      </c>
    </row>
    <row r="157" spans="1:30" x14ac:dyDescent="0.3">
      <c r="A157" s="442"/>
      <c r="Y157" s="444" t="s">
        <v>174</v>
      </c>
      <c r="Z157" s="443">
        <v>-15.80533797646523</v>
      </c>
      <c r="AA157" s="443">
        <v>-17.859334401360719</v>
      </c>
      <c r="AB157" s="443">
        <v>-16.381942263281047</v>
      </c>
      <c r="AC157" s="443">
        <v>-12.082314308095548</v>
      </c>
      <c r="AD157" s="443">
        <v>-13.597721358699577</v>
      </c>
    </row>
    <row r="158" spans="1:30" x14ac:dyDescent="0.3">
      <c r="A158" s="442"/>
      <c r="Y158" s="444" t="s">
        <v>174</v>
      </c>
      <c r="Z158" s="443">
        <v>-18.987776836149909</v>
      </c>
      <c r="AA158" s="443">
        <v>-18.126636115329582</v>
      </c>
      <c r="AB158" s="443">
        <v>-16.381942263281047</v>
      </c>
      <c r="AC158" s="443">
        <v>-17.287465495893272</v>
      </c>
      <c r="AD158" s="443">
        <v>-13.757767760125647</v>
      </c>
    </row>
    <row r="159" spans="1:30" x14ac:dyDescent="0.3">
      <c r="A159" s="442"/>
      <c r="Y159" s="444" t="s">
        <v>174</v>
      </c>
      <c r="Z159" s="443">
        <v>-22.042578542556175</v>
      </c>
      <c r="AA159" s="443">
        <v>-18.013863828872054</v>
      </c>
      <c r="AB159" s="443">
        <v>-16.381942263281047</v>
      </c>
      <c r="AC159" s="443">
        <v>-14.44651344504102</v>
      </c>
      <c r="AD159" s="443">
        <v>-13.912880305056586</v>
      </c>
    </row>
    <row r="160" spans="1:30" x14ac:dyDescent="0.3">
      <c r="A160" s="442"/>
      <c r="Y160" s="444">
        <v>43983</v>
      </c>
      <c r="Z160" s="443">
        <v>-18.572590749967041</v>
      </c>
      <c r="AA160" s="443">
        <v>-17.804309782001528</v>
      </c>
      <c r="AB160" s="443">
        <v>-16.381942263281047</v>
      </c>
      <c r="AC160" s="443">
        <v>-12.588076603367625</v>
      </c>
      <c r="AD160" s="443">
        <v>-13.561357514951965</v>
      </c>
    </row>
    <row r="161" spans="1:30" x14ac:dyDescent="0.3">
      <c r="A161" s="442"/>
      <c r="Y161" s="444" t="s">
        <v>174</v>
      </c>
      <c r="Z161" s="443">
        <v>-17.506599166927479</v>
      </c>
      <c r="AA161" s="443">
        <v>-17.415691638987553</v>
      </c>
      <c r="AB161" s="443">
        <v>-16.381942263281047</v>
      </c>
      <c r="AC161" s="443">
        <v>-12.688786456087314</v>
      </c>
      <c r="AD161" s="443">
        <v>-13.511716012252629</v>
      </c>
    </row>
    <row r="162" spans="1:30" x14ac:dyDescent="0.3">
      <c r="A162" s="442"/>
      <c r="Y162" s="444" t="s">
        <v>174</v>
      </c>
      <c r="Z162" s="443">
        <v>-16.503405439100469</v>
      </c>
      <c r="AA162" s="443">
        <v>-17.150502159057488</v>
      </c>
      <c r="AB162" s="443">
        <v>-16.381942263281047</v>
      </c>
      <c r="AC162" s="443">
        <v>-14.226894207102546</v>
      </c>
      <c r="AD162" s="443">
        <v>-13.258936319493744</v>
      </c>
    </row>
    <row r="163" spans="1:30" x14ac:dyDescent="0.3">
      <c r="A163" s="442"/>
      <c r="Y163" s="444" t="s">
        <v>174</v>
      </c>
      <c r="Z163" s="443">
        <v>-15.21187976284436</v>
      </c>
      <c r="AA163" s="443">
        <v>-16.500955799241911</v>
      </c>
      <c r="AB163" s="443">
        <v>-16.381942263281047</v>
      </c>
      <c r="AC163" s="443">
        <v>-11.609452089076427</v>
      </c>
      <c r="AD163" s="443">
        <v>-13.459577190928121</v>
      </c>
    </row>
    <row r="164" spans="1:30" x14ac:dyDescent="0.3">
      <c r="A164" s="442"/>
      <c r="Y164" s="444" t="s">
        <v>174</v>
      </c>
      <c r="Z164" s="443">
        <v>-13.085010975367425</v>
      </c>
      <c r="AA164" s="443">
        <v>-15.607344194911471</v>
      </c>
      <c r="AB164" s="443">
        <v>-16.381942263281047</v>
      </c>
      <c r="AC164" s="443">
        <v>-11.734823789200192</v>
      </c>
      <c r="AD164" s="443">
        <v>-13.383095957281672</v>
      </c>
    </row>
    <row r="165" spans="1:30" x14ac:dyDescent="0.3">
      <c r="A165" s="442"/>
      <c r="Y165" s="444" t="s">
        <v>174</v>
      </c>
      <c r="Z165" s="443">
        <v>-17.131450476639479</v>
      </c>
      <c r="AA165" s="443">
        <v>-14.421446351418586</v>
      </c>
      <c r="AB165" s="443">
        <v>-16.381942263281047</v>
      </c>
      <c r="AC165" s="443">
        <v>-15.518007646581083</v>
      </c>
      <c r="AD165" s="443">
        <v>-13.02868066190336</v>
      </c>
    </row>
    <row r="166" spans="1:30" x14ac:dyDescent="0.3">
      <c r="A166" s="442"/>
      <c r="Y166" s="444" t="s">
        <v>174</v>
      </c>
      <c r="Z166" s="443">
        <v>-17.495754023847137</v>
      </c>
      <c r="AA166" s="443">
        <v>-13.20238275371236</v>
      </c>
      <c r="AB166" s="443">
        <v>-16.381942263281047</v>
      </c>
      <c r="AC166" s="443">
        <v>-15.850999545081663</v>
      </c>
      <c r="AD166" s="443">
        <v>-12.459542391626087</v>
      </c>
    </row>
    <row r="167" spans="1:30" x14ac:dyDescent="0.3">
      <c r="A167" s="442"/>
      <c r="Y167" s="444" t="s">
        <v>174</v>
      </c>
      <c r="Z167" s="443">
        <v>-12.317309519653927</v>
      </c>
      <c r="AA167" s="443">
        <v>-13.884196652049031</v>
      </c>
      <c r="AB167" s="443">
        <v>-16.381942263281047</v>
      </c>
      <c r="AC167" s="443">
        <v>-12.05270796784248</v>
      </c>
      <c r="AD167" s="443">
        <v>-13.617816897224344</v>
      </c>
    </row>
    <row r="168" spans="1:30" x14ac:dyDescent="0.3">
      <c r="A168" s="442"/>
      <c r="Y168" s="444" t="s">
        <v>174</v>
      </c>
      <c r="Z168" s="443">
        <v>-9.2053142624773034</v>
      </c>
      <c r="AA168" s="443">
        <v>-14.369707836840462</v>
      </c>
      <c r="AB168" s="443">
        <v>-16.381942263281047</v>
      </c>
      <c r="AC168" s="443">
        <v>-10.207879388439125</v>
      </c>
      <c r="AD168" s="443">
        <v>-14.045827384001628</v>
      </c>
    </row>
    <row r="169" spans="1:30" x14ac:dyDescent="0.3">
      <c r="A169" s="442"/>
      <c r="Y169" s="444" t="s">
        <v>174</v>
      </c>
      <c r="Z169" s="443">
        <v>-7.9699602551568933</v>
      </c>
      <c r="AA169" s="443">
        <v>-13.897589098033448</v>
      </c>
      <c r="AB169" s="443">
        <v>-16.381942263281047</v>
      </c>
      <c r="AC169" s="443">
        <v>-10.24292631516164</v>
      </c>
      <c r="AD169" s="443">
        <v>-13.777419423853912</v>
      </c>
    </row>
    <row r="170" spans="1:30" x14ac:dyDescent="0.3">
      <c r="A170" s="442"/>
      <c r="Y170" s="444" t="s">
        <v>174</v>
      </c>
      <c r="Z170" s="443">
        <v>-19.984577051201061</v>
      </c>
      <c r="AA170" s="443">
        <v>-13.973191340557216</v>
      </c>
      <c r="AB170" s="443">
        <v>-16.381942263281047</v>
      </c>
      <c r="AC170" s="443">
        <v>-19.717373628264227</v>
      </c>
      <c r="AD170" s="443">
        <v>-13.768856956296327</v>
      </c>
    </row>
    <row r="171" spans="1:30" x14ac:dyDescent="0.3">
      <c r="A171" s="442"/>
      <c r="Y171" s="444" t="s">
        <v>174</v>
      </c>
      <c r="Z171" s="443">
        <v>-16.483589268907437</v>
      </c>
      <c r="AA171" s="443">
        <v>-13.742174546596374</v>
      </c>
      <c r="AB171" s="443">
        <v>-16.381942263281047</v>
      </c>
      <c r="AC171" s="443">
        <v>-14.73089719664118</v>
      </c>
      <c r="AD171" s="443">
        <v>-13.406296811273773</v>
      </c>
    </row>
    <row r="172" spans="1:30" x14ac:dyDescent="0.3">
      <c r="A172" s="442"/>
      <c r="Y172" s="444" t="s">
        <v>174</v>
      </c>
      <c r="Z172" s="443">
        <v>-13.826619304990377</v>
      </c>
      <c r="AA172" s="443">
        <v>-14.11388945276426</v>
      </c>
      <c r="AB172" s="443">
        <v>-16.381942263281047</v>
      </c>
      <c r="AC172" s="443">
        <v>-13.639151925547068</v>
      </c>
      <c r="AD172" s="443">
        <v>-13.115684767621975</v>
      </c>
    </row>
    <row r="173" spans="1:30" x14ac:dyDescent="0.3">
      <c r="A173" s="442"/>
      <c r="Y173" s="444" t="s">
        <v>174</v>
      </c>
      <c r="Z173" s="443">
        <v>-18.024969721513514</v>
      </c>
      <c r="AA173" s="443">
        <v>-14.997026161303825</v>
      </c>
      <c r="AB173" s="443">
        <v>-16.381942263281047</v>
      </c>
      <c r="AC173" s="443">
        <v>-15.791062272178564</v>
      </c>
      <c r="AD173" s="443">
        <v>-13.068832730344662</v>
      </c>
    </row>
    <row r="174" spans="1:30" x14ac:dyDescent="0.3">
      <c r="A174" s="442"/>
      <c r="Y174" s="444" t="s">
        <v>174</v>
      </c>
      <c r="Z174" s="443">
        <v>-10.700191961928025</v>
      </c>
      <c r="AA174" s="443">
        <v>-13.976348986480158</v>
      </c>
      <c r="AB174" s="443">
        <v>-16.381942263281047</v>
      </c>
      <c r="AC174" s="443">
        <v>-9.5147869526846023</v>
      </c>
      <c r="AD174" s="443">
        <v>-11.510662603993774</v>
      </c>
    </row>
    <row r="175" spans="1:30" x14ac:dyDescent="0.3">
      <c r="A175" s="442"/>
      <c r="Y175" s="444" t="s">
        <v>174</v>
      </c>
      <c r="Z175" s="443">
        <v>-11.807318605652512</v>
      </c>
      <c r="AA175" s="443">
        <v>-13.201175673191747</v>
      </c>
      <c r="AB175" s="443">
        <v>-16.381942263281047</v>
      </c>
      <c r="AC175" s="443">
        <v>-8.1735950828765453</v>
      </c>
      <c r="AD175" s="443">
        <v>-10.86864807166555</v>
      </c>
    </row>
    <row r="176" spans="1:30" x14ac:dyDescent="0.3">
      <c r="A176" s="442"/>
      <c r="Y176" s="444" t="s">
        <v>174</v>
      </c>
      <c r="Z176" s="443">
        <v>-14.151917214933857</v>
      </c>
      <c r="AA176" s="443">
        <v>-12.91687063409297</v>
      </c>
      <c r="AB176" s="443">
        <v>-16.381942263281047</v>
      </c>
      <c r="AC176" s="443">
        <v>-9.9149620542204389</v>
      </c>
      <c r="AD176" s="443">
        <v>-10.992664915092744</v>
      </c>
    </row>
    <row r="177" spans="1:30" x14ac:dyDescent="0.3">
      <c r="A177" s="442"/>
      <c r="Y177" s="444" t="s">
        <v>174</v>
      </c>
      <c r="Z177" s="443">
        <v>-12.839836827435384</v>
      </c>
      <c r="AA177" s="443">
        <v>-12.36955652417811</v>
      </c>
      <c r="AB177" s="443">
        <v>-16.381942263281047</v>
      </c>
      <c r="AC177" s="443">
        <v>-8.8101827438080136</v>
      </c>
      <c r="AD177" s="443">
        <v>-10.97267386335904</v>
      </c>
    </row>
    <row r="178" spans="1:30" x14ac:dyDescent="0.3">
      <c r="A178" s="442"/>
      <c r="Y178" s="444" t="s">
        <v>174</v>
      </c>
      <c r="Z178" s="443">
        <v>-11.057376075888561</v>
      </c>
      <c r="AA178" s="443">
        <v>-12.769961308553883</v>
      </c>
      <c r="AB178" s="443">
        <v>-16.381942263281047</v>
      </c>
      <c r="AC178" s="443">
        <v>-10.236795470343623</v>
      </c>
      <c r="AD178" s="443">
        <v>-11.347508191647906</v>
      </c>
    </row>
    <row r="179" spans="1:30" x14ac:dyDescent="0.3">
      <c r="A179" s="442"/>
      <c r="Y179" s="444" t="s">
        <v>174</v>
      </c>
      <c r="Z179" s="443">
        <v>-11.836484031298927</v>
      </c>
      <c r="AA179" s="443">
        <v>-12.962648753239378</v>
      </c>
      <c r="AB179" s="443">
        <v>-16.381942263281047</v>
      </c>
      <c r="AC179" s="443">
        <v>-14.507269829537421</v>
      </c>
      <c r="AD179" s="443">
        <v>-11.785796621588974</v>
      </c>
    </row>
    <row r="180" spans="1:30" x14ac:dyDescent="0.3">
      <c r="A180" s="442"/>
      <c r="Y180" s="444" t="s">
        <v>174</v>
      </c>
      <c r="Z180" s="443">
        <v>-14.193770952109503</v>
      </c>
      <c r="AA180" s="443">
        <v>-12.415951837944869</v>
      </c>
      <c r="AB180" s="443">
        <v>-16.381942263281047</v>
      </c>
      <c r="AC180" s="443">
        <v>-15.65112491004264</v>
      </c>
      <c r="AD180" s="443">
        <v>-12.364454730273902</v>
      </c>
    </row>
    <row r="181" spans="1:30" x14ac:dyDescent="0.3">
      <c r="A181" s="442"/>
      <c r="Y181" s="444" t="s">
        <v>174</v>
      </c>
      <c r="Z181" s="443">
        <v>-13.503025452558433</v>
      </c>
      <c r="AA181" s="443">
        <v>-12.210893004955194</v>
      </c>
      <c r="AB181" s="443">
        <v>-16.381942263281047</v>
      </c>
      <c r="AC181" s="443">
        <v>-12.138627250706662</v>
      </c>
      <c r="AD181" s="443">
        <v>-12.770953381874415</v>
      </c>
    </row>
    <row r="182" spans="1:30" x14ac:dyDescent="0.3">
      <c r="A182" s="442"/>
      <c r="Y182" s="444" t="s">
        <v>174</v>
      </c>
      <c r="Z182" s="443">
        <v>-13.156130718450981</v>
      </c>
      <c r="AA182" s="443">
        <v>-12.252895536266379</v>
      </c>
      <c r="AB182" s="443">
        <v>-16.381942263281047</v>
      </c>
      <c r="AC182" s="443">
        <v>-11.241614092464019</v>
      </c>
      <c r="AD182" s="443">
        <v>-12.736547191231301</v>
      </c>
    </row>
    <row r="183" spans="1:30" x14ac:dyDescent="0.3">
      <c r="A183" s="442"/>
      <c r="Y183" s="444" t="s">
        <v>174</v>
      </c>
      <c r="Z183" s="443">
        <v>-10.325038807872286</v>
      </c>
      <c r="AA183" s="443">
        <v>-12.802400550728734</v>
      </c>
      <c r="AB183" s="443">
        <v>-16.381942263281047</v>
      </c>
      <c r="AC183" s="443">
        <v>-13.965568815014933</v>
      </c>
      <c r="AD183" s="443">
        <v>-12.645605163533476</v>
      </c>
    </row>
    <row r="184" spans="1:30" x14ac:dyDescent="0.3">
      <c r="A184" s="442"/>
      <c r="Y184" s="444" t="s">
        <v>174</v>
      </c>
      <c r="Z184" s="443">
        <v>-11.404424996507673</v>
      </c>
      <c r="AA184" s="443">
        <v>-13.1535504259066</v>
      </c>
      <c r="AB184" s="443">
        <v>-16.381942263281047</v>
      </c>
      <c r="AC184" s="443">
        <v>-11.655673305011604</v>
      </c>
      <c r="AD184" s="443">
        <v>-12.550263053042935</v>
      </c>
    </row>
    <row r="185" spans="1:30" x14ac:dyDescent="0.3">
      <c r="A185" s="442"/>
      <c r="Y185" s="444" t="s">
        <v>174</v>
      </c>
      <c r="Z185" s="443">
        <v>-11.351393795066848</v>
      </c>
      <c r="AA185" s="443">
        <v>-13.101664460581123</v>
      </c>
      <c r="AB185" s="443">
        <v>-16.381942263281047</v>
      </c>
      <c r="AC185" s="443">
        <v>-9.9959521358418328</v>
      </c>
      <c r="AD185" s="443">
        <v>-12.591803005825696</v>
      </c>
    </row>
    <row r="186" spans="1:30" x14ac:dyDescent="0.3">
      <c r="A186" s="442"/>
      <c r="Y186" s="444" t="s">
        <v>174</v>
      </c>
      <c r="Z186" s="443">
        <v>-15.683019132535422</v>
      </c>
      <c r="AA186" s="443">
        <v>-13.058176021008517</v>
      </c>
      <c r="AB186" s="443">
        <v>-16.381942263281047</v>
      </c>
      <c r="AC186" s="443">
        <v>-13.870675635652645</v>
      </c>
      <c r="AD186" s="443">
        <v>-12.415429442354775</v>
      </c>
    </row>
    <row r="187" spans="1:30" x14ac:dyDescent="0.3">
      <c r="A187" s="442"/>
      <c r="Y187" s="444" t="s">
        <v>174</v>
      </c>
      <c r="Z187" s="443">
        <v>-16.651820078354547</v>
      </c>
      <c r="AA187" s="443">
        <v>-13.149390876295929</v>
      </c>
      <c r="AB187" s="443">
        <v>-16.381942263281047</v>
      </c>
      <c r="AC187" s="443">
        <v>-14.983730136608841</v>
      </c>
      <c r="AD187" s="443">
        <v>-11.838469841168617</v>
      </c>
    </row>
    <row r="188" spans="1:30" x14ac:dyDescent="0.3">
      <c r="A188" s="442"/>
      <c r="Y188" s="444" t="s">
        <v>174</v>
      </c>
      <c r="Z188" s="443">
        <v>-13.139823695280095</v>
      </c>
      <c r="AA188" s="443">
        <v>-13.130295540144484</v>
      </c>
      <c r="AB188" s="443">
        <v>-16.381942263281047</v>
      </c>
      <c r="AC188" s="443">
        <v>-12.429406920185997</v>
      </c>
      <c r="AD188" s="443">
        <v>-11.57974438458807</v>
      </c>
    </row>
    <row r="189" spans="1:30" x14ac:dyDescent="0.3">
      <c r="A189" s="442"/>
      <c r="Y189" s="444" t="s">
        <v>174</v>
      </c>
      <c r="Z189" s="443">
        <v>-12.85171164144273</v>
      </c>
      <c r="AA189" s="443">
        <v>-12.815028786265627</v>
      </c>
      <c r="AB189" s="443">
        <v>-16.381942263281047</v>
      </c>
      <c r="AC189" s="443">
        <v>-10.006999148167566</v>
      </c>
      <c r="AD189" s="443">
        <v>-11.279320649536121</v>
      </c>
    </row>
    <row r="190" spans="1:30" x14ac:dyDescent="0.3">
      <c r="A190" s="442"/>
      <c r="Y190" s="444">
        <v>44013</v>
      </c>
      <c r="Z190" s="443">
        <v>-10.963542794884196</v>
      </c>
      <c r="AA190" s="443">
        <v>-12.390112184371031</v>
      </c>
      <c r="AB190" s="443">
        <v>-5.606649441672019</v>
      </c>
      <c r="AC190" s="443">
        <v>-9.9268516067118355</v>
      </c>
      <c r="AD190" s="443">
        <v>-10.846787120844168</v>
      </c>
    </row>
    <row r="191" spans="1:30" x14ac:dyDescent="0.3">
      <c r="A191" s="442"/>
      <c r="Y191" s="444" t="s">
        <v>174</v>
      </c>
      <c r="Z191" s="443">
        <v>-11.270757643447558</v>
      </c>
      <c r="AA191" s="443">
        <v>-11.921464809842206</v>
      </c>
      <c r="AB191" s="443">
        <v>-5.606649441672019</v>
      </c>
      <c r="AC191" s="443">
        <v>-9.8445951089477717</v>
      </c>
      <c r="AD191" s="443">
        <v>-10.527324195957622</v>
      </c>
    </row>
    <row r="192" spans="1:30" x14ac:dyDescent="0.3">
      <c r="A192" s="442"/>
      <c r="Y192" s="444" t="s">
        <v>174</v>
      </c>
      <c r="Z192" s="443">
        <v>-9.1445265179148532</v>
      </c>
      <c r="AA192" s="443">
        <v>-11.229297577891831</v>
      </c>
      <c r="AB192" s="443">
        <v>-5.606649441672019</v>
      </c>
      <c r="AC192" s="443">
        <v>-7.8929859904781949</v>
      </c>
      <c r="AD192" s="443">
        <v>-9.9926523773421358</v>
      </c>
    </row>
    <row r="193" spans="1:30" x14ac:dyDescent="0.3">
      <c r="A193" s="442"/>
      <c r="Y193" s="444" t="s">
        <v>174</v>
      </c>
      <c r="Z193" s="443">
        <v>-12.708602919273227</v>
      </c>
      <c r="AA193" s="443">
        <v>-10.518889152179554</v>
      </c>
      <c r="AB193" s="443">
        <v>-5.606649441672019</v>
      </c>
      <c r="AC193" s="443">
        <v>-10.842940934808965</v>
      </c>
      <c r="AD193" s="443">
        <v>-9.4798511300270256</v>
      </c>
    </row>
    <row r="194" spans="1:30" x14ac:dyDescent="0.3">
      <c r="A194" s="442"/>
      <c r="Y194" s="444" t="s">
        <v>174</v>
      </c>
      <c r="Z194" s="443">
        <v>-13.371288456652772</v>
      </c>
      <c r="AA194" s="443">
        <v>-9.9836200545559315</v>
      </c>
      <c r="AB194" s="443">
        <v>-5.606649441672019</v>
      </c>
      <c r="AC194" s="443">
        <v>-12.747489662403027</v>
      </c>
      <c r="AD194" s="443">
        <v>-9.0064637513333086</v>
      </c>
    </row>
    <row r="195" spans="1:30" x14ac:dyDescent="0.3">
      <c r="A195" s="442"/>
      <c r="Y195" s="444" t="s">
        <v>174</v>
      </c>
      <c r="Z195" s="443">
        <v>-8.2946530716274847</v>
      </c>
      <c r="AA195" s="443">
        <v>-9.6065201396370004</v>
      </c>
      <c r="AB195" s="443">
        <v>-5.606649441672019</v>
      </c>
      <c r="AC195" s="443">
        <v>-8.6867041898775881</v>
      </c>
      <c r="AD195" s="443">
        <v>-8.824402067327382</v>
      </c>
    </row>
    <row r="196" spans="1:30" x14ac:dyDescent="0.3">
      <c r="A196" s="442"/>
      <c r="Y196" s="444" t="s">
        <v>174</v>
      </c>
      <c r="Z196" s="443">
        <v>-7.8788526614567846</v>
      </c>
      <c r="AA196" s="443">
        <v>-9.5524008420773381</v>
      </c>
      <c r="AB196" s="443">
        <v>-5.606649441672019</v>
      </c>
      <c r="AC196" s="443">
        <v>-6.4173904169617941</v>
      </c>
      <c r="AD196" s="443">
        <v>-9.0128255456993518</v>
      </c>
    </row>
    <row r="197" spans="1:30" x14ac:dyDescent="0.3">
      <c r="A197" s="442"/>
      <c r="Y197" s="444" t="s">
        <v>174</v>
      </c>
      <c r="Z197" s="443">
        <v>-7.2166591115188439</v>
      </c>
      <c r="AA197" s="443">
        <v>-9.388310119153676</v>
      </c>
      <c r="AB197" s="443">
        <v>-5.606649441672019</v>
      </c>
      <c r="AC197" s="443">
        <v>-6.6131399558558144</v>
      </c>
      <c r="AD197" s="443">
        <v>-9.0561385467623392</v>
      </c>
    </row>
    <row r="198" spans="1:30" x14ac:dyDescent="0.3">
      <c r="A198" s="442"/>
      <c r="Y198" s="444" t="s">
        <v>174</v>
      </c>
      <c r="Z198" s="443">
        <v>-8.631058239015033</v>
      </c>
      <c r="AA198" s="443">
        <v>-9.3775538244362444</v>
      </c>
      <c r="AB198" s="443">
        <v>-5.606649441672019</v>
      </c>
      <c r="AC198" s="443">
        <v>-8.5701633209062891</v>
      </c>
      <c r="AD198" s="443">
        <v>-9.1743528057569286</v>
      </c>
    </row>
    <row r="199" spans="1:30" x14ac:dyDescent="0.3">
      <c r="A199" s="442"/>
      <c r="Y199" s="444" t="s">
        <v>174</v>
      </c>
      <c r="Z199" s="443">
        <v>-8.7656914349972297</v>
      </c>
      <c r="AA199" s="443">
        <v>-9.3519125298407566</v>
      </c>
      <c r="AB199" s="443">
        <v>-5.606649441672019</v>
      </c>
      <c r="AC199" s="443">
        <v>-9.2119503390819801</v>
      </c>
      <c r="AD199" s="443">
        <v>-9.1295907891360759</v>
      </c>
    </row>
    <row r="200" spans="1:30" x14ac:dyDescent="0.3">
      <c r="A200" s="442"/>
      <c r="Y200" s="444" t="s">
        <v>174</v>
      </c>
      <c r="Z200" s="443">
        <v>-11.559967858807592</v>
      </c>
      <c r="AA200" s="443">
        <v>-9.1590913188061993</v>
      </c>
      <c r="AB200" s="443">
        <v>-5.606649441672019</v>
      </c>
      <c r="AC200" s="443">
        <v>-11.14613194224988</v>
      </c>
      <c r="AD200" s="443">
        <v>-9.0923550223894551</v>
      </c>
    </row>
    <row r="201" spans="1:30" x14ac:dyDescent="0.3">
      <c r="A201" s="442"/>
      <c r="Y201" s="444" t="s">
        <v>174</v>
      </c>
      <c r="Z201" s="443">
        <v>-13.295994393630734</v>
      </c>
      <c r="AA201" s="443">
        <v>-9.1213743403699237</v>
      </c>
      <c r="AB201" s="443">
        <v>-5.606649441672019</v>
      </c>
      <c r="AC201" s="443">
        <v>-13.574989475365157</v>
      </c>
      <c r="AD201" s="443">
        <v>-8.9920900743964758</v>
      </c>
    </row>
    <row r="202" spans="1:30" x14ac:dyDescent="0.3">
      <c r="A202" s="442"/>
      <c r="Y202" s="444" t="s">
        <v>174</v>
      </c>
      <c r="Z202" s="443">
        <v>-8.1151640094590736</v>
      </c>
      <c r="AA202" s="443">
        <v>-8.8601472650351329</v>
      </c>
      <c r="AB202" s="443">
        <v>-5.606649441672019</v>
      </c>
      <c r="AC202" s="443">
        <v>-8.3733700735316177</v>
      </c>
      <c r="AD202" s="443">
        <v>-8.944923729100811</v>
      </c>
    </row>
    <row r="203" spans="1:30" x14ac:dyDescent="0.3">
      <c r="A203" s="442"/>
      <c r="Y203" s="444" t="s">
        <v>174</v>
      </c>
      <c r="Z203" s="443">
        <v>-6.5291041842148809</v>
      </c>
      <c r="AA203" s="443">
        <v>-8.3471789497554862</v>
      </c>
      <c r="AB203" s="443">
        <v>-5.606649441672019</v>
      </c>
      <c r="AC203" s="443">
        <v>-6.156740049735447</v>
      </c>
      <c r="AD203" s="443">
        <v>-8.3127410164985935</v>
      </c>
    </row>
    <row r="204" spans="1:30" x14ac:dyDescent="0.3">
      <c r="A204" s="442"/>
      <c r="Y204" s="444" t="s">
        <v>174</v>
      </c>
      <c r="Z204" s="443">
        <v>-6.9526402624649348</v>
      </c>
      <c r="AA204" s="443">
        <v>-7.9092072113805987</v>
      </c>
      <c r="AB204" s="443">
        <v>-5.606649441672019</v>
      </c>
      <c r="AC204" s="443">
        <v>-5.9112853199049624</v>
      </c>
      <c r="AD204" s="443">
        <v>-8.0508219387508539</v>
      </c>
    </row>
    <row r="205" spans="1:30" x14ac:dyDescent="0.3">
      <c r="A205" s="442"/>
      <c r="Y205" s="444" t="s">
        <v>174</v>
      </c>
      <c r="Z205" s="443">
        <v>-6.8024687116714899</v>
      </c>
      <c r="AA205" s="443">
        <v>-7.6223651695640351</v>
      </c>
      <c r="AB205" s="443">
        <v>-5.606649441672019</v>
      </c>
      <c r="AC205" s="443">
        <v>-8.2399989038366357</v>
      </c>
      <c r="AD205" s="443">
        <v>-7.7349045510529253</v>
      </c>
    </row>
    <row r="206" spans="1:30" x14ac:dyDescent="0.3">
      <c r="A206" s="442"/>
      <c r="Y206" s="444" t="s">
        <v>174</v>
      </c>
      <c r="Z206" s="443">
        <v>-5.1749132280397099</v>
      </c>
      <c r="AA206" s="443">
        <v>-7.4152499444691751</v>
      </c>
      <c r="AB206" s="443">
        <v>-5.606649441672019</v>
      </c>
      <c r="AC206" s="443">
        <v>-4.786671350866456</v>
      </c>
      <c r="AD206" s="443">
        <v>-7.6342496141697245</v>
      </c>
    </row>
    <row r="207" spans="1:30" x14ac:dyDescent="0.3">
      <c r="A207" s="442"/>
      <c r="Y207" s="444" t="s">
        <v>174</v>
      </c>
      <c r="Z207" s="443">
        <v>-8.4941656901833706</v>
      </c>
      <c r="AA207" s="443">
        <v>-7.3020923513579188</v>
      </c>
      <c r="AB207" s="443">
        <v>-5.606649441672019</v>
      </c>
      <c r="AC207" s="443">
        <v>-9.3126983980156979</v>
      </c>
      <c r="AD207" s="443">
        <v>-7.4595950423032047</v>
      </c>
    </row>
    <row r="208" spans="1:30" x14ac:dyDescent="0.3">
      <c r="A208" s="442"/>
      <c r="Y208" s="444" t="s">
        <v>174</v>
      </c>
      <c r="Z208" s="443">
        <v>-11.288100100914784</v>
      </c>
      <c r="AA208" s="443">
        <v>-7.4255140515626774</v>
      </c>
      <c r="AB208" s="443">
        <v>-5.606649441672019</v>
      </c>
      <c r="AC208" s="443">
        <v>-11.363567761479658</v>
      </c>
      <c r="AD208" s="443">
        <v>-7.3026160398171429</v>
      </c>
    </row>
    <row r="209" spans="1:30" x14ac:dyDescent="0.3">
      <c r="A209" s="442"/>
      <c r="Y209" s="444" t="s">
        <v>174</v>
      </c>
      <c r="Z209" s="443">
        <v>-6.6653574337950605</v>
      </c>
      <c r="AA209" s="443">
        <v>-7.429024580447356</v>
      </c>
      <c r="AB209" s="443">
        <v>-5.606649441672019</v>
      </c>
      <c r="AC209" s="443">
        <v>-7.6687855153492137</v>
      </c>
      <c r="AD209" s="443">
        <v>-6.8605941368611161</v>
      </c>
    </row>
    <row r="210" spans="1:30" x14ac:dyDescent="0.3">
      <c r="A210" s="442"/>
      <c r="Y210" s="444" t="s">
        <v>174</v>
      </c>
      <c r="Z210" s="443">
        <v>-5.7370010324360852</v>
      </c>
      <c r="AA210" s="443">
        <v>-7.7325091904536682</v>
      </c>
      <c r="AB210" s="443">
        <v>-5.606649441672019</v>
      </c>
      <c r="AC210" s="443">
        <v>-4.9341580466698076</v>
      </c>
      <c r="AD210" s="443">
        <v>-7.0670777030615302</v>
      </c>
    </row>
    <row r="211" spans="1:30" x14ac:dyDescent="0.3">
      <c r="A211" s="442"/>
      <c r="Y211" s="444" t="s">
        <v>174</v>
      </c>
      <c r="Z211" s="443">
        <v>-7.8165921638982425</v>
      </c>
      <c r="AA211" s="443">
        <v>-7.8597365699016608</v>
      </c>
      <c r="AB211" s="443">
        <v>-5.606649441672019</v>
      </c>
      <c r="AC211" s="443">
        <v>-4.8124323025025291</v>
      </c>
      <c r="AD211" s="443">
        <v>-6.9220490702658095</v>
      </c>
    </row>
    <row r="212" spans="1:30" x14ac:dyDescent="0.3">
      <c r="A212" s="442"/>
      <c r="Y212" s="444" t="s">
        <v>174</v>
      </c>
      <c r="Z212" s="443">
        <v>-6.827042413864242</v>
      </c>
      <c r="AA212" s="443">
        <v>-7.7767508594102059</v>
      </c>
      <c r="AB212" s="443">
        <v>-5.606649441672019</v>
      </c>
      <c r="AC212" s="443">
        <v>-5.1458455831444496</v>
      </c>
      <c r="AD212" s="443">
        <v>-6.9427864291099342</v>
      </c>
    </row>
    <row r="213" spans="1:30" x14ac:dyDescent="0.3">
      <c r="A213" s="442"/>
      <c r="Y213" s="444" t="s">
        <v>174</v>
      </c>
      <c r="Z213" s="443">
        <v>-7.2993054980838972</v>
      </c>
      <c r="AA213" s="443">
        <v>-7.687039511388372</v>
      </c>
      <c r="AB213" s="443">
        <v>-5.606649441672019</v>
      </c>
      <c r="AC213" s="443">
        <v>-6.2320563142693572</v>
      </c>
      <c r="AD213" s="443">
        <v>-6.3700148602964459</v>
      </c>
    </row>
    <row r="214" spans="1:30" x14ac:dyDescent="0.3">
      <c r="A214" s="442"/>
      <c r="Y214" s="444" t="s">
        <v>174</v>
      </c>
      <c r="Z214" s="443">
        <v>-9.3847573463193097</v>
      </c>
      <c r="AA214" s="443">
        <v>-7.7863660518492468</v>
      </c>
      <c r="AB214" s="443">
        <v>-5.606649441672019</v>
      </c>
      <c r="AC214" s="443">
        <v>-8.2974979684456542</v>
      </c>
      <c r="AD214" s="443">
        <v>-6.4685051250210552</v>
      </c>
    </row>
    <row r="215" spans="1:30" x14ac:dyDescent="0.3">
      <c r="A215" s="442"/>
      <c r="Y215" s="444" t="s">
        <v>174</v>
      </c>
      <c r="Z215" s="443">
        <v>-10.7072001274746</v>
      </c>
      <c r="AA215" s="443">
        <v>-7.5403975785423372</v>
      </c>
      <c r="AB215" s="443">
        <v>-5.606649441672019</v>
      </c>
      <c r="AC215" s="443">
        <v>-11.508729273388525</v>
      </c>
      <c r="AD215" s="443">
        <v>-6.4438280763563558</v>
      </c>
    </row>
    <row r="216" spans="1:30" x14ac:dyDescent="0.3">
      <c r="A216" s="442"/>
      <c r="Y216" s="444" t="s">
        <v>174</v>
      </c>
      <c r="Z216" s="443">
        <v>-6.0373779976422313</v>
      </c>
      <c r="AA216" s="443">
        <v>-7.2937828789255077</v>
      </c>
      <c r="AB216" s="443">
        <v>-5.606649441672019</v>
      </c>
      <c r="AC216" s="443">
        <v>-3.6593845336548014</v>
      </c>
      <c r="AD216" s="443">
        <v>-6.2555493643351605</v>
      </c>
    </row>
    <row r="217" spans="1:30" x14ac:dyDescent="0.3">
      <c r="A217" s="442"/>
      <c r="Y217" s="444" t="s">
        <v>174</v>
      </c>
      <c r="Z217" s="443">
        <v>-6.4322868156621986</v>
      </c>
      <c r="AA217" s="443">
        <v>-7.259046400946624</v>
      </c>
      <c r="AB217" s="443">
        <v>-5.606649441672019</v>
      </c>
      <c r="AC217" s="443">
        <v>-5.6235898997420719</v>
      </c>
      <c r="AD217" s="443">
        <v>-6.0848198595310565</v>
      </c>
    </row>
    <row r="218" spans="1:30" x14ac:dyDescent="0.3">
      <c r="A218" s="442"/>
      <c r="Y218" s="444" t="s">
        <v>174</v>
      </c>
      <c r="Z218" s="443">
        <v>-6.0948128507498822</v>
      </c>
      <c r="AA218" s="443">
        <v>-6.9757221156562323</v>
      </c>
      <c r="AB218" s="443">
        <v>-5.606649441672019</v>
      </c>
      <c r="AC218" s="443">
        <v>-4.639692961849633</v>
      </c>
      <c r="AD218" s="443">
        <v>-5.7294449797189246</v>
      </c>
    </row>
    <row r="219" spans="1:30" x14ac:dyDescent="0.3">
      <c r="A219" s="442"/>
      <c r="Y219" s="444" t="s">
        <v>174</v>
      </c>
      <c r="Z219" s="443">
        <v>-5.1007395165464358</v>
      </c>
      <c r="AA219" s="443">
        <v>-6.7421653853889518</v>
      </c>
      <c r="AB219" s="443">
        <v>-5.606649441672019</v>
      </c>
      <c r="AC219" s="443">
        <v>-3.8278945989960818</v>
      </c>
      <c r="AD219" s="443">
        <v>-5.0943809043166208</v>
      </c>
    </row>
    <row r="220" spans="1:30" x14ac:dyDescent="0.3">
      <c r="A220" s="442"/>
      <c r="Y220" s="444" t="s">
        <v>174</v>
      </c>
      <c r="Z220" s="443">
        <v>-7.0561501522317123</v>
      </c>
      <c r="AA220" s="443">
        <v>-6.7891903237693025</v>
      </c>
      <c r="AB220" s="443">
        <v>-5.606649441672019</v>
      </c>
      <c r="AC220" s="443">
        <v>-5.0369497806406258</v>
      </c>
      <c r="AD220" s="443">
        <v>-5.2305999488548371</v>
      </c>
    </row>
    <row r="221" spans="1:30" x14ac:dyDescent="0.3">
      <c r="A221" s="442"/>
      <c r="Y221" s="444">
        <v>44044</v>
      </c>
      <c r="Z221" s="443">
        <v>-7.4014873492865645</v>
      </c>
      <c r="AA221" s="443">
        <v>-6.9302332276123408</v>
      </c>
      <c r="AB221" s="443">
        <v>-5.606649441672019</v>
      </c>
      <c r="AC221" s="443">
        <v>-5.809873809760731</v>
      </c>
      <c r="AD221" s="443">
        <v>-5.100362348266243</v>
      </c>
    </row>
    <row r="222" spans="1:30" x14ac:dyDescent="0.3">
      <c r="A222" s="442"/>
      <c r="Y222" s="444" t="s">
        <v>174</v>
      </c>
      <c r="Z222" s="443">
        <v>-9.0723030156036355</v>
      </c>
      <c r="AA222" s="443">
        <v>-6.8340743947779776</v>
      </c>
      <c r="AB222" s="443">
        <v>-5.606649441672019</v>
      </c>
      <c r="AC222" s="443">
        <v>-7.0632807455723992</v>
      </c>
      <c r="AD222" s="443">
        <v>-5.1719775517333391</v>
      </c>
    </row>
    <row r="223" spans="1:30" x14ac:dyDescent="0.3">
      <c r="A223" s="442"/>
      <c r="Y223" s="444" t="s">
        <v>174</v>
      </c>
      <c r="Z223" s="443">
        <v>-6.3665525663046871</v>
      </c>
      <c r="AA223" s="443">
        <v>-6.9043624419326397</v>
      </c>
      <c r="AB223" s="443">
        <v>-5.606649441672019</v>
      </c>
      <c r="AC223" s="443">
        <v>-4.6129178454223165</v>
      </c>
      <c r="AD223" s="443">
        <v>-5.0627557154668574</v>
      </c>
    </row>
    <row r="224" spans="1:30" x14ac:dyDescent="0.3">
      <c r="A224" s="442"/>
      <c r="Y224" s="444" t="s">
        <v>174</v>
      </c>
      <c r="Z224" s="443">
        <v>-7.4195871425634623</v>
      </c>
      <c r="AA224" s="443">
        <v>-6.9661842537103018</v>
      </c>
      <c r="AB224" s="443">
        <v>-5.606649441672019</v>
      </c>
      <c r="AC224" s="443">
        <v>-4.7119266956219121</v>
      </c>
      <c r="AD224" s="443">
        <v>-4.727594931776971</v>
      </c>
    </row>
    <row r="225" spans="1:30" x14ac:dyDescent="0.3">
      <c r="A225" s="442"/>
      <c r="Y225" s="444" t="s">
        <v>174</v>
      </c>
      <c r="Z225" s="443">
        <v>-5.4217010209093477</v>
      </c>
      <c r="AA225" s="443">
        <v>-7.1800707685839518</v>
      </c>
      <c r="AB225" s="443">
        <v>-5.606649441672019</v>
      </c>
      <c r="AC225" s="443">
        <v>-5.1409993861193044</v>
      </c>
      <c r="AD225" s="443">
        <v>-4.3400454789334333</v>
      </c>
    </row>
    <row r="226" spans="1:30" x14ac:dyDescent="0.3">
      <c r="A226" s="442"/>
      <c r="Y226" s="444" t="s">
        <v>174</v>
      </c>
      <c r="Z226" s="443">
        <v>-5.5927558466290668</v>
      </c>
      <c r="AA226" s="443">
        <v>-7.1247599418938474</v>
      </c>
      <c r="AB226" s="443">
        <v>-5.606649441672019</v>
      </c>
      <c r="AC226" s="443">
        <v>-3.0633417451307139</v>
      </c>
      <c r="AD226" s="443">
        <v>-4.0591863812825215</v>
      </c>
    </row>
    <row r="227" spans="1:30" x14ac:dyDescent="0.3">
      <c r="A227" s="442"/>
      <c r="Y227" s="444" t="s">
        <v>174</v>
      </c>
      <c r="Z227" s="443">
        <v>-7.4889028346753488</v>
      </c>
      <c r="AA227" s="443">
        <v>-7.1475405979623385</v>
      </c>
      <c r="AB227" s="443">
        <v>-5.606649441672019</v>
      </c>
      <c r="AC227" s="443">
        <v>-2.6908242948114207</v>
      </c>
      <c r="AD227" s="443">
        <v>-3.9251107476621194</v>
      </c>
    </row>
    <row r="228" spans="1:30" x14ac:dyDescent="0.3">
      <c r="A228" s="442"/>
      <c r="Y228" s="444" t="s">
        <v>174</v>
      </c>
      <c r="Z228" s="443">
        <v>-8.8986929534021115</v>
      </c>
      <c r="AA228" s="443">
        <v>-7.0758443833204865</v>
      </c>
      <c r="AB228" s="443">
        <v>-5.606649441672019</v>
      </c>
      <c r="AC228" s="443">
        <v>-3.0970276398559662</v>
      </c>
      <c r="AD228" s="443">
        <v>-3.9892770827801689</v>
      </c>
    </row>
    <row r="229" spans="1:30" x14ac:dyDescent="0.3">
      <c r="A229" s="442"/>
      <c r="Y229" s="444" t="s">
        <v>174</v>
      </c>
      <c r="Z229" s="443">
        <v>-8.6851272287729042</v>
      </c>
      <c r="AA229" s="443">
        <v>-6.694488455378246</v>
      </c>
      <c r="AB229" s="443">
        <v>-5.606649441672019</v>
      </c>
      <c r="AC229" s="443">
        <v>-5.0972670620160159</v>
      </c>
      <c r="AD229" s="443">
        <v>-4.1753454280597664</v>
      </c>
    </row>
    <row r="230" spans="1:30" x14ac:dyDescent="0.3">
      <c r="A230" s="442"/>
      <c r="Y230" s="444" t="s">
        <v>174</v>
      </c>
      <c r="Z230" s="443">
        <v>-6.5260171587841196</v>
      </c>
      <c r="AA230" s="443">
        <v>-6.1459188733251864</v>
      </c>
      <c r="AB230" s="443">
        <v>-5.606649441672019</v>
      </c>
      <c r="AC230" s="443">
        <v>-3.6743884100795015</v>
      </c>
      <c r="AD230" s="443">
        <v>-4.1933456222939123</v>
      </c>
    </row>
    <row r="231" spans="1:30" x14ac:dyDescent="0.3">
      <c r="A231" s="442"/>
      <c r="Y231" s="444" t="s">
        <v>174</v>
      </c>
      <c r="Z231" s="443">
        <v>-6.9177136400705033</v>
      </c>
      <c r="AA231" s="443">
        <v>-5.5686422276805043</v>
      </c>
      <c r="AB231" s="443">
        <v>-5.606649441672019</v>
      </c>
      <c r="AC231" s="443">
        <v>-5.1610910414482589</v>
      </c>
      <c r="AD231" s="443">
        <v>-4.4334877878399528</v>
      </c>
    </row>
    <row r="232" spans="1:30" x14ac:dyDescent="0.3">
      <c r="A232" s="442"/>
      <c r="Y232" s="444" t="s">
        <v>174</v>
      </c>
      <c r="Z232" s="443">
        <v>-2.7522095253136656</v>
      </c>
      <c r="AA232" s="443">
        <v>-5.0408457048412103</v>
      </c>
      <c r="AB232" s="443">
        <v>-5.606649441672019</v>
      </c>
      <c r="AC232" s="443">
        <v>-6.4434778030764903</v>
      </c>
      <c r="AD232" s="443">
        <v>-4.8603605308079443</v>
      </c>
    </row>
    <row r="233" spans="1:30" x14ac:dyDescent="0.3">
      <c r="A233" s="442"/>
      <c r="Y233" s="444" t="s">
        <v>174</v>
      </c>
      <c r="Z233" s="443">
        <v>-1.7527687722576455</v>
      </c>
      <c r="AA233" s="443">
        <v>-3.4928806543516289</v>
      </c>
      <c r="AB233" s="443">
        <v>-5.606649441672019</v>
      </c>
      <c r="AC233" s="443">
        <v>-3.1893431047697334</v>
      </c>
      <c r="AD233" s="443">
        <v>-4.1282057746717964</v>
      </c>
    </row>
    <row r="234" spans="1:30" x14ac:dyDescent="0.3">
      <c r="A234" s="442"/>
      <c r="Y234" s="444" t="s">
        <v>174</v>
      </c>
      <c r="Z234" s="443">
        <v>-3.4479663151625743</v>
      </c>
      <c r="AA234" s="443">
        <v>-3.047052970281404</v>
      </c>
      <c r="AB234" s="443">
        <v>-5.606649441672019</v>
      </c>
      <c r="AC234" s="443">
        <v>-4.3718194536337052</v>
      </c>
      <c r="AD234" s="443">
        <v>-3.7089510316942897</v>
      </c>
    </row>
    <row r="235" spans="1:30" x14ac:dyDescent="0.3">
      <c r="A235" s="442"/>
      <c r="Y235" s="444" t="s">
        <v>174</v>
      </c>
      <c r="Z235" s="443">
        <v>-5.2041172935270614</v>
      </c>
      <c r="AA235" s="443">
        <v>-3.1092823887776553</v>
      </c>
      <c r="AB235" s="443">
        <v>-5.606649441672019</v>
      </c>
      <c r="AC235" s="443">
        <v>-6.085136840631904</v>
      </c>
      <c r="AD235" s="443">
        <v>-3.5645842673526653</v>
      </c>
    </row>
    <row r="236" spans="1:30" x14ac:dyDescent="0.3">
      <c r="A236" s="442"/>
      <c r="Y236" s="444" t="s">
        <v>174</v>
      </c>
      <c r="Z236" s="443">
        <v>2.1506281246541734</v>
      </c>
      <c r="AA236" s="443">
        <v>-3.2570009466265684</v>
      </c>
      <c r="AB236" s="443">
        <v>-5.606649441672019</v>
      </c>
      <c r="AC236" s="443">
        <v>2.7816230937020237E-2</v>
      </c>
      <c r="AD236" s="443">
        <v>-3.6023588338503703</v>
      </c>
    </row>
    <row r="237" spans="1:30" x14ac:dyDescent="0.3">
      <c r="A237" s="442"/>
      <c r="Y237" s="444" t="s">
        <v>174</v>
      </c>
      <c r="Z237" s="443">
        <v>-3.4052233702925516</v>
      </c>
      <c r="AA237" s="443">
        <v>-3.4143950802957366</v>
      </c>
      <c r="AB237" s="443">
        <v>-5.606649441672019</v>
      </c>
      <c r="AC237" s="443">
        <v>-0.73960520923695583</v>
      </c>
      <c r="AD237" s="443">
        <v>-3.9767492448239921</v>
      </c>
    </row>
    <row r="238" spans="1:30" x14ac:dyDescent="0.3">
      <c r="A238" s="442"/>
      <c r="Y238" s="444" t="s">
        <v>174</v>
      </c>
      <c r="Z238" s="443">
        <v>-7.3533195695442641</v>
      </c>
      <c r="AA238" s="443">
        <v>-3.7392822178928458</v>
      </c>
      <c r="AB238" s="443">
        <v>-5.606649441672019</v>
      </c>
      <c r="AC238" s="443">
        <v>-4.1505236910568897</v>
      </c>
      <c r="AD238" s="443">
        <v>-4.1265857163069501</v>
      </c>
    </row>
    <row r="239" spans="1:30" x14ac:dyDescent="0.3">
      <c r="A239" s="442"/>
      <c r="Y239" s="444" t="s">
        <v>174</v>
      </c>
      <c r="Z239" s="443">
        <v>-3.786239430256054</v>
      </c>
      <c r="AA239" s="443">
        <v>-3.648429949254389</v>
      </c>
      <c r="AB239" s="443">
        <v>-5.606649441672019</v>
      </c>
      <c r="AC239" s="443">
        <v>-6.7078997685604236</v>
      </c>
      <c r="AD239" s="443">
        <v>-4.0778365594662835</v>
      </c>
    </row>
    <row r="240" spans="1:30" x14ac:dyDescent="0.3">
      <c r="A240" s="442"/>
      <c r="Y240" s="444" t="s">
        <v>174</v>
      </c>
      <c r="Z240" s="443">
        <v>-2.8545277079418239</v>
      </c>
      <c r="AA240" s="443">
        <v>-4.4694505002904785</v>
      </c>
      <c r="AB240" s="443">
        <v>-5.606649441672019</v>
      </c>
      <c r="AC240" s="443">
        <v>-5.8100759815850864</v>
      </c>
      <c r="AD240" s="443">
        <v>-4.742211880845228</v>
      </c>
    </row>
    <row r="241" spans="1:30" x14ac:dyDescent="0.3">
      <c r="A241" s="442"/>
      <c r="Y241" s="444" t="s">
        <v>174</v>
      </c>
      <c r="Z241" s="443">
        <v>-5.7221762783423396</v>
      </c>
      <c r="AA241" s="443">
        <v>-4.8048393083349703</v>
      </c>
      <c r="AB241" s="443">
        <v>-5.606649441672019</v>
      </c>
      <c r="AC241" s="443">
        <v>-5.4206747540144136</v>
      </c>
      <c r="AD241" s="443">
        <v>-5.3549205065689653</v>
      </c>
    </row>
    <row r="242" spans="1:30" x14ac:dyDescent="0.3">
      <c r="A242" s="442"/>
      <c r="Y242" s="444" t="s">
        <v>174</v>
      </c>
      <c r="Z242" s="443">
        <v>-4.5681514130578655</v>
      </c>
      <c r="AA242" s="443">
        <v>-4.5236240260616807</v>
      </c>
      <c r="AB242" s="443">
        <v>-5.606649441672019</v>
      </c>
      <c r="AC242" s="443">
        <v>-5.743892742747235</v>
      </c>
      <c r="AD242" s="443">
        <v>-5.4042428294357876</v>
      </c>
    </row>
    <row r="243" spans="1:30" x14ac:dyDescent="0.3">
      <c r="A243" s="442"/>
      <c r="Y243" s="444" t="s">
        <v>174</v>
      </c>
      <c r="Z243" s="443">
        <v>-3.5965157325984558</v>
      </c>
      <c r="AA243" s="443">
        <v>-4.4196159018218646</v>
      </c>
      <c r="AB243" s="443">
        <v>-5.606649441672019</v>
      </c>
      <c r="AC243" s="443">
        <v>-4.6228110187155949</v>
      </c>
      <c r="AD243" s="443">
        <v>-4.8643477716037848</v>
      </c>
    </row>
    <row r="244" spans="1:30" x14ac:dyDescent="0.3">
      <c r="A244" s="442"/>
      <c r="Y244" s="444" t="s">
        <v>174</v>
      </c>
      <c r="Z244" s="443">
        <v>-5.7529450266039959</v>
      </c>
      <c r="AA244" s="443">
        <v>-4.4328517754006791</v>
      </c>
      <c r="AB244" s="443">
        <v>-5.606649441672019</v>
      </c>
      <c r="AC244" s="443">
        <v>-5.0285655893031134</v>
      </c>
      <c r="AD244" s="443">
        <v>-4.3388590093861454</v>
      </c>
    </row>
    <row r="245" spans="1:30" x14ac:dyDescent="0.3">
      <c r="A245" s="442"/>
      <c r="Y245" s="444" t="s">
        <v>174</v>
      </c>
      <c r="Z245" s="443">
        <v>-5.3848125936312323</v>
      </c>
      <c r="AA245" s="443">
        <v>-4.2207488961762198</v>
      </c>
      <c r="AB245" s="443">
        <v>-5.606649441672019</v>
      </c>
      <c r="AC245" s="443">
        <v>-4.4957799511246463</v>
      </c>
      <c r="AD245" s="443">
        <v>-3.9022353713867983</v>
      </c>
    </row>
    <row r="246" spans="1:30" x14ac:dyDescent="0.3">
      <c r="A246" s="442"/>
      <c r="Y246" s="444" t="s">
        <v>174</v>
      </c>
      <c r="Z246" s="443">
        <v>-3.0581825605773352</v>
      </c>
      <c r="AA246" s="443">
        <v>-4.0045415802468689</v>
      </c>
      <c r="AB246" s="443">
        <v>-5.606649441672019</v>
      </c>
      <c r="AC246" s="443">
        <v>-2.928634363736407</v>
      </c>
      <c r="AD246" s="443">
        <v>-3.4623811312311283</v>
      </c>
    </row>
    <row r="247" spans="1:30" x14ac:dyDescent="0.3">
      <c r="A247" s="442"/>
      <c r="Y247" s="444" t="s">
        <v>174</v>
      </c>
      <c r="Z247" s="443">
        <v>-2.9471788229935294</v>
      </c>
      <c r="AA247" s="443">
        <v>-4.0930955682844479</v>
      </c>
      <c r="AB247" s="443">
        <v>-5.606649441672019</v>
      </c>
      <c r="AC247" s="443">
        <v>-2.1316546460616053</v>
      </c>
      <c r="AD247" s="443">
        <v>-3.3521306728179132</v>
      </c>
    </row>
    <row r="248" spans="1:30" x14ac:dyDescent="0.3">
      <c r="A248" s="442"/>
      <c r="Y248" s="444" t="s">
        <v>174</v>
      </c>
      <c r="Z248" s="443">
        <v>-4.2374561237711248</v>
      </c>
      <c r="AA248" s="443">
        <v>-3.9213882646089595</v>
      </c>
      <c r="AB248" s="443">
        <v>-5.606649441672019</v>
      </c>
      <c r="AC248" s="443">
        <v>-2.3643092880189869</v>
      </c>
      <c r="AD248" s="443">
        <v>-3.1480493426485645</v>
      </c>
    </row>
    <row r="249" spans="1:30" x14ac:dyDescent="0.3">
      <c r="A249" s="442"/>
      <c r="Y249" s="444" t="s">
        <v>174</v>
      </c>
      <c r="Z249" s="443">
        <v>-3.0547002015524112</v>
      </c>
      <c r="AA249" s="443">
        <v>-4.0254056474527697</v>
      </c>
      <c r="AB249" s="443">
        <v>-5.606649441672019</v>
      </c>
      <c r="AC249" s="443">
        <v>-2.6649130616575434</v>
      </c>
      <c r="AD249" s="443">
        <v>-3.0166238227754456</v>
      </c>
    </row>
    <row r="250" spans="1:30" x14ac:dyDescent="0.3">
      <c r="A250" s="442"/>
      <c r="Y250" s="444" t="s">
        <v>174</v>
      </c>
      <c r="Z250" s="443">
        <v>-4.216393648861505</v>
      </c>
      <c r="AA250" s="443">
        <v>-4.1557834302799028</v>
      </c>
      <c r="AB250" s="443">
        <v>-5.606649441672019</v>
      </c>
      <c r="AC250" s="443">
        <v>-3.8510578098230894</v>
      </c>
      <c r="AD250" s="443">
        <v>-3.4195856938103901</v>
      </c>
    </row>
    <row r="251" spans="1:30" x14ac:dyDescent="0.3">
      <c r="A251" s="442"/>
      <c r="Y251" s="444"/>
      <c r="Z251" s="443">
        <v>-4.5509939008755786</v>
      </c>
      <c r="AA251" s="443">
        <v>-4.3529184952621458</v>
      </c>
      <c r="AB251" s="443">
        <v>-5.606649441672019</v>
      </c>
      <c r="AC251" s="443">
        <v>-3.599996278117672</v>
      </c>
      <c r="AD251" s="443">
        <v>-3.5878167996251937</v>
      </c>
    </row>
    <row r="252" spans="1:30" x14ac:dyDescent="0.3">
      <c r="A252" s="442"/>
      <c r="Y252" s="444">
        <v>44075</v>
      </c>
      <c r="Z252" s="443">
        <v>-6.1129342735379071</v>
      </c>
      <c r="AA252" s="443">
        <v>-4.0399415215031462</v>
      </c>
      <c r="AB252" s="443">
        <v>-5.606649441672019</v>
      </c>
      <c r="AC252" s="443">
        <v>-3.575801312012814</v>
      </c>
      <c r="AD252" s="443">
        <v>-3.6044094199121282</v>
      </c>
    </row>
    <row r="253" spans="1:30" x14ac:dyDescent="0.3">
      <c r="A253" s="442"/>
      <c r="Y253" s="444"/>
      <c r="Z253" s="443">
        <v>-3.9708270403672685</v>
      </c>
      <c r="AA253" s="443">
        <v>-4.2924616790860037</v>
      </c>
      <c r="AB253" s="443">
        <v>-5.606649441672019</v>
      </c>
      <c r="AC253" s="443">
        <v>-5.7493674609810199</v>
      </c>
      <c r="AD253" s="443">
        <v>-3.8892994711247542</v>
      </c>
    </row>
    <row r="254" spans="1:30" x14ac:dyDescent="0.3">
      <c r="A254" s="442"/>
      <c r="Y254" s="444"/>
      <c r="Z254" s="443">
        <v>-4.3271242778692285</v>
      </c>
      <c r="AA254" s="443">
        <v>-4.2718612601259238</v>
      </c>
      <c r="AB254" s="443">
        <v>-5.606649441672019</v>
      </c>
      <c r="AC254" s="443">
        <v>-3.3092723867652296</v>
      </c>
      <c r="AD254" s="443">
        <v>-4.0591380857721457</v>
      </c>
    </row>
    <row r="255" spans="1:30" x14ac:dyDescent="0.3">
      <c r="A255" s="442"/>
      <c r="Y255" s="444"/>
      <c r="Z255" s="443">
        <v>-2.0466173074581233</v>
      </c>
      <c r="AA255" s="443">
        <v>-3.8744191708064117</v>
      </c>
      <c r="AB255" s="443">
        <v>-5.606649441672019</v>
      </c>
      <c r="AC255" s="443">
        <v>-2.4804576300275301</v>
      </c>
      <c r="AD255" s="443">
        <v>-3.9139843596184818</v>
      </c>
    </row>
    <row r="256" spans="1:30" x14ac:dyDescent="0.3">
      <c r="A256" s="442"/>
      <c r="Y256" s="444"/>
      <c r="Z256" s="443">
        <v>-4.8223413046324142</v>
      </c>
      <c r="AA256" s="443">
        <v>-3.3306800579977724</v>
      </c>
      <c r="AB256" s="443">
        <v>-5.606649441672019</v>
      </c>
      <c r="AC256" s="443">
        <v>-4.6591434201459236</v>
      </c>
      <c r="AD256" s="443">
        <v>-3.5406006691823473</v>
      </c>
    </row>
    <row r="257" spans="1:30" x14ac:dyDescent="0.3">
      <c r="A257" s="442"/>
      <c r="Y257" s="444"/>
      <c r="Z257" s="443">
        <v>-4.0721907161409483</v>
      </c>
      <c r="AA257" s="443">
        <v>-3.2313392278905133</v>
      </c>
      <c r="AB257" s="443">
        <v>-5.606649441672019</v>
      </c>
      <c r="AC257" s="443">
        <v>-5.0399281123548292</v>
      </c>
      <c r="AD257" s="443">
        <v>-3.1312937693551128</v>
      </c>
    </row>
    <row r="258" spans="1:30" x14ac:dyDescent="0.3">
      <c r="A258" s="442"/>
      <c r="Y258" s="444"/>
      <c r="Z258" s="443">
        <v>-1.7688992756389925</v>
      </c>
      <c r="AA258" s="443">
        <v>-3.158129781507891</v>
      </c>
      <c r="AB258" s="443">
        <v>-5.606649441672019</v>
      </c>
      <c r="AC258" s="443">
        <v>-2.5839201950420261</v>
      </c>
      <c r="AD258" s="443">
        <v>-3.1718398156147822</v>
      </c>
    </row>
    <row r="259" spans="1:30" x14ac:dyDescent="0.3">
      <c r="A259" s="442"/>
      <c r="Y259" s="444"/>
      <c r="Z259" s="443">
        <v>-2.3067604838774325</v>
      </c>
      <c r="AA259" s="443">
        <v>-3.4525983946788301</v>
      </c>
      <c r="AB259" s="443">
        <v>-5.606649441672019</v>
      </c>
      <c r="AC259" s="443">
        <v>-0.96211547895987337</v>
      </c>
      <c r="AD259" s="443">
        <v>-3.5404552012208512</v>
      </c>
    </row>
    <row r="260" spans="1:30" x14ac:dyDescent="0.3">
      <c r="A260" s="442"/>
      <c r="Y260" s="444"/>
      <c r="Z260" s="443">
        <v>-3.2754412296164555</v>
      </c>
      <c r="AA260" s="443">
        <v>-3.3684898163075592</v>
      </c>
      <c r="AB260" s="443">
        <v>-5.606649441672019</v>
      </c>
      <c r="AC260" s="443">
        <v>-2.8842191621903766</v>
      </c>
      <c r="AD260" s="443">
        <v>-3.6998394220390582</v>
      </c>
    </row>
    <row r="261" spans="1:30" x14ac:dyDescent="0.3">
      <c r="A261" s="442"/>
      <c r="Y261" s="444"/>
      <c r="Z261" s="443">
        <v>-3.8146581531908681</v>
      </c>
      <c r="AA261" s="443">
        <v>-3.3986354584518965</v>
      </c>
      <c r="AB261" s="443">
        <v>-5.606649441672019</v>
      </c>
      <c r="AC261" s="443">
        <v>-3.5930947105829176</v>
      </c>
      <c r="AD261" s="443">
        <v>-3.8867887293819052</v>
      </c>
    </row>
    <row r="262" spans="1:30" x14ac:dyDescent="0.3">
      <c r="A262" s="442"/>
      <c r="Y262" s="444"/>
      <c r="Z262" s="443">
        <v>-4.1078975996546987</v>
      </c>
      <c r="AA262" s="443">
        <v>-3.6615793584978311</v>
      </c>
      <c r="AB262" s="443">
        <v>-5.606649441672019</v>
      </c>
      <c r="AC262" s="443">
        <v>-5.0607653292700121</v>
      </c>
      <c r="AD262" s="443">
        <v>-4.2896704589999786</v>
      </c>
    </row>
    <row r="263" spans="1:30" x14ac:dyDescent="0.3">
      <c r="A263" s="442"/>
      <c r="Y263" s="444"/>
      <c r="Z263" s="443">
        <v>-4.2335812560335215</v>
      </c>
      <c r="AA263" s="443">
        <v>-3.8869693295759156</v>
      </c>
      <c r="AB263" s="443">
        <v>-5.606649441672019</v>
      </c>
      <c r="AC263" s="443">
        <v>-5.7748329658733724</v>
      </c>
      <c r="AD263" s="443">
        <v>-4.3782968681252941</v>
      </c>
    </row>
    <row r="264" spans="1:30" x14ac:dyDescent="0.3">
      <c r="A264" s="442"/>
      <c r="Y264" s="444"/>
      <c r="Z264" s="443">
        <v>-4.2832102111513075</v>
      </c>
      <c r="AA264" s="443">
        <v>-3.9137790916189488</v>
      </c>
      <c r="AB264" s="443">
        <v>-5.606649441672019</v>
      </c>
      <c r="AC264" s="443">
        <v>-6.3485732637547585</v>
      </c>
      <c r="AD264" s="443">
        <v>-4.5313310648015728</v>
      </c>
    </row>
    <row r="265" spans="1:30" x14ac:dyDescent="0.3">
      <c r="A265" s="442"/>
      <c r="Y265" s="444"/>
      <c r="Z265" s="443">
        <v>-3.6095065759605358</v>
      </c>
      <c r="AA265" s="443">
        <v>-3.5977629361967405</v>
      </c>
      <c r="AB265" s="443">
        <v>-5.606649441672019</v>
      </c>
      <c r="AC265" s="443">
        <v>-5.4040923023685394</v>
      </c>
      <c r="AD265" s="443">
        <v>-4.8087212187260127</v>
      </c>
    </row>
    <row r="266" spans="1:30" x14ac:dyDescent="0.3">
      <c r="A266" s="442"/>
      <c r="Y266" s="444"/>
      <c r="Z266" s="443">
        <v>-3.8844902814240263</v>
      </c>
      <c r="AA266" s="443">
        <v>-3.180813948064436</v>
      </c>
      <c r="AB266" s="443">
        <v>-5.606649441672019</v>
      </c>
      <c r="AC266" s="443">
        <v>-1.5825003428370792</v>
      </c>
      <c r="AD266" s="443">
        <v>-4.3671989569687542</v>
      </c>
    </row>
    <row r="267" spans="1:30" x14ac:dyDescent="0.3">
      <c r="A267" s="442"/>
      <c r="Y267" s="444"/>
      <c r="Z267" s="443">
        <v>-3.4631095639176852</v>
      </c>
      <c r="AA267" s="443">
        <v>-2.8520476409384115</v>
      </c>
      <c r="AB267" s="443">
        <v>-5.606649441672019</v>
      </c>
      <c r="AC267" s="443">
        <v>-3.9554585389243329</v>
      </c>
      <c r="AD267" s="443">
        <v>-4.1782313073541975</v>
      </c>
    </row>
    <row r="268" spans="1:30" x14ac:dyDescent="0.3">
      <c r="A268" s="442"/>
      <c r="Y268" s="444"/>
      <c r="Z268" s="443">
        <v>-1.6025450652354094</v>
      </c>
      <c r="AA268" s="443">
        <v>-2.9019954444464844</v>
      </c>
      <c r="AB268" s="443">
        <v>-5.606649441672019</v>
      </c>
      <c r="AC268" s="443">
        <v>-5.5348257880539933</v>
      </c>
      <c r="AD268" s="443">
        <v>-4.3956462663358185</v>
      </c>
    </row>
    <row r="269" spans="1:30" x14ac:dyDescent="0.3">
      <c r="A269" s="442"/>
      <c r="Y269" s="444"/>
      <c r="Z269" s="443">
        <v>-1.1892546827285662</v>
      </c>
      <c r="AA269" s="443">
        <v>-2.6169769366868265</v>
      </c>
      <c r="AB269" s="443">
        <v>-5.606649441672019</v>
      </c>
      <c r="AC269" s="443">
        <v>-1.9701094969692008</v>
      </c>
      <c r="AD269" s="443">
        <v>-4.4913639750142726</v>
      </c>
    </row>
    <row r="270" spans="1:30" x14ac:dyDescent="0.3">
      <c r="A270" s="442"/>
      <c r="Y270" s="444"/>
      <c r="Z270" s="443">
        <v>-1.9322171061513489</v>
      </c>
      <c r="AA270" s="443">
        <v>-2.2432274187450809</v>
      </c>
      <c r="AB270" s="443">
        <v>-5.606649441672019</v>
      </c>
      <c r="AC270" s="443">
        <v>-4.4520594185714799</v>
      </c>
      <c r="AD270" s="443">
        <v>-4.6677580664440557</v>
      </c>
    </row>
    <row r="271" spans="1:30" x14ac:dyDescent="0.3">
      <c r="A271" s="442"/>
      <c r="Y271" s="444"/>
      <c r="Z271" s="443">
        <v>-4.6328448357078162</v>
      </c>
      <c r="AA271" s="443">
        <v>-1.8836724988649849</v>
      </c>
      <c r="AB271" s="443">
        <v>-5.606649441672019</v>
      </c>
      <c r="AC271" s="443">
        <v>-7.8704779766261055</v>
      </c>
      <c r="AD271" s="443">
        <v>-4.8688787749302422</v>
      </c>
    </row>
    <row r="272" spans="1:30" x14ac:dyDescent="0.3">
      <c r="A272" s="442"/>
      <c r="Y272" s="444"/>
      <c r="Z272" s="443">
        <v>-1.6143770216429334</v>
      </c>
      <c r="AA272" s="443">
        <v>-2.0921486793706281</v>
      </c>
      <c r="AB272" s="443">
        <v>-5.606649441672019</v>
      </c>
      <c r="AC272" s="443">
        <v>-6.0741162631177161</v>
      </c>
      <c r="AD272" s="443">
        <v>-4.4666588627237171</v>
      </c>
    </row>
    <row r="273" spans="1:30" x14ac:dyDescent="0.3">
      <c r="A273" s="442"/>
      <c r="Y273" s="444"/>
      <c r="Z273" s="443">
        <v>-1.2682436558318062</v>
      </c>
      <c r="AA273" s="443">
        <v>-2.0798600820001401</v>
      </c>
      <c r="AB273" s="443">
        <v>-5.606649441672019</v>
      </c>
      <c r="AC273" s="443">
        <v>-2.8172589828455585</v>
      </c>
      <c r="AD273" s="443">
        <v>-4.7237896729519253</v>
      </c>
    </row>
    <row r="274" spans="1:30" x14ac:dyDescent="0.3">
      <c r="A274" s="442"/>
      <c r="Y274" s="444"/>
      <c r="Z274" s="443">
        <v>-0.94622512475701259</v>
      </c>
      <c r="AA274" s="443">
        <v>-2.159714807890472</v>
      </c>
      <c r="AB274" s="443">
        <v>-5.606649441672019</v>
      </c>
      <c r="AC274" s="443">
        <v>-5.3633034983276389</v>
      </c>
      <c r="AD274" s="443">
        <v>-4.6968111884280308</v>
      </c>
    </row>
    <row r="275" spans="1:30" x14ac:dyDescent="0.3">
      <c r="A275" s="442"/>
      <c r="Y275" s="444"/>
      <c r="Z275" s="443">
        <v>-3.0618783287749132</v>
      </c>
      <c r="AA275" s="443">
        <v>-2.2682522951554307</v>
      </c>
      <c r="AB275" s="443">
        <v>-5.606649441672019</v>
      </c>
      <c r="AC275" s="443">
        <v>-2.7192864026083186</v>
      </c>
      <c r="AD275" s="443">
        <v>-4.4877872625659183</v>
      </c>
    </row>
    <row r="276" spans="1:30" x14ac:dyDescent="0.3">
      <c r="A276" s="442"/>
      <c r="Y276" s="444"/>
      <c r="Z276" s="443">
        <v>-1.1032345011351505</v>
      </c>
      <c r="AA276" s="443">
        <v>-2.8209267884018177</v>
      </c>
      <c r="AB276" s="443">
        <v>-5.606649441672019</v>
      </c>
      <c r="AC276" s="443">
        <v>-3.7700251685666615</v>
      </c>
      <c r="AD276" s="443">
        <v>-4.5553271037395815</v>
      </c>
    </row>
    <row r="277" spans="1:30" x14ac:dyDescent="0.3">
      <c r="A277" s="442"/>
      <c r="Y277" s="444"/>
      <c r="Z277" s="443">
        <v>-2.4912001873836722</v>
      </c>
      <c r="AA277" s="443">
        <v>-3.5253442244415534</v>
      </c>
      <c r="AB277" s="443">
        <v>-5.606649441672019</v>
      </c>
      <c r="AC277" s="443">
        <v>-4.2632100269042184</v>
      </c>
      <c r="AD277" s="443">
        <v>-4.6911091215081298</v>
      </c>
    </row>
    <row r="278" spans="1:30" x14ac:dyDescent="0.3">
      <c r="A278" s="442"/>
      <c r="Y278" s="444"/>
      <c r="Z278" s="443">
        <v>-5.3926072465625285</v>
      </c>
      <c r="AA278" s="443">
        <v>-3.9366455520209556</v>
      </c>
      <c r="AB278" s="443">
        <v>-5.606649441672019</v>
      </c>
      <c r="AC278" s="443">
        <v>-6.407310495591318</v>
      </c>
      <c r="AD278" s="443">
        <v>-4.1571889861007589</v>
      </c>
    </row>
    <row r="279" spans="1:30" x14ac:dyDescent="0.3">
      <c r="A279" s="442"/>
      <c r="Y279" s="444"/>
      <c r="Z279" s="443">
        <v>-5.483098474367643</v>
      </c>
      <c r="AA279" s="443">
        <v>-4.4211807264993768</v>
      </c>
      <c r="AB279" s="443">
        <v>-5.606649441672019</v>
      </c>
      <c r="AC279" s="443">
        <v>-6.5468951513333593</v>
      </c>
      <c r="AD279" s="443">
        <v>-3.8322805253442374</v>
      </c>
    </row>
    <row r="280" spans="1:30" x14ac:dyDescent="0.3">
      <c r="A280" s="442"/>
      <c r="Y280" s="444"/>
      <c r="Z280" s="443">
        <v>-6.1991657081099509</v>
      </c>
      <c r="AA280" s="443">
        <v>-4.8618789549510542</v>
      </c>
      <c r="AB280" s="443">
        <v>-5.606649441672019</v>
      </c>
      <c r="AC280" s="443">
        <v>-3.7677331072253963</v>
      </c>
      <c r="AD280" s="443">
        <v>-3.480407160393217</v>
      </c>
    </row>
    <row r="281" spans="1:30" x14ac:dyDescent="0.3">
      <c r="A281" s="442"/>
      <c r="Y281" s="444"/>
      <c r="Z281" s="443">
        <v>-3.8253344178128277</v>
      </c>
      <c r="AA281" s="443">
        <v>-4.9732453300258568</v>
      </c>
      <c r="AB281" s="443">
        <v>-5.606649441672019</v>
      </c>
      <c r="AC281" s="443">
        <v>-1.6258625504760431</v>
      </c>
      <c r="AD281" s="443">
        <v>-2.9928195447346519</v>
      </c>
    </row>
    <row r="282" spans="1:30" x14ac:dyDescent="0.3">
      <c r="A282" s="442"/>
      <c r="Y282" s="444">
        <v>44105</v>
      </c>
      <c r="Z282" s="443">
        <v>-6.453624550123866</v>
      </c>
      <c r="AA282" s="443">
        <v>-5.0927952330728541</v>
      </c>
      <c r="AB282" s="443">
        <v>-6.0995367511939946</v>
      </c>
      <c r="AC282" s="443">
        <v>-0.44492717731266396</v>
      </c>
      <c r="AD282" s="443">
        <v>-2.7735140684457269</v>
      </c>
    </row>
    <row r="283" spans="1:30" x14ac:dyDescent="0.3">
      <c r="A283" s="442"/>
      <c r="Y283" s="444"/>
      <c r="Z283" s="443">
        <v>-4.1881221002968898</v>
      </c>
      <c r="AA283" s="443">
        <v>-5.0403350135847313</v>
      </c>
      <c r="AB283" s="443">
        <v>-6.0995367511939946</v>
      </c>
      <c r="AC283" s="443">
        <v>-1.30691161390952</v>
      </c>
      <c r="AD283" s="443">
        <v>-2.6469078951778533</v>
      </c>
    </row>
    <row r="284" spans="1:30" x14ac:dyDescent="0.3">
      <c r="A284" s="442"/>
      <c r="Y284" s="444"/>
      <c r="Z284" s="443">
        <v>-3.2707648129072924</v>
      </c>
      <c r="AA284" s="443">
        <v>-5.0162416917161758</v>
      </c>
      <c r="AB284" s="443">
        <v>-6.0995367511939946</v>
      </c>
      <c r="AC284" s="443">
        <v>-0.85009671729426373</v>
      </c>
      <c r="AD284" s="443">
        <v>-1.9010807857228886</v>
      </c>
    </row>
    <row r="285" spans="1:30" x14ac:dyDescent="0.3">
      <c r="A285" s="442"/>
      <c r="Y285" s="444"/>
      <c r="Z285" s="443">
        <v>-6.2294565678915079</v>
      </c>
      <c r="AA285" s="443">
        <v>-4.9992818157101562</v>
      </c>
      <c r="AB285" s="443">
        <v>-6.0995367511939946</v>
      </c>
      <c r="AC285" s="443">
        <v>-4.8721721615688409</v>
      </c>
      <c r="AD285" s="443">
        <v>-1.8530044406950108</v>
      </c>
    </row>
    <row r="286" spans="1:30" x14ac:dyDescent="0.3">
      <c r="A286" s="442"/>
      <c r="Y286" s="444"/>
      <c r="Z286" s="443">
        <v>-5.1158769379507874</v>
      </c>
      <c r="AA286" s="443">
        <v>-4.6813277170588012</v>
      </c>
      <c r="AB286" s="443">
        <v>-6.0995367511939946</v>
      </c>
      <c r="AC286" s="443">
        <v>-5.6606519384582441</v>
      </c>
      <c r="AD286" s="443">
        <v>-1.9892431345092072</v>
      </c>
    </row>
    <row r="287" spans="1:30" x14ac:dyDescent="0.3">
      <c r="A287" s="442"/>
      <c r="Y287" s="444"/>
      <c r="Z287" s="443">
        <v>-6.0305124550300606</v>
      </c>
      <c r="AA287" s="443">
        <v>-4.84993164614019</v>
      </c>
      <c r="AB287" s="443">
        <v>-6.0995367511939946</v>
      </c>
      <c r="AC287" s="443">
        <v>1.4530566589593548</v>
      </c>
      <c r="AD287" s="443">
        <v>-2.0328217449638055</v>
      </c>
    </row>
    <row r="288" spans="1:30" x14ac:dyDescent="0.3">
      <c r="A288" s="442"/>
      <c r="Y288" s="444"/>
      <c r="Z288" s="443">
        <v>-3.7066152857706927</v>
      </c>
      <c r="AA288" s="443">
        <v>-4.9023876280677614</v>
      </c>
      <c r="AB288" s="443">
        <v>-6.0995367511939946</v>
      </c>
      <c r="AC288" s="443">
        <v>-1.289328135280897</v>
      </c>
      <c r="AD288" s="443">
        <v>-2.0477015032251438</v>
      </c>
    </row>
    <row r="289" spans="1:30" x14ac:dyDescent="0.3">
      <c r="A289" s="442"/>
      <c r="Y289" s="444"/>
      <c r="Z289" s="443">
        <v>-4.2279458595643806</v>
      </c>
      <c r="AA289" s="443">
        <v>-4.8836961998129755</v>
      </c>
      <c r="AB289" s="443">
        <v>-6.0995367511939946</v>
      </c>
      <c r="AC289" s="443">
        <v>-1.3985980340120392</v>
      </c>
      <c r="AD289" s="443">
        <v>-2.0367072938071646</v>
      </c>
    </row>
    <row r="290" spans="1:30" x14ac:dyDescent="0.3">
      <c r="A290" s="442"/>
      <c r="Y290" s="444"/>
      <c r="Z290" s="443">
        <v>-5.3683496038666014</v>
      </c>
      <c r="AA290" s="443">
        <v>-5.0477489476745436</v>
      </c>
      <c r="AB290" s="443">
        <v>-6.0995367511939946</v>
      </c>
      <c r="AC290" s="443">
        <v>-1.6119618870917094</v>
      </c>
      <c r="AD290" s="443">
        <v>-1.4473424613614501</v>
      </c>
    </row>
    <row r="291" spans="1:30" x14ac:dyDescent="0.3">
      <c r="A291" s="442"/>
      <c r="Y291" s="444"/>
      <c r="Z291" s="443">
        <v>-3.6379566864002975</v>
      </c>
      <c r="AA291" s="443">
        <v>-5.2212802588294096</v>
      </c>
      <c r="AB291" s="443">
        <v>-6.0995367511939946</v>
      </c>
      <c r="AC291" s="443">
        <v>-0.95425502512362925</v>
      </c>
      <c r="AD291" s="443">
        <v>-1.6770070185268995</v>
      </c>
    </row>
    <row r="292" spans="1:30" x14ac:dyDescent="0.3">
      <c r="A292" s="442"/>
      <c r="Y292" s="444"/>
      <c r="Z292" s="443">
        <v>-6.0986165701080148</v>
      </c>
      <c r="AA292" s="443">
        <v>-5.3740939333904416</v>
      </c>
      <c r="AB292" s="443">
        <v>-6.0995367511939946</v>
      </c>
      <c r="AC292" s="443">
        <v>-4.7952126956429879</v>
      </c>
      <c r="AD292" s="443">
        <v>-1.1439686746939961</v>
      </c>
    </row>
    <row r="293" spans="1:30" x14ac:dyDescent="0.3">
      <c r="A293" s="442"/>
      <c r="Y293" s="444"/>
      <c r="Z293" s="443">
        <v>-6.2642461729817596</v>
      </c>
      <c r="AA293" s="443">
        <v>-5.4887022461699928</v>
      </c>
      <c r="AB293" s="443">
        <v>-6.0995367511939946</v>
      </c>
      <c r="AC293" s="443">
        <v>-1.5350981113382431</v>
      </c>
      <c r="AD293" s="443">
        <v>-0.87198421366985757</v>
      </c>
    </row>
    <row r="294" spans="1:30" x14ac:dyDescent="0.3">
      <c r="A294" s="442"/>
      <c r="Y294" s="444"/>
      <c r="Z294" s="443">
        <v>-7.2452316331141162</v>
      </c>
      <c r="AA294" s="443">
        <v>-5.2363373973240517</v>
      </c>
      <c r="AB294" s="443">
        <v>-6.0995367511939946</v>
      </c>
      <c r="AC294" s="443">
        <v>-0.1545952411987912</v>
      </c>
      <c r="AD294" s="443">
        <v>-0.68665237213579844</v>
      </c>
    </row>
    <row r="295" spans="1:30" x14ac:dyDescent="0.3">
      <c r="A295" s="442"/>
      <c r="Y295" s="444"/>
      <c r="Z295" s="443">
        <v>-4.7763110076979229</v>
      </c>
      <c r="AA295" s="443">
        <v>-5.3706283733669897</v>
      </c>
      <c r="AB295" s="443">
        <v>-6.0995367511939946</v>
      </c>
      <c r="AC295" s="443">
        <v>2.4419402715494272</v>
      </c>
      <c r="AD295" s="443">
        <v>-0.80349271399030087</v>
      </c>
    </row>
    <row r="296" spans="1:30" x14ac:dyDescent="0.3">
      <c r="A296" s="442"/>
      <c r="Y296" s="444"/>
      <c r="Z296" s="443">
        <v>-5.0302040490212336</v>
      </c>
      <c r="AA296" s="443">
        <v>-5.3586173180769183</v>
      </c>
      <c r="AB296" s="443">
        <v>-6.0995367511939946</v>
      </c>
      <c r="AC296" s="443">
        <v>0.50529319315693044</v>
      </c>
      <c r="AD296" s="443">
        <v>-0.31989925726820445</v>
      </c>
    </row>
    <row r="297" spans="1:30" x14ac:dyDescent="0.3">
      <c r="A297" s="442"/>
      <c r="Y297" s="444"/>
      <c r="Z297" s="443">
        <v>-3.6017956619450207</v>
      </c>
      <c r="AA297" s="443">
        <v>-5.5077426132848704</v>
      </c>
      <c r="AB297" s="443">
        <v>-6.0995367511939946</v>
      </c>
      <c r="AC297" s="443">
        <v>-0.3146389963532954</v>
      </c>
      <c r="AD297" s="443">
        <v>-0.53531099141182736</v>
      </c>
    </row>
    <row r="298" spans="1:30" x14ac:dyDescent="0.3">
      <c r="A298" s="442"/>
      <c r="Y298" s="444"/>
      <c r="Z298" s="443">
        <v>-4.577993518700854</v>
      </c>
      <c r="AA298" s="443">
        <v>-5.6079254445912232</v>
      </c>
      <c r="AB298" s="443">
        <v>-6.0995367511939946</v>
      </c>
      <c r="AC298" s="443">
        <v>-1.7721374181051459</v>
      </c>
      <c r="AD298" s="443">
        <v>-0.76018975943170075</v>
      </c>
    </row>
    <row r="299" spans="1:30" x14ac:dyDescent="0.3">
      <c r="A299" s="442"/>
      <c r="Y299" s="444"/>
      <c r="Z299" s="443">
        <v>-6.0145391830775177</v>
      </c>
      <c r="AA299" s="443">
        <v>-5.7962094590778426</v>
      </c>
      <c r="AB299" s="443">
        <v>-6.0995367511939946</v>
      </c>
      <c r="AC299" s="443">
        <v>-1.4100584985883131</v>
      </c>
      <c r="AD299" s="443">
        <v>-1.2836882205196787</v>
      </c>
    </row>
    <row r="300" spans="1:30" x14ac:dyDescent="0.3">
      <c r="A300" s="442"/>
      <c r="Y300" s="444"/>
      <c r="Z300" s="443">
        <v>-7.3081232394374291</v>
      </c>
      <c r="AA300" s="443">
        <v>-6.0539091401038663</v>
      </c>
      <c r="AB300" s="443">
        <v>-6.0995367511939946</v>
      </c>
      <c r="AC300" s="443">
        <v>-3.0429802503436036</v>
      </c>
      <c r="AD300" s="443">
        <v>-1.7157112143975723</v>
      </c>
    </row>
    <row r="301" spans="1:30" x14ac:dyDescent="0.3">
      <c r="A301" s="442"/>
      <c r="Y301" s="444"/>
      <c r="Z301" s="443">
        <v>-7.9465114522585845</v>
      </c>
      <c r="AA301" s="443">
        <v>-6.2761610331557653</v>
      </c>
      <c r="AB301" s="443">
        <v>-6.0995367511939946</v>
      </c>
      <c r="AC301" s="443">
        <v>-1.7287466173379045</v>
      </c>
      <c r="AD301" s="443">
        <v>-1.6589769909340808</v>
      </c>
    </row>
    <row r="302" spans="1:30" x14ac:dyDescent="0.3">
      <c r="A302" s="442"/>
      <c r="Y302" s="444"/>
      <c r="Z302" s="443">
        <v>-6.0942991091042549</v>
      </c>
      <c r="AA302" s="443">
        <v>-6.4217605480184421</v>
      </c>
      <c r="AB302" s="443">
        <v>-6.0995367511939946</v>
      </c>
      <c r="AC302" s="443">
        <v>-1.2225489560664187</v>
      </c>
      <c r="AD302" s="443">
        <v>-1.2910628744408845</v>
      </c>
    </row>
    <row r="303" spans="1:30" x14ac:dyDescent="0.3">
      <c r="A303" s="442"/>
      <c r="Y303" s="444"/>
      <c r="Z303" s="443">
        <v>-6.8341018162034004</v>
      </c>
      <c r="AA303" s="443">
        <v>-6.09943527431835</v>
      </c>
      <c r="AB303" s="443">
        <v>-6.0995367511939946</v>
      </c>
      <c r="AC303" s="443">
        <v>-2.5188677639883252</v>
      </c>
      <c r="AD303" s="443">
        <v>-1.155570537786198</v>
      </c>
    </row>
    <row r="304" spans="1:30" x14ac:dyDescent="0.3">
      <c r="A304" s="442"/>
      <c r="Y304" s="444"/>
      <c r="Z304" s="443">
        <v>-5.1575589133083186</v>
      </c>
      <c r="AA304" s="443">
        <v>-5.9528194105727765</v>
      </c>
      <c r="AB304" s="443">
        <v>-6.0995367511939946</v>
      </c>
      <c r="AC304" s="443">
        <v>8.2500567891145238E-2</v>
      </c>
      <c r="AD304" s="443">
        <v>-1.095365405130303</v>
      </c>
    </row>
    <row r="305" spans="1:30" x14ac:dyDescent="0.3">
      <c r="A305" s="442"/>
      <c r="Y305" s="444"/>
      <c r="Z305" s="443">
        <v>-5.5971901227395868</v>
      </c>
      <c r="AA305" s="443">
        <v>-5.6611118062509549</v>
      </c>
      <c r="AB305" s="443">
        <v>-6.0995367511939946</v>
      </c>
      <c r="AC305" s="443">
        <v>0.80326139734722801</v>
      </c>
      <c r="AD305" s="443">
        <v>-1.0482092221662052</v>
      </c>
    </row>
    <row r="306" spans="1:30" x14ac:dyDescent="0.3">
      <c r="A306" s="442"/>
      <c r="Y306" s="444"/>
      <c r="Z306" s="443">
        <v>-3.7582622671768697</v>
      </c>
      <c r="AA306" s="443">
        <v>-5.3091322565529113</v>
      </c>
      <c r="AB306" s="443">
        <v>-6.0995367511939946</v>
      </c>
      <c r="AC306" s="443">
        <v>-0.4616121420055066</v>
      </c>
      <c r="AD306" s="443">
        <v>-1.3438790606478932</v>
      </c>
    </row>
    <row r="307" spans="1:30" x14ac:dyDescent="0.3">
      <c r="A307" s="442"/>
      <c r="Y307" s="444"/>
      <c r="Z307" s="443">
        <v>-6.2818121932184177</v>
      </c>
      <c r="AA307" s="443">
        <v>-4.8757177332456694</v>
      </c>
      <c r="AB307" s="443">
        <v>-6.0995367511939946</v>
      </c>
      <c r="AC307" s="443">
        <v>-2.6215443217523386</v>
      </c>
      <c r="AD307" s="443">
        <v>-1.2513847433432517</v>
      </c>
    </row>
    <row r="308" spans="1:30" x14ac:dyDescent="0.3">
      <c r="A308" s="442"/>
      <c r="Y308" s="444"/>
      <c r="Z308" s="443">
        <v>-5.9045582220058321</v>
      </c>
      <c r="AA308" s="443">
        <v>-4.8433075599116497</v>
      </c>
      <c r="AB308" s="443">
        <v>-6.0995367511939946</v>
      </c>
      <c r="AC308" s="443">
        <v>-1.39865333658922</v>
      </c>
      <c r="AD308" s="443">
        <v>-1.8166046997346013</v>
      </c>
    </row>
    <row r="309" spans="1:30" x14ac:dyDescent="0.3">
      <c r="A309" s="442"/>
      <c r="Y309" s="444"/>
      <c r="Z309" s="443">
        <v>-3.6304422612179517</v>
      </c>
      <c r="AA309" s="443">
        <v>-5.2111148810002277</v>
      </c>
      <c r="AB309" s="443">
        <v>-6.0995367511939946</v>
      </c>
      <c r="AC309" s="443">
        <v>-3.2922378254382352</v>
      </c>
      <c r="AD309" s="443">
        <v>-2.9867130242716575</v>
      </c>
    </row>
    <row r="310" spans="1:30" x14ac:dyDescent="0.3">
      <c r="A310" s="442"/>
      <c r="Y310" s="444"/>
      <c r="Z310" s="443">
        <v>-3.8002001530527103</v>
      </c>
      <c r="AA310" s="443">
        <v>-5.5910872393598741</v>
      </c>
      <c r="AB310" s="443">
        <v>-6.0995367511939946</v>
      </c>
      <c r="AC310" s="443">
        <v>-1.8714075428558345</v>
      </c>
      <c r="AD310" s="443">
        <v>-3.7604938958186898</v>
      </c>
    </row>
    <row r="311" spans="1:30" x14ac:dyDescent="0.3">
      <c r="A311" s="442"/>
      <c r="Y311" s="444"/>
      <c r="Z311" s="443">
        <v>-4.9306876999701812</v>
      </c>
      <c r="AA311" s="443">
        <v>-5.1430738283879789</v>
      </c>
      <c r="AB311" s="443">
        <v>-6.0995367511939946</v>
      </c>
      <c r="AC311" s="443">
        <v>-3.8740391268483023</v>
      </c>
      <c r="AD311" s="443">
        <v>-3.2325875859566855</v>
      </c>
    </row>
    <row r="312" spans="1:30" x14ac:dyDescent="0.3">
      <c r="A312" s="442"/>
      <c r="Y312" s="444"/>
      <c r="Z312" s="443">
        <v>-8.1718413703596333</v>
      </c>
      <c r="AA312" s="443">
        <v>-4.8693791262754358</v>
      </c>
      <c r="AB312" s="443">
        <v>-6.0995367511939946</v>
      </c>
      <c r="AC312" s="443">
        <v>-7.3874968744121645</v>
      </c>
      <c r="AD312" s="443">
        <v>-3.1647837024830778</v>
      </c>
    </row>
    <row r="313" spans="1:30" x14ac:dyDescent="0.3">
      <c r="A313" s="442"/>
      <c r="Y313" s="444">
        <v>44136</v>
      </c>
      <c r="Z313" s="443">
        <v>-6.4180687756943922</v>
      </c>
      <c r="AA313" s="443">
        <v>-4.9463902981848848</v>
      </c>
      <c r="AB313" s="443">
        <v>-6.0995367511939946</v>
      </c>
      <c r="AC313" s="443">
        <v>-5.8780782428347322</v>
      </c>
      <c r="AD313" s="443">
        <v>-3.0558178070030095</v>
      </c>
    </row>
    <row r="314" spans="1:30" x14ac:dyDescent="0.3">
      <c r="A314" s="442"/>
      <c r="Y314" s="444"/>
      <c r="Z314" s="443">
        <v>-3.145718316415155</v>
      </c>
      <c r="AA314" s="443">
        <v>-4.6632079279777443</v>
      </c>
      <c r="AB314" s="443">
        <v>-6.0995367511939946</v>
      </c>
      <c r="AC314" s="443">
        <v>1.0737998472816912</v>
      </c>
      <c r="AD314" s="443">
        <v>-3.1465047280143597</v>
      </c>
    </row>
    <row r="315" spans="1:30" x14ac:dyDescent="0.3">
      <c r="A315" s="442"/>
      <c r="Y315" s="444"/>
      <c r="Z315" s="443">
        <v>-3.9886953072180331</v>
      </c>
      <c r="AA315" s="443">
        <v>-4.1913809803106519</v>
      </c>
      <c r="AB315" s="443">
        <v>-6.0995367511939946</v>
      </c>
      <c r="AC315" s="443">
        <v>-0.92402615227396723</v>
      </c>
      <c r="AD315" s="443">
        <v>-3.2654638476082027</v>
      </c>
    </row>
    <row r="316" spans="1:30" x14ac:dyDescent="0.3">
      <c r="A316" s="442"/>
      <c r="Y316" s="444"/>
      <c r="Z316" s="443">
        <v>-4.1695204645840827</v>
      </c>
      <c r="AA316" s="443">
        <v>-3.4860454118363662</v>
      </c>
      <c r="AB316" s="443">
        <v>-6.0995367511939946</v>
      </c>
      <c r="AC316" s="443">
        <v>-2.5294765570777571</v>
      </c>
      <c r="AD316" s="443">
        <v>-2.463277139940268</v>
      </c>
    </row>
    <row r="317" spans="1:30" x14ac:dyDescent="0.3">
      <c r="A317" s="442"/>
      <c r="Y317" s="444"/>
      <c r="Z317" s="443">
        <v>-1.8179235616027287</v>
      </c>
      <c r="AA317" s="443">
        <v>-3.4630199164501332</v>
      </c>
      <c r="AB317" s="443">
        <v>-6.0995367511939946</v>
      </c>
      <c r="AC317" s="443">
        <v>-2.5062159899352849</v>
      </c>
      <c r="AD317" s="443">
        <v>-2.3499066576313874</v>
      </c>
    </row>
    <row r="318" spans="1:30" x14ac:dyDescent="0.3">
      <c r="A318" s="442"/>
      <c r="Y318" s="444"/>
      <c r="Z318" s="443">
        <v>-1.6278990663005364</v>
      </c>
      <c r="AA318" s="443">
        <v>-3.9981431971405526</v>
      </c>
      <c r="AB318" s="443">
        <v>-6.0995367511939946</v>
      </c>
      <c r="AC318" s="443">
        <v>-4.7067529640052044</v>
      </c>
      <c r="AD318" s="443">
        <v>-3.0899554961705564</v>
      </c>
    </row>
    <row r="319" spans="1:30" x14ac:dyDescent="0.3">
      <c r="A319" s="442"/>
      <c r="Y319" s="444"/>
      <c r="Z319" s="443">
        <v>-3.2344923910396375</v>
      </c>
      <c r="AA319" s="443">
        <v>-4.3823811109509645</v>
      </c>
      <c r="AB319" s="443">
        <v>-6.0995367511939946</v>
      </c>
      <c r="AC319" s="443">
        <v>-1.7721899207366221</v>
      </c>
      <c r="AD319" s="443">
        <v>-3.6616235626183777</v>
      </c>
    </row>
    <row r="320" spans="1:30" x14ac:dyDescent="0.3">
      <c r="A320" s="442"/>
      <c r="Y320" s="444"/>
      <c r="Z320" s="443">
        <v>-6.2568903079907576</v>
      </c>
      <c r="AA320" s="443">
        <v>-4.6987120133257951</v>
      </c>
      <c r="AB320" s="443">
        <v>-6.0995367511939946</v>
      </c>
      <c r="AC320" s="443">
        <v>-5.0844848666725682</v>
      </c>
      <c r="AD320" s="443">
        <v>-3.8700287298723475</v>
      </c>
    </row>
    <row r="321" spans="1:30" x14ac:dyDescent="0.3">
      <c r="A321" s="442"/>
      <c r="Y321" s="444"/>
      <c r="Z321" s="443">
        <v>-6.8915812812480901</v>
      </c>
      <c r="AA321" s="443">
        <v>-5.2221929290500508</v>
      </c>
      <c r="AB321" s="443">
        <v>-6.0995367511939946</v>
      </c>
      <c r="AC321" s="443">
        <v>-4.1065420224924907</v>
      </c>
      <c r="AD321" s="443">
        <v>-4.0856945798648701</v>
      </c>
    </row>
    <row r="322" spans="1:30" x14ac:dyDescent="0.3">
      <c r="A322" s="442"/>
      <c r="Y322" s="444"/>
      <c r="Z322" s="443">
        <v>-6.6783607038909176</v>
      </c>
      <c r="AA322" s="443">
        <v>-5.416119055222266</v>
      </c>
      <c r="AB322" s="443">
        <v>-6.0995367511939946</v>
      </c>
      <c r="AC322" s="443">
        <v>-4.9257026174087173</v>
      </c>
      <c r="AD322" s="443">
        <v>-3.7998469787924369</v>
      </c>
    </row>
    <row r="323" spans="1:30" x14ac:dyDescent="0.3">
      <c r="A323" s="442"/>
      <c r="Y323" s="444"/>
      <c r="Z323" s="443">
        <v>-6.3838367812078971</v>
      </c>
      <c r="AA323" s="443">
        <v>-6.5419917641941021</v>
      </c>
      <c r="AB323" s="443">
        <v>-6.0995367511939946</v>
      </c>
      <c r="AC323" s="443">
        <v>-3.9883127278555435</v>
      </c>
      <c r="AD323" s="443">
        <v>-4.7597655249488939</v>
      </c>
    </row>
    <row r="324" spans="1:30" x14ac:dyDescent="0.3">
      <c r="A324" s="442"/>
      <c r="Y324" s="444"/>
      <c r="Z324" s="443">
        <v>-5.4822899716725191</v>
      </c>
      <c r="AA324" s="443">
        <v>-7.6880325610448015</v>
      </c>
      <c r="AB324" s="443">
        <v>-6.0995367511939946</v>
      </c>
      <c r="AC324" s="443">
        <v>-4.0158769398829435</v>
      </c>
      <c r="AD324" s="443">
        <v>-5.7001465311102679</v>
      </c>
    </row>
    <row r="325" spans="1:30" x14ac:dyDescent="0.3">
      <c r="A325" s="442"/>
      <c r="Y325" s="444"/>
      <c r="Z325" s="443">
        <v>-2.9853819495060412</v>
      </c>
      <c r="AA325" s="443">
        <v>-7.6985977651780368</v>
      </c>
      <c r="AB325" s="443">
        <v>-6.0995367511939946</v>
      </c>
      <c r="AC325" s="443">
        <v>-2.7058197564981725</v>
      </c>
      <c r="AD325" s="443">
        <v>-5.388879147787601</v>
      </c>
    </row>
    <row r="326" spans="1:30" x14ac:dyDescent="0.3">
      <c r="A326" s="442"/>
      <c r="Y326" s="444"/>
      <c r="Z326" s="443">
        <v>-11.115601353842489</v>
      </c>
      <c r="AA326" s="443">
        <v>-8.0478594313512986</v>
      </c>
      <c r="AB326" s="443">
        <v>-6.0995367511939946</v>
      </c>
      <c r="AC326" s="443">
        <v>-8.4916197438318193</v>
      </c>
      <c r="AD326" s="443">
        <v>-5.3494931981760159</v>
      </c>
    </row>
    <row r="327" spans="1:30" x14ac:dyDescent="0.3">
      <c r="A327" s="442"/>
      <c r="Y327" s="444"/>
      <c r="Z327" s="443">
        <v>-14.279175885945657</v>
      </c>
      <c r="AA327" s="443">
        <v>-8.2078880404421053</v>
      </c>
      <c r="AB327" s="443">
        <v>-6.0995367511939946</v>
      </c>
      <c r="AC327" s="443">
        <v>-11.667151909802186</v>
      </c>
      <c r="AD327" s="443">
        <v>-5.491739595206127</v>
      </c>
    </row>
    <row r="328" spans="1:30" x14ac:dyDescent="0.3">
      <c r="A328" s="442"/>
      <c r="Y328" s="444"/>
      <c r="Z328" s="443">
        <v>-6.9655377101807385</v>
      </c>
      <c r="AA328" s="443">
        <v>-8.7321223267712522</v>
      </c>
      <c r="AB328" s="443">
        <v>-6.0995367511939946</v>
      </c>
      <c r="AC328" s="443">
        <v>-1.9276703392338277</v>
      </c>
      <c r="AD328" s="443">
        <v>-5.7922126075355118</v>
      </c>
    </row>
    <row r="329" spans="1:30" x14ac:dyDescent="0.3">
      <c r="A329" s="442"/>
      <c r="Y329" s="444"/>
      <c r="Z329" s="443">
        <v>-9.1231923671037443</v>
      </c>
      <c r="AA329" s="443">
        <v>-9.4873135126531558</v>
      </c>
      <c r="AB329" s="443">
        <v>-6.0995367511939946</v>
      </c>
      <c r="AC329" s="443">
        <v>-4.6500009701276213</v>
      </c>
      <c r="AD329" s="443">
        <v>-6.1444418911566299</v>
      </c>
    </row>
    <row r="330" spans="1:30" x14ac:dyDescent="0.3">
      <c r="A330" s="442"/>
      <c r="Y330" s="444"/>
      <c r="Z330" s="443">
        <v>-7.5040370448435523</v>
      </c>
      <c r="AA330" s="443">
        <v>-9.9572082502584216</v>
      </c>
      <c r="AB330" s="443">
        <v>-6.0995367511939946</v>
      </c>
      <c r="AC330" s="443">
        <v>-4.9840375070663185</v>
      </c>
      <c r="AD330" s="443">
        <v>-6.8308380096106811</v>
      </c>
    </row>
    <row r="331" spans="1:30" x14ac:dyDescent="0.3">
      <c r="A331" s="442"/>
      <c r="Y331" s="444"/>
      <c r="Z331" s="443">
        <v>-9.1519299759765538</v>
      </c>
      <c r="AA331" s="443">
        <v>-9.9908331069445211</v>
      </c>
      <c r="AB331" s="443">
        <v>-6.0995367511939946</v>
      </c>
      <c r="AC331" s="443">
        <v>-6.1191880261886382</v>
      </c>
      <c r="AD331" s="443">
        <v>-7.2300284167671345</v>
      </c>
    </row>
    <row r="332" spans="1:30" x14ac:dyDescent="0.3">
      <c r="A332" s="442"/>
      <c r="Y332" s="444"/>
      <c r="Z332" s="443">
        <v>-8.2717202506793495</v>
      </c>
      <c r="AA332" s="443">
        <v>-10.277906709137088</v>
      </c>
      <c r="AB332" s="443">
        <v>-6.0995367511939946</v>
      </c>
      <c r="AC332" s="443">
        <v>-5.1714247418459962</v>
      </c>
      <c r="AD332" s="443">
        <v>-8.2166575382167135</v>
      </c>
    </row>
    <row r="333" spans="1:30" x14ac:dyDescent="0.3">
      <c r="A333" s="442"/>
      <c r="Y333" s="444"/>
      <c r="Z333" s="443">
        <v>-14.404864517079359</v>
      </c>
      <c r="AA333" s="443">
        <v>-10.202209297812043</v>
      </c>
      <c r="AB333" s="443">
        <v>-6.0995367511939946</v>
      </c>
      <c r="AC333" s="443">
        <v>-13.296392573010181</v>
      </c>
      <c r="AD333" s="443">
        <v>-8.8750180850379525</v>
      </c>
    </row>
    <row r="334" spans="1:30" x14ac:dyDescent="0.3">
      <c r="A334" s="442"/>
      <c r="Y334" s="444"/>
      <c r="Z334" s="443">
        <v>-14.514549882748343</v>
      </c>
      <c r="AA334" s="443">
        <v>-9.631027325806313</v>
      </c>
      <c r="AB334" s="443">
        <v>-6.0995367511939946</v>
      </c>
      <c r="AC334" s="443">
        <v>-14.46148475989736</v>
      </c>
      <c r="AD334" s="443">
        <v>-9.153373561719377</v>
      </c>
    </row>
    <row r="335" spans="1:30" x14ac:dyDescent="0.3">
      <c r="A335" s="442"/>
      <c r="Y335" s="444"/>
      <c r="Z335" s="443">
        <v>-8.9750529255287148</v>
      </c>
      <c r="AA335" s="443">
        <v>-8.6561006502320783</v>
      </c>
      <c r="AB335" s="443">
        <v>-6.0995367511939946</v>
      </c>
      <c r="AC335" s="443">
        <v>-8.8340741893808854</v>
      </c>
      <c r="AD335" s="443">
        <v>-8.7687142997186278</v>
      </c>
    </row>
    <row r="336" spans="1:30" x14ac:dyDescent="0.3">
      <c r="A336" s="442"/>
      <c r="Y336" s="444"/>
      <c r="Z336" s="443">
        <v>-8.5933104878284254</v>
      </c>
      <c r="AA336" s="443">
        <v>-7.3508954672991758</v>
      </c>
      <c r="AB336" s="443">
        <v>-6.0995367511939946</v>
      </c>
      <c r="AC336" s="443">
        <v>-9.2585247978762908</v>
      </c>
      <c r="AD336" s="443">
        <v>-7.9246751082382207</v>
      </c>
    </row>
    <row r="337" spans="1:30" x14ac:dyDescent="0.3">
      <c r="A337" s="442"/>
      <c r="Y337" s="444"/>
      <c r="Z337" s="443">
        <v>-3.50576324080345</v>
      </c>
      <c r="AA337" s="443">
        <v>-6.5349601362733791</v>
      </c>
      <c r="AB337" s="443">
        <v>-6.0995367511939946</v>
      </c>
      <c r="AC337" s="443">
        <v>-6.932525843836288</v>
      </c>
      <c r="AD337" s="443">
        <v>-7.1144662488602233</v>
      </c>
    </row>
    <row r="338" spans="1:30" x14ac:dyDescent="0.3">
      <c r="A338" s="442"/>
      <c r="Y338" s="444"/>
      <c r="Z338" s="443">
        <v>-2.3274432469568951</v>
      </c>
      <c r="AA338" s="443">
        <v>-6.3779541939617355</v>
      </c>
      <c r="AB338" s="443">
        <v>-6.0995367511939946</v>
      </c>
      <c r="AC338" s="443">
        <v>-3.4265731921833975</v>
      </c>
      <c r="AD338" s="443">
        <v>-7.3949382338929723</v>
      </c>
    </row>
    <row r="339" spans="1:30" x14ac:dyDescent="0.3">
      <c r="A339" s="442"/>
      <c r="Y339" s="444"/>
      <c r="Z339" s="443">
        <v>0.86471602985095886</v>
      </c>
      <c r="AA339" s="443">
        <v>-6.8986694706465999</v>
      </c>
      <c r="AB339" s="443">
        <v>-6.0995367511939946</v>
      </c>
      <c r="AC339" s="443">
        <v>0.73684959851685505</v>
      </c>
      <c r="AD339" s="443">
        <v>-7.6759759372651262</v>
      </c>
    </row>
    <row r="340" spans="1:30" x14ac:dyDescent="0.3">
      <c r="A340" s="442"/>
      <c r="Y340" s="444"/>
      <c r="Z340" s="443">
        <v>-8.6933171998987859</v>
      </c>
      <c r="AA340" s="443">
        <v>-7.6345979412475931</v>
      </c>
      <c r="AB340" s="443">
        <v>-6.0995367511939946</v>
      </c>
      <c r="AC340" s="443">
        <v>-7.6249305573641948</v>
      </c>
      <c r="AD340" s="443">
        <v>-7.9274909678173442</v>
      </c>
    </row>
    <row r="341" spans="1:30" x14ac:dyDescent="0.3">
      <c r="A341" s="442"/>
      <c r="Y341" s="444"/>
      <c r="Z341" s="443">
        <v>-13.415508286566839</v>
      </c>
      <c r="AA341" s="443">
        <v>-7.8523588272664471</v>
      </c>
      <c r="AB341" s="443">
        <v>-6.0995367511939946</v>
      </c>
      <c r="AC341" s="443">
        <v>-16.424788655126605</v>
      </c>
      <c r="AD341" s="443">
        <v>-7.9070154781878017</v>
      </c>
    </row>
    <row r="342" spans="1:30" x14ac:dyDescent="0.3">
      <c r="A342" s="442"/>
      <c r="Y342" s="444"/>
      <c r="Z342" s="443">
        <v>-12.620059862322758</v>
      </c>
      <c r="AA342" s="443">
        <v>-7.9578205605945698</v>
      </c>
      <c r="AB342" s="443">
        <v>-6.0995367511939946</v>
      </c>
      <c r="AC342" s="443">
        <v>-10.80133811298596</v>
      </c>
      <c r="AD342" s="443">
        <v>-7.9656768021816253</v>
      </c>
    </row>
    <row r="343" spans="1:30" x14ac:dyDescent="0.3">
      <c r="A343" s="442"/>
      <c r="Y343" s="444">
        <v>44166</v>
      </c>
      <c r="Z343" s="443">
        <v>-13.744809782035393</v>
      </c>
      <c r="AA343" s="443">
        <v>-8.3361643333610314</v>
      </c>
      <c r="AB343" s="443">
        <v>-6.0995367511939946</v>
      </c>
      <c r="AC343" s="443">
        <v>-11.019130011741822</v>
      </c>
      <c r="AD343" s="443">
        <v>-8.4232256313091405</v>
      </c>
    </row>
    <row r="344" spans="1:30" x14ac:dyDescent="0.3">
      <c r="A344" s="442"/>
      <c r="Y344" s="444"/>
      <c r="Z344" s="443">
        <v>-5.0300894429354166</v>
      </c>
      <c r="AA344" s="443">
        <v>-8.0363400033907766</v>
      </c>
      <c r="AB344" s="443">
        <v>-6.0995367511939946</v>
      </c>
      <c r="AC344" s="443">
        <v>-6.7891974164294879</v>
      </c>
      <c r="AD344" s="443">
        <v>-8.2322514064779995</v>
      </c>
    </row>
    <row r="345" spans="1:30" x14ac:dyDescent="0.3">
      <c r="A345" s="442"/>
      <c r="Y345" s="444"/>
      <c r="Z345" s="443">
        <v>-3.0656753802537517</v>
      </c>
      <c r="AA345" s="443">
        <v>-7.3854150379864576</v>
      </c>
      <c r="AB345" s="443">
        <v>-6.0995367511939946</v>
      </c>
      <c r="AC345" s="443">
        <v>-3.837202460140162</v>
      </c>
      <c r="AD345" s="443">
        <v>-6.9689587101207184</v>
      </c>
    </row>
    <row r="346" spans="1:30" x14ac:dyDescent="0.3">
      <c r="A346" s="442"/>
      <c r="Y346" s="444"/>
      <c r="Z346" s="443">
        <v>-1.7836903795142791</v>
      </c>
      <c r="AA346" s="443">
        <v>-7.0618979997166109</v>
      </c>
      <c r="AB346" s="443">
        <v>-6.0995367511939946</v>
      </c>
      <c r="AC346" s="443">
        <v>-2.4659922053757555</v>
      </c>
      <c r="AD346" s="443">
        <v>-6.7377119394475278</v>
      </c>
    </row>
    <row r="347" spans="1:30" x14ac:dyDescent="0.3">
      <c r="A347" s="442"/>
      <c r="Y347" s="444"/>
      <c r="Z347" s="443">
        <v>-6.5945468901070043</v>
      </c>
      <c r="AA347" s="443">
        <v>-6.8785864238453245</v>
      </c>
      <c r="AB347" s="443">
        <v>-6.0995367511939946</v>
      </c>
      <c r="AC347" s="443">
        <v>-6.2881109835462041</v>
      </c>
      <c r="AD347" s="443">
        <v>-6.3728772738004995</v>
      </c>
    </row>
    <row r="348" spans="1:30" x14ac:dyDescent="0.3">
      <c r="A348" s="442"/>
      <c r="Y348" s="444"/>
      <c r="Z348" s="443">
        <v>-8.8590335287366031</v>
      </c>
      <c r="AA348" s="443">
        <v>-6.488465626726911</v>
      </c>
      <c r="AB348" s="443">
        <v>-6.0995367511939946</v>
      </c>
      <c r="AC348" s="443">
        <v>-7.5817397806256395</v>
      </c>
      <c r="AD348" s="443">
        <v>-5.4685905565969177</v>
      </c>
    </row>
    <row r="349" spans="1:30" x14ac:dyDescent="0.3">
      <c r="A349" s="442"/>
      <c r="Y349" s="444"/>
      <c r="Z349" s="443">
        <v>-10.355440594433826</v>
      </c>
      <c r="AA349" s="443">
        <v>-6.62592451075803</v>
      </c>
      <c r="AB349" s="443">
        <v>-6.0995367511939946</v>
      </c>
      <c r="AC349" s="443">
        <v>-9.1826107182736223</v>
      </c>
      <c r="AD349" s="443">
        <v>-5.134346104353587</v>
      </c>
    </row>
    <row r="350" spans="1:30" x14ac:dyDescent="0.3">
      <c r="A350" s="442"/>
      <c r="Y350" s="444"/>
      <c r="Z350" s="443">
        <v>-12.461628750936381</v>
      </c>
      <c r="AA350" s="443">
        <v>-7.0203101152349152</v>
      </c>
      <c r="AB350" s="443">
        <v>-6.0995367511939946</v>
      </c>
      <c r="AC350" s="443">
        <v>-8.4652873522126271</v>
      </c>
      <c r="AD350" s="443">
        <v>-5.1053593420242356</v>
      </c>
    </row>
    <row r="351" spans="1:30" x14ac:dyDescent="0.3">
      <c r="A351" s="442"/>
      <c r="Y351" s="444"/>
      <c r="Z351" s="443">
        <v>-2.2992438631065246</v>
      </c>
      <c r="AA351" s="443">
        <v>-7.3173739953879471</v>
      </c>
      <c r="AB351" s="443">
        <v>-6.0995367511939946</v>
      </c>
      <c r="AC351" s="443">
        <v>-0.45919039600441636</v>
      </c>
      <c r="AD351" s="443">
        <v>-5.1832913804795577</v>
      </c>
    </row>
    <row r="352" spans="1:30" x14ac:dyDescent="0.3">
      <c r="A352" s="442"/>
      <c r="Y352" s="444"/>
      <c r="Z352" s="443">
        <v>-4.0278875684715816</v>
      </c>
      <c r="AA352" s="443">
        <v>-7.2535970869365958</v>
      </c>
      <c r="AB352" s="443">
        <v>-6.0995367511939946</v>
      </c>
      <c r="AC352" s="443">
        <v>-1.4974912944368413</v>
      </c>
      <c r="AD352" s="443">
        <v>-5.3865143097638475</v>
      </c>
    </row>
    <row r="353" spans="1:30" x14ac:dyDescent="0.3">
      <c r="A353" s="442"/>
      <c r="Y353" s="444"/>
      <c r="Z353" s="443">
        <v>-4.5443896108524831</v>
      </c>
      <c r="AA353" s="443">
        <v>-6.2301582525417176</v>
      </c>
      <c r="AB353" s="443">
        <v>-6.0995367511939946</v>
      </c>
      <c r="AC353" s="443">
        <v>-2.2630848690702976</v>
      </c>
      <c r="AD353" s="443">
        <v>-4.4412055293747823</v>
      </c>
    </row>
    <row r="354" spans="1:30" x14ac:dyDescent="0.3">
      <c r="A354" s="442"/>
      <c r="Y354" s="444"/>
      <c r="Z354" s="443">
        <v>-8.673994051178223</v>
      </c>
      <c r="AA354" s="443">
        <v>-4.7934371547027226</v>
      </c>
      <c r="AB354" s="443">
        <v>-6.0995367511939946</v>
      </c>
      <c r="AC354" s="443">
        <v>-6.8336352527334583</v>
      </c>
      <c r="AD354" s="443">
        <v>-3.5761494264889047</v>
      </c>
    </row>
    <row r="355" spans="1:30" x14ac:dyDescent="0.3">
      <c r="A355" s="442"/>
      <c r="Y355" s="444"/>
      <c r="Z355" s="443">
        <v>-8.4125951695771573</v>
      </c>
      <c r="AA355" s="443">
        <v>-4.9428319712362905</v>
      </c>
      <c r="AB355" s="443">
        <v>-6.0995367511939946</v>
      </c>
      <c r="AC355" s="443">
        <v>-9.0043002856156704</v>
      </c>
      <c r="AD355" s="443">
        <v>-3.5841319118777051</v>
      </c>
    </row>
    <row r="356" spans="1:30" x14ac:dyDescent="0.3">
      <c r="A356" s="442"/>
      <c r="Y356" s="444"/>
      <c r="Z356" s="443">
        <v>-3.1913687536696642</v>
      </c>
      <c r="AA356" s="443">
        <v>-4.6268852159784775</v>
      </c>
      <c r="AB356" s="443">
        <v>-6.0995367511939946</v>
      </c>
      <c r="AC356" s="443">
        <v>-2.5654492555501633</v>
      </c>
      <c r="AD356" s="443">
        <v>-3.6769169148926415</v>
      </c>
    </row>
    <row r="357" spans="1:30" x14ac:dyDescent="0.3">
      <c r="A357" s="442"/>
      <c r="Y357" s="444"/>
      <c r="Z357" s="443">
        <v>-2.404581066063423</v>
      </c>
      <c r="AA357" s="443">
        <v>-4.096418434317938</v>
      </c>
      <c r="AB357" s="443">
        <v>-6.0995367511939946</v>
      </c>
      <c r="AC357" s="443">
        <v>-2.4098946320114862</v>
      </c>
      <c r="AD357" s="443">
        <v>-3.6483038403857626</v>
      </c>
    </row>
    <row r="358" spans="1:30" x14ac:dyDescent="0.3">
      <c r="A358" s="442"/>
      <c r="Y358" s="444"/>
      <c r="Z358" s="443">
        <v>-3.3450075788415048</v>
      </c>
      <c r="AA358" s="443">
        <v>-3.1767555109684413</v>
      </c>
      <c r="AB358" s="443">
        <v>-6.0995367511939946</v>
      </c>
      <c r="AC358" s="443">
        <v>-0.51506779372601841</v>
      </c>
      <c r="AD358" s="443">
        <v>-3.3844041372324938</v>
      </c>
    </row>
    <row r="359" spans="1:30" x14ac:dyDescent="0.3">
      <c r="A359" s="442"/>
      <c r="Y359" s="444"/>
      <c r="Z359" s="443">
        <v>-1.816260281666894</v>
      </c>
      <c r="AA359" s="443">
        <v>-2.5705128924854983</v>
      </c>
      <c r="AB359" s="443">
        <v>-6.0995367511939946</v>
      </c>
      <c r="AC359" s="443">
        <v>-2.1469863155413975</v>
      </c>
      <c r="AD359" s="443">
        <v>-2.931796695719965</v>
      </c>
    </row>
    <row r="360" spans="1:30" x14ac:dyDescent="0.3">
      <c r="A360" s="442"/>
      <c r="Y360" s="444"/>
      <c r="Z360" s="443">
        <v>-0.83112213922870404</v>
      </c>
      <c r="AA360" s="443">
        <v>-2.0749880634358582</v>
      </c>
      <c r="AB360" s="443">
        <v>-6.0995367511939946</v>
      </c>
      <c r="AC360" s="443">
        <v>-2.0627933475221454</v>
      </c>
      <c r="AD360" s="443">
        <v>-2.6498949390367676</v>
      </c>
    </row>
    <row r="361" spans="1:30" x14ac:dyDescent="0.3">
      <c r="A361" s="442"/>
      <c r="Y361" s="444"/>
      <c r="Z361" s="443">
        <v>-2.2363535877317462</v>
      </c>
      <c r="AA361" s="443">
        <v>-1.7275090527320791</v>
      </c>
      <c r="AB361" s="443">
        <v>-6.0995367511939946</v>
      </c>
      <c r="AC361" s="443">
        <v>-4.9863373306605752</v>
      </c>
      <c r="AD361" s="443">
        <v>-2.4322904612427618</v>
      </c>
    </row>
    <row r="362" spans="1:30" x14ac:dyDescent="0.3">
      <c r="A362" s="442"/>
      <c r="Y362" s="444"/>
      <c r="Z362" s="443">
        <v>-4.1688968401965498</v>
      </c>
      <c r="AA362" s="443">
        <v>-0.97359785175071012</v>
      </c>
      <c r="AB362" s="443">
        <v>-6.0995367511939946</v>
      </c>
      <c r="AC362" s="443">
        <v>-5.8360481950279706</v>
      </c>
      <c r="AD362" s="443">
        <v>-2.3238718342307152</v>
      </c>
    </row>
    <row r="363" spans="1:30" x14ac:dyDescent="0.3">
      <c r="A363" s="442"/>
      <c r="Y363" s="444"/>
      <c r="Z363" s="443">
        <v>0.27730504967781378</v>
      </c>
      <c r="AA363" s="443">
        <v>-0.78544390250090113</v>
      </c>
      <c r="AB363" s="443">
        <v>-6.0995367511939946</v>
      </c>
      <c r="AC363" s="443">
        <v>-0.59213695876778161</v>
      </c>
      <c r="AD363" s="443">
        <v>-1.8534547362045259</v>
      </c>
    </row>
    <row r="364" spans="1:30" x14ac:dyDescent="0.3">
      <c r="A364" s="442"/>
      <c r="Y364" s="444"/>
      <c r="Z364" s="443">
        <v>2.7772008863030662E-2</v>
      </c>
      <c r="AA364" s="443">
        <v>-1.3845606306825951</v>
      </c>
      <c r="AB364" s="443">
        <v>-6.0995367511939946</v>
      </c>
      <c r="AC364" s="443">
        <v>-0.88666328745344458</v>
      </c>
      <c r="AD364" s="443">
        <v>-2.2929578282740226</v>
      </c>
    </row>
    <row r="365" spans="1:30" x14ac:dyDescent="0.3">
      <c r="A365" s="442"/>
      <c r="Y365" s="444"/>
      <c r="Z365" s="443">
        <v>1.9323708280280789</v>
      </c>
      <c r="AA365" s="443">
        <v>-0.98300088683218489</v>
      </c>
      <c r="AB365" s="443">
        <v>-6.0995367511939946</v>
      </c>
      <c r="AC365" s="443">
        <v>0.24386259535830845</v>
      </c>
      <c r="AD365" s="443">
        <v>-1.918149292335745</v>
      </c>
    </row>
    <row r="366" spans="1:30" x14ac:dyDescent="0.3">
      <c r="A366" s="442"/>
      <c r="Y366" s="444"/>
      <c r="Z366" s="443">
        <v>-0.49918263691823106</v>
      </c>
      <c r="AA366" s="443">
        <v>2.8346853376170853E-2</v>
      </c>
      <c r="AB366" s="443">
        <v>-6.0995367511939946</v>
      </c>
      <c r="AC366" s="443">
        <v>1.1459333706419272</v>
      </c>
      <c r="AD366" s="443">
        <v>-0.92467668810903503</v>
      </c>
    </row>
    <row r="367" spans="1:30" x14ac:dyDescent="0.3">
      <c r="A367" s="442"/>
      <c r="Y367" s="444"/>
      <c r="Z367" s="443">
        <v>-5.0249392365005621</v>
      </c>
      <c r="AA367" s="443">
        <v>-0.38812245543672491</v>
      </c>
      <c r="AB367" s="443">
        <v>-6.0995367511939946</v>
      </c>
      <c r="AC367" s="443">
        <v>-5.1393149920086216</v>
      </c>
      <c r="AD367" s="443">
        <v>-0.99437669574975629</v>
      </c>
    </row>
    <row r="368" spans="1:30" x14ac:dyDescent="0.3">
      <c r="A368" s="442"/>
      <c r="Y368" s="444"/>
      <c r="Z368" s="443">
        <v>0.57456461922112489</v>
      </c>
      <c r="AA368" s="443">
        <v>-0.27132191614266443</v>
      </c>
      <c r="AB368" s="443">
        <v>-6.0995367511939946</v>
      </c>
      <c r="AC368" s="443">
        <v>-2.3626775790926331</v>
      </c>
      <c r="AD368" s="443">
        <v>-1.1081078702255525</v>
      </c>
    </row>
    <row r="369" spans="1:30" x14ac:dyDescent="0.3">
      <c r="A369" s="442"/>
      <c r="Y369" s="444"/>
      <c r="Z369" s="443">
        <v>2.9105373412619411</v>
      </c>
      <c r="AA369" s="443">
        <v>-0.34559265945324963</v>
      </c>
      <c r="AB369" s="443">
        <v>-6.0995367511939946</v>
      </c>
      <c r="AC369" s="443">
        <v>1.1182600345590004</v>
      </c>
      <c r="AD369" s="443">
        <v>-0.83325111331586144</v>
      </c>
    </row>
    <row r="370" spans="1:30" x14ac:dyDescent="0.3">
      <c r="A370" s="442"/>
      <c r="Y370" s="444"/>
      <c r="Z370" s="443">
        <v>-2.6379801120124564</v>
      </c>
      <c r="AA370" s="443">
        <v>-0.53120671959973564</v>
      </c>
      <c r="AB370" s="443">
        <v>-6.0995367511939946</v>
      </c>
      <c r="AC370" s="443">
        <v>-1.0800370122528307</v>
      </c>
      <c r="AD370" s="443">
        <v>-0.82862403684848318</v>
      </c>
    </row>
    <row r="371" spans="1:30" x14ac:dyDescent="0.3">
      <c r="A371" s="442"/>
      <c r="Y371" s="444"/>
      <c r="Z371" s="443">
        <v>0.84537578392145352</v>
      </c>
      <c r="AA371" s="443">
        <v>-1.7311903721078108</v>
      </c>
      <c r="AB371" s="443">
        <v>-6.0995367511939946</v>
      </c>
      <c r="AC371" s="443">
        <v>-1.6827815087840179</v>
      </c>
      <c r="AD371" s="443">
        <v>-1.8003035526242854</v>
      </c>
    </row>
    <row r="372" spans="1:30" x14ac:dyDescent="0.3">
      <c r="A372" s="442"/>
      <c r="Y372" s="444"/>
      <c r="Z372" s="443">
        <v>1.4124756248539823</v>
      </c>
      <c r="AA372" s="443">
        <v>-3.2679129056724485</v>
      </c>
      <c r="AB372" s="443">
        <v>-6.0995367511939946</v>
      </c>
      <c r="AC372" s="443">
        <v>2.1678598937261455</v>
      </c>
      <c r="AD372" s="443">
        <v>-2.8814667601798538</v>
      </c>
    </row>
    <row r="373" spans="1:30" x14ac:dyDescent="0.3">
      <c r="A373" s="442"/>
      <c r="Y373" s="444"/>
      <c r="Z373" s="443">
        <v>-1.7984810579436337</v>
      </c>
      <c r="AA373" s="443">
        <v>-4.7420973839435572</v>
      </c>
      <c r="AB373" s="443">
        <v>-6.0995367511939946</v>
      </c>
      <c r="AC373" s="443">
        <v>1.1783229059135749</v>
      </c>
      <c r="AD373" s="443">
        <v>-4.399756707094042</v>
      </c>
    </row>
    <row r="374" spans="1:30" x14ac:dyDescent="0.3">
      <c r="A374" s="442"/>
      <c r="Y374" s="444">
        <v>44197</v>
      </c>
      <c r="Z374" s="443">
        <v>-13.424824804057087</v>
      </c>
      <c r="AA374" s="443">
        <v>-4.5971420880962475</v>
      </c>
      <c r="AB374" s="443">
        <v>-5.3214658874237699</v>
      </c>
      <c r="AC374" s="443">
        <v>-11.941071602439237</v>
      </c>
      <c r="AD374" s="443">
        <v>-4.7504081088802081</v>
      </c>
    </row>
    <row r="375" spans="1:30" x14ac:dyDescent="0.3">
      <c r="A375" s="442"/>
      <c r="Y375" s="444"/>
      <c r="Z375" s="443">
        <v>-10.18249311573134</v>
      </c>
      <c r="AA375" s="443">
        <v>-5.1583373597071853</v>
      </c>
      <c r="AB375" s="443">
        <v>-5.3214658874237699</v>
      </c>
      <c r="AC375" s="443">
        <v>-9.9308200319816109</v>
      </c>
      <c r="AD375" s="443">
        <v>-4.850083854607151</v>
      </c>
    </row>
    <row r="376" spans="1:30" x14ac:dyDescent="0.3">
      <c r="A376" s="442"/>
      <c r="Y376" s="444"/>
      <c r="Z376" s="443">
        <v>-7.4087540066358164</v>
      </c>
      <c r="AA376" s="443">
        <v>-5.7990226123941691</v>
      </c>
      <c r="AB376" s="443">
        <v>-5.3214658874237699</v>
      </c>
      <c r="AC376" s="443">
        <v>-9.5097695938403177</v>
      </c>
      <c r="AD376" s="443">
        <v>-5.589774959400458</v>
      </c>
    </row>
    <row r="377" spans="1:30" x14ac:dyDescent="0.3">
      <c r="A377" s="442"/>
      <c r="Y377" s="444"/>
      <c r="Z377" s="443">
        <v>-1.6232930410812907</v>
      </c>
      <c r="AA377" s="443">
        <v>-6.1679159923908147</v>
      </c>
      <c r="AB377" s="443">
        <v>-5.3214658874237699</v>
      </c>
      <c r="AC377" s="443">
        <v>-3.5345968247559938</v>
      </c>
      <c r="AD377" s="443">
        <v>-6.4780307365876917</v>
      </c>
    </row>
    <row r="378" spans="1:30" x14ac:dyDescent="0.3">
      <c r="A378" s="442"/>
      <c r="Y378" s="444"/>
      <c r="Z378" s="443">
        <v>-3.0829911173551166</v>
      </c>
      <c r="AA378" s="443">
        <v>-4.3258753885680914</v>
      </c>
      <c r="AB378" s="443">
        <v>-5.3214658874237699</v>
      </c>
      <c r="AC378" s="443">
        <v>-2.3805117288726194</v>
      </c>
      <c r="AD378" s="443">
        <v>-4.8476229640951374</v>
      </c>
    </row>
    <row r="379" spans="1:30" x14ac:dyDescent="0.3">
      <c r="A379" s="442"/>
      <c r="Y379" s="444"/>
      <c r="Z379" s="443">
        <v>-3.0723211439549032</v>
      </c>
      <c r="AA379" s="443">
        <v>-3.7398542039988292</v>
      </c>
      <c r="AB379" s="443">
        <v>-5.3214658874237699</v>
      </c>
      <c r="AC379" s="443">
        <v>-3.0099778398270018</v>
      </c>
      <c r="AD379" s="443">
        <v>-4.0286947288257107</v>
      </c>
    </row>
    <row r="380" spans="1:30" x14ac:dyDescent="0.3">
      <c r="A380" s="442"/>
      <c r="Y380" s="444"/>
      <c r="Z380" s="443">
        <v>-4.3807347179201459</v>
      </c>
      <c r="AA380" s="443">
        <v>-3.8871124623276039</v>
      </c>
      <c r="AB380" s="443">
        <v>-5.3214658874237699</v>
      </c>
      <c r="AC380" s="443">
        <v>-5.0394675343970619</v>
      </c>
      <c r="AD380" s="443">
        <v>-3.8236311751658798</v>
      </c>
    </row>
    <row r="381" spans="1:30" x14ac:dyDescent="0.3">
      <c r="A381" s="442"/>
      <c r="Y381" s="444"/>
      <c r="Z381" s="443">
        <v>-0.5305405772980254</v>
      </c>
      <c r="AA381" s="443">
        <v>-3.8313987503540714</v>
      </c>
      <c r="AB381" s="443">
        <v>-5.3214658874237699</v>
      </c>
      <c r="AC381" s="443">
        <v>-0.52821719499135611</v>
      </c>
      <c r="AD381" s="443">
        <v>-3.3612428898567948</v>
      </c>
    </row>
    <row r="382" spans="1:30" x14ac:dyDescent="0.3">
      <c r="A382" s="442"/>
      <c r="Y382" s="444"/>
      <c r="Z382" s="443">
        <v>-6.0803448237465059</v>
      </c>
      <c r="AA382" s="443">
        <v>-3.6251188771235272</v>
      </c>
      <c r="AB382" s="443">
        <v>-5.3214658874237699</v>
      </c>
      <c r="AC382" s="443">
        <v>-4.1983223850956222</v>
      </c>
      <c r="AD382" s="443">
        <v>-3.0166681864973452</v>
      </c>
    </row>
    <row r="383" spans="1:30" x14ac:dyDescent="0.3">
      <c r="A383" s="442"/>
      <c r="Y383" s="444"/>
      <c r="Z383" s="443">
        <v>-8.4395618149372389</v>
      </c>
      <c r="AA383" s="443">
        <v>-3.1525580707602079</v>
      </c>
      <c r="AB383" s="443">
        <v>-5.3214658874237699</v>
      </c>
      <c r="AC383" s="443">
        <v>-8.0743247182215043</v>
      </c>
      <c r="AD383" s="443">
        <v>-2.3932328264486835</v>
      </c>
    </row>
    <row r="384" spans="1:30" x14ac:dyDescent="0.3">
      <c r="A384" s="442"/>
      <c r="Y384" s="444"/>
      <c r="Z384" s="443">
        <v>-1.2332970572665656</v>
      </c>
      <c r="AA384" s="443">
        <v>-2.4184078036023742</v>
      </c>
      <c r="AB384" s="443">
        <v>-5.3214658874237699</v>
      </c>
      <c r="AC384" s="443">
        <v>-0.29787882759239892</v>
      </c>
      <c r="AD384" s="443">
        <v>-1.5404235314786641</v>
      </c>
    </row>
    <row r="385" spans="1:30" x14ac:dyDescent="0.3">
      <c r="A385" s="442"/>
      <c r="Y385" s="444"/>
      <c r="Z385" s="443">
        <v>-1.6390320047413054</v>
      </c>
      <c r="AA385" s="443">
        <v>-3.2525517765154204</v>
      </c>
      <c r="AB385" s="443">
        <v>-5.3214658874237699</v>
      </c>
      <c r="AC385" s="443">
        <v>3.1511194643528029E-2</v>
      </c>
      <c r="AD385" s="443">
        <v>-2.3108843433147621</v>
      </c>
    </row>
    <row r="386" spans="1:30" x14ac:dyDescent="0.3">
      <c r="A386" s="442"/>
      <c r="Y386" s="444"/>
      <c r="Z386" s="443">
        <v>0.23560450058833404</v>
      </c>
      <c r="AA386" s="443">
        <v>-3.7379404037502044</v>
      </c>
      <c r="AB386" s="443">
        <v>-5.3214658874237699</v>
      </c>
      <c r="AC386" s="443">
        <v>1.3540696805136321</v>
      </c>
      <c r="AD386" s="443">
        <v>-2.9778281647234541</v>
      </c>
    </row>
    <row r="387" spans="1:30" x14ac:dyDescent="0.3">
      <c r="A387" s="442"/>
      <c r="Y387" s="444"/>
      <c r="Z387" s="443">
        <v>0.75831715218468765</v>
      </c>
      <c r="AA387" s="443">
        <v>-3.9132780937143088</v>
      </c>
      <c r="AB387" s="443">
        <v>-5.3214658874237699</v>
      </c>
      <c r="AC387" s="443">
        <v>0.93019753039307318</v>
      </c>
      <c r="AD387" s="443">
        <v>-3.2745072870095151</v>
      </c>
    </row>
    <row r="388" spans="1:30" x14ac:dyDescent="0.3">
      <c r="A388" s="442"/>
      <c r="Y388" s="444"/>
      <c r="Z388" s="443">
        <v>-6.3695483876893491</v>
      </c>
      <c r="AA388" s="443">
        <v>-4.606676890232805</v>
      </c>
      <c r="AB388" s="443">
        <v>-5.3214658874237699</v>
      </c>
      <c r="AC388" s="443">
        <v>-5.9214428778440436</v>
      </c>
      <c r="AD388" s="443">
        <v>-4.2430108881721837</v>
      </c>
    </row>
    <row r="389" spans="1:30" x14ac:dyDescent="0.3">
      <c r="A389" s="442"/>
      <c r="Y389" s="444"/>
      <c r="Z389" s="443">
        <v>-9.4780652143899928</v>
      </c>
      <c r="AA389" s="443">
        <v>-5.6808586843608193</v>
      </c>
      <c r="AB389" s="443">
        <v>-5.3214658874237699</v>
      </c>
      <c r="AC389" s="443">
        <v>-8.8669291349564645</v>
      </c>
      <c r="AD389" s="443">
        <v>-5.4593179321525627</v>
      </c>
    </row>
    <row r="390" spans="1:30" x14ac:dyDescent="0.3">
      <c r="A390" s="442"/>
      <c r="Y390" s="444"/>
      <c r="Z390" s="443">
        <v>-9.666925644685973</v>
      </c>
      <c r="AA390" s="443">
        <v>-7.0896905308806097</v>
      </c>
      <c r="AB390" s="443">
        <v>-5.3214658874237699</v>
      </c>
      <c r="AC390" s="443">
        <v>-10.151078574223931</v>
      </c>
      <c r="AD390" s="443">
        <v>-6.604210011438953</v>
      </c>
    </row>
    <row r="391" spans="1:30" x14ac:dyDescent="0.3">
      <c r="A391" s="442"/>
      <c r="Y391" s="444"/>
      <c r="Z391" s="443">
        <v>-6.0870886328960374</v>
      </c>
      <c r="AA391" s="443">
        <v>-8.6232557071612028</v>
      </c>
      <c r="AB391" s="443">
        <v>-5.3214658874237699</v>
      </c>
      <c r="AC391" s="443">
        <v>-7.0774040357310781</v>
      </c>
      <c r="AD391" s="443">
        <v>-8.0588163427830573</v>
      </c>
    </row>
    <row r="392" spans="1:30" x14ac:dyDescent="0.3">
      <c r="A392" s="442"/>
      <c r="Y392" s="444"/>
      <c r="Z392" s="443">
        <v>-9.1583045636374028</v>
      </c>
      <c r="AA392" s="443">
        <v>-8.9230447722718207</v>
      </c>
      <c r="AB392" s="443">
        <v>-5.3214658874237699</v>
      </c>
      <c r="AC392" s="443">
        <v>-8.4826381132191244</v>
      </c>
      <c r="AD392" s="443">
        <v>-8.3749771444177412</v>
      </c>
    </row>
    <row r="393" spans="1:30" x14ac:dyDescent="0.3">
      <c r="A393" s="442"/>
      <c r="Y393" s="444"/>
      <c r="Z393" s="443">
        <v>-9.6262184250501992</v>
      </c>
      <c r="AA393" s="443">
        <v>-9.3044881341936438</v>
      </c>
      <c r="AB393" s="443">
        <v>-5.3214658874237699</v>
      </c>
      <c r="AC393" s="443">
        <v>-6.6601748744911049</v>
      </c>
      <c r="AD393" s="443">
        <v>-8.5528231527599843</v>
      </c>
    </row>
    <row r="394" spans="1:30" x14ac:dyDescent="0.3">
      <c r="A394" s="442"/>
      <c r="Y394" s="444"/>
      <c r="Z394" s="443">
        <v>-9.976639081779469</v>
      </c>
      <c r="AA394" s="443">
        <v>-9.7573070248030653</v>
      </c>
      <c r="AB394" s="443">
        <v>-5.3214658874237699</v>
      </c>
      <c r="AC394" s="443">
        <v>-9.252046789015651</v>
      </c>
      <c r="AD394" s="443">
        <v>-8.5947256768526774</v>
      </c>
    </row>
    <row r="395" spans="1:30" x14ac:dyDescent="0.3">
      <c r="A395" s="442"/>
      <c r="Y395" s="444"/>
      <c r="Z395" s="443">
        <v>-8.4680718434636741</v>
      </c>
      <c r="AA395" s="443">
        <v>-9.825474933776178</v>
      </c>
      <c r="AB395" s="443">
        <v>-5.3214658874237699</v>
      </c>
      <c r="AC395" s="443">
        <v>-8.1345684892868348</v>
      </c>
      <c r="AD395" s="443">
        <v>-8.1187854697480528</v>
      </c>
    </row>
    <row r="396" spans="1:30" x14ac:dyDescent="0.3">
      <c r="A396" s="442"/>
      <c r="Y396" s="444"/>
      <c r="Z396" s="443">
        <v>-12.148168747842748</v>
      </c>
      <c r="AA396" s="443">
        <v>-10.133474455443714</v>
      </c>
      <c r="AB396" s="443">
        <v>-5.3214658874237699</v>
      </c>
      <c r="AC396" s="443">
        <v>-10.111851193352166</v>
      </c>
      <c r="AD396" s="443">
        <v>-8.0706266527873094</v>
      </c>
    </row>
    <row r="397" spans="1:30" x14ac:dyDescent="0.3">
      <c r="A397" s="442"/>
      <c r="Y397" s="444"/>
      <c r="Z397" s="443">
        <v>-12.836657878951922</v>
      </c>
      <c r="AA397" s="443">
        <v>-9.7919458598417553</v>
      </c>
      <c r="AB397" s="443">
        <v>-5.3214658874237699</v>
      </c>
      <c r="AC397" s="443">
        <v>-10.444396242872784</v>
      </c>
      <c r="AD397" s="443">
        <v>-7.9216460730920186</v>
      </c>
    </row>
    <row r="398" spans="1:30" x14ac:dyDescent="0.3">
      <c r="A398" s="442"/>
      <c r="Y398" s="444"/>
      <c r="Z398" s="443">
        <v>-6.5642639957078375</v>
      </c>
      <c r="AA398" s="443">
        <v>-9.2637663217071662</v>
      </c>
      <c r="AB398" s="443">
        <v>-5.3214658874237699</v>
      </c>
      <c r="AC398" s="443">
        <v>-3.7458225859987095</v>
      </c>
      <c r="AD398" s="443">
        <v>-7.4993631266522431</v>
      </c>
    </row>
    <row r="399" spans="1:30" x14ac:dyDescent="0.3">
      <c r="A399" s="442"/>
      <c r="Y399" s="444"/>
      <c r="Z399" s="443">
        <v>-11.314301215310142</v>
      </c>
      <c r="AA399" s="443">
        <v>-9.1393455353626223</v>
      </c>
      <c r="AB399" s="443">
        <v>-5.3214658874237699</v>
      </c>
      <c r="AC399" s="443">
        <v>-8.1455263944939134</v>
      </c>
      <c r="AD399" s="443">
        <v>-7.305572239722677</v>
      </c>
    </row>
    <row r="400" spans="1:30" x14ac:dyDescent="0.3">
      <c r="A400" s="442"/>
      <c r="Y400" s="444"/>
      <c r="Z400" s="443">
        <v>-7.2355182558364817</v>
      </c>
      <c r="AA400" s="443">
        <v>-9.0505935776932152</v>
      </c>
      <c r="AB400" s="443">
        <v>-5.3214658874237699</v>
      </c>
      <c r="AC400" s="443">
        <v>-5.6173108166240695</v>
      </c>
      <c r="AD400" s="443">
        <v>-7.2678027879345848</v>
      </c>
    </row>
    <row r="401" spans="1:30" x14ac:dyDescent="0.3">
      <c r="A401" s="442"/>
      <c r="Y401" s="444"/>
      <c r="Z401" s="443">
        <v>-6.2793823148373482</v>
      </c>
      <c r="AA401" s="443">
        <v>-9.4329771390179982</v>
      </c>
      <c r="AB401" s="443">
        <v>-5.3214658874237699</v>
      </c>
      <c r="AC401" s="443">
        <v>-6.2960661639372262</v>
      </c>
      <c r="AD401" s="443">
        <v>-7.9124635980386779</v>
      </c>
    </row>
    <row r="402" spans="1:30" x14ac:dyDescent="0.3">
      <c r="A402" s="442"/>
      <c r="Y402" s="444"/>
      <c r="Z402" s="443">
        <v>-7.5971263390518784</v>
      </c>
      <c r="AA402" s="443">
        <v>-9.4769233339296459</v>
      </c>
      <c r="AB402" s="443">
        <v>-5.3214658874237699</v>
      </c>
      <c r="AC402" s="443">
        <v>-6.7780322807798683</v>
      </c>
      <c r="AD402" s="443">
        <v>-8.2384507778742968</v>
      </c>
    </row>
    <row r="403" spans="1:30" x14ac:dyDescent="0.3">
      <c r="A403" s="442"/>
      <c r="Y403" s="444"/>
      <c r="Z403" s="443">
        <v>-11.526905044156896</v>
      </c>
      <c r="AA403" s="443">
        <v>-9.0005521117961713</v>
      </c>
      <c r="AB403" s="443">
        <v>-5.3214658874237699</v>
      </c>
      <c r="AC403" s="443">
        <v>-9.8474650308355223</v>
      </c>
      <c r="AD403" s="443">
        <v>-8.4875122070433644</v>
      </c>
    </row>
    <row r="404" spans="1:30" x14ac:dyDescent="0.3">
      <c r="A404" s="442"/>
      <c r="Y404" s="444"/>
      <c r="Z404" s="443">
        <v>-15.513342808225413</v>
      </c>
      <c r="AA404" s="443">
        <v>-9.1931820138210334</v>
      </c>
      <c r="AB404" s="443">
        <v>-5.3214658874237699</v>
      </c>
      <c r="AC404" s="443">
        <v>-14.957021913601437</v>
      </c>
      <c r="AD404" s="443">
        <v>-9.1051697032882384</v>
      </c>
    </row>
    <row r="405" spans="1:30" x14ac:dyDescent="0.3">
      <c r="A405" s="442"/>
      <c r="Y405" s="444">
        <v>44228</v>
      </c>
      <c r="Z405" s="443">
        <v>-6.8718873600893566</v>
      </c>
      <c r="AA405" s="443">
        <v>-9.3086571201143844</v>
      </c>
      <c r="AB405" s="443">
        <v>-5.3214658874237699</v>
      </c>
      <c r="AC405" s="443">
        <v>-6.0277328448480461</v>
      </c>
      <c r="AD405" s="443">
        <v>-9.6721406529328799</v>
      </c>
    </row>
    <row r="406" spans="1:30" x14ac:dyDescent="0.3">
      <c r="A406" s="442"/>
      <c r="Y406" s="444"/>
      <c r="Z406" s="443">
        <v>-7.979702660375823</v>
      </c>
      <c r="AA406" s="443">
        <v>-8.9379502718028743</v>
      </c>
      <c r="AB406" s="443">
        <v>-5.3214658874237699</v>
      </c>
      <c r="AC406" s="443">
        <v>-9.8889563986773794</v>
      </c>
      <c r="AD406" s="443">
        <v>-9.9716140671367892</v>
      </c>
    </row>
    <row r="407" spans="1:30" x14ac:dyDescent="0.3">
      <c r="A407" s="442"/>
      <c r="Y407" s="444"/>
      <c r="Z407" s="443">
        <v>-8.5839275700105109</v>
      </c>
      <c r="AA407" s="443">
        <v>-8.5465498182188018</v>
      </c>
      <c r="AB407" s="443">
        <v>-5.3214658874237699</v>
      </c>
      <c r="AC407" s="443">
        <v>-9.9409132903381874</v>
      </c>
      <c r="AD407" s="443">
        <v>-10.101869941363205</v>
      </c>
    </row>
    <row r="408" spans="1:30" x14ac:dyDescent="0.3">
      <c r="A408" s="442"/>
      <c r="Y408" s="444"/>
      <c r="Z408" s="443">
        <v>-7.0877080588907981</v>
      </c>
      <c r="AA408" s="443">
        <v>-7.3367107798052151</v>
      </c>
      <c r="AB408" s="443">
        <v>-5.3214658874237699</v>
      </c>
      <c r="AC408" s="443">
        <v>-10.264862811449717</v>
      </c>
      <c r="AD408" s="443">
        <v>-9.2206031608838313</v>
      </c>
    </row>
    <row r="409" spans="1:30" x14ac:dyDescent="0.3">
      <c r="A409" s="442"/>
      <c r="Y409" s="444"/>
      <c r="Z409" s="443">
        <v>-5.002178400871319</v>
      </c>
      <c r="AA409" s="443">
        <v>-7.0670297903090153</v>
      </c>
      <c r="AB409" s="443">
        <v>-5.3214658874237699</v>
      </c>
      <c r="AC409" s="443">
        <v>-8.8743461802072403</v>
      </c>
      <c r="AD409" s="443">
        <v>-9.4917585916941309</v>
      </c>
    </row>
    <row r="410" spans="1:30" x14ac:dyDescent="0.3">
      <c r="A410" s="442"/>
      <c r="Y410" s="444"/>
      <c r="Z410" s="443">
        <v>-8.7871018690684011</v>
      </c>
      <c r="AA410" s="443">
        <v>-6.7736821530397417</v>
      </c>
      <c r="AB410" s="443">
        <v>-5.3214658874237699</v>
      </c>
      <c r="AC410" s="443">
        <v>-10.759256150420427</v>
      </c>
      <c r="AD410" s="443">
        <v>-9.2827751618081926</v>
      </c>
    </row>
    <row r="411" spans="1:30" x14ac:dyDescent="0.3">
      <c r="A411" s="442"/>
      <c r="Y411" s="444"/>
      <c r="Z411" s="443">
        <v>-7.0444695393302919</v>
      </c>
      <c r="AA411" s="443">
        <v>-6.4489783115264983</v>
      </c>
      <c r="AB411" s="443">
        <v>-5.3214658874237699</v>
      </c>
      <c r="AC411" s="443">
        <v>-8.7881544502458269</v>
      </c>
      <c r="AD411" s="443">
        <v>-8.7985514593024199</v>
      </c>
    </row>
    <row r="412" spans="1:30" x14ac:dyDescent="0.3">
      <c r="A412" s="442"/>
      <c r="Y412" s="444"/>
      <c r="Z412" s="443">
        <v>-4.9841204336159644</v>
      </c>
      <c r="AA412" s="443">
        <v>-6.3419268316727573</v>
      </c>
      <c r="AB412" s="443">
        <v>-5.3214658874237699</v>
      </c>
      <c r="AC412" s="443">
        <v>-7.9258208605201332</v>
      </c>
      <c r="AD412" s="443">
        <v>-8.5493498718818142</v>
      </c>
    </row>
    <row r="413" spans="1:30" x14ac:dyDescent="0.3">
      <c r="A413" s="442"/>
      <c r="Y413" s="444"/>
      <c r="Z413" s="443">
        <v>-5.9262691994909025</v>
      </c>
      <c r="AA413" s="443">
        <v>-6.3961507589540858</v>
      </c>
      <c r="AB413" s="443">
        <v>-5.3214658874237699</v>
      </c>
      <c r="AC413" s="443">
        <v>-8.42607238947582</v>
      </c>
      <c r="AD413" s="443">
        <v>-7.6971872543292426</v>
      </c>
    </row>
    <row r="414" spans="1:30" x14ac:dyDescent="0.3">
      <c r="A414" s="442"/>
      <c r="Y414" s="444"/>
      <c r="Z414" s="443">
        <v>-6.3110006794178197</v>
      </c>
      <c r="AA414" s="443">
        <v>-6.3807067839427054</v>
      </c>
      <c r="AB414" s="443">
        <v>-5.3214658874237699</v>
      </c>
      <c r="AC414" s="443">
        <v>-6.5513473727977782</v>
      </c>
      <c r="AD414" s="443">
        <v>-6.9971606306871097</v>
      </c>
    </row>
    <row r="415" spans="1:30" x14ac:dyDescent="0.3">
      <c r="A415" s="442"/>
      <c r="Y415" s="444"/>
      <c r="Z415" s="443">
        <v>-6.3383476999146104</v>
      </c>
      <c r="AA415" s="443">
        <v>-7.147142306598421</v>
      </c>
      <c r="AB415" s="443">
        <v>-5.3214658874237699</v>
      </c>
      <c r="AC415" s="443">
        <v>-8.5204516995054718</v>
      </c>
      <c r="AD415" s="443">
        <v>-7.6476291442619413</v>
      </c>
    </row>
    <row r="416" spans="1:30" x14ac:dyDescent="0.3">
      <c r="A416" s="442"/>
      <c r="Y416" s="444"/>
      <c r="Z416" s="443">
        <v>-5.3817458918406169</v>
      </c>
      <c r="AA416" s="443">
        <v>-7.1701675786431878</v>
      </c>
      <c r="AB416" s="443">
        <v>-5.3214658874237699</v>
      </c>
      <c r="AC416" s="443">
        <v>-2.9092078573392399</v>
      </c>
      <c r="AD416" s="443">
        <v>-7.3300141739283351</v>
      </c>
    </row>
    <row r="417" spans="1:30" x14ac:dyDescent="0.3">
      <c r="A417" s="442"/>
      <c r="Y417" s="444"/>
      <c r="Z417" s="443">
        <v>-8.6789940439887268</v>
      </c>
      <c r="AA417" s="443">
        <v>-5.9449845626245184</v>
      </c>
      <c r="AB417" s="443">
        <v>-5.3214658874237699</v>
      </c>
      <c r="AC417" s="443">
        <v>-5.8590697849254951</v>
      </c>
      <c r="AD417" s="443">
        <v>-5.5710331977284921</v>
      </c>
    </row>
    <row r="418" spans="1:30" x14ac:dyDescent="0.3">
      <c r="A418" s="442"/>
      <c r="Y418" s="444"/>
      <c r="Z418" s="443">
        <v>-12.409518197920306</v>
      </c>
      <c r="AA418" s="443">
        <v>-5.9769079546005406</v>
      </c>
      <c r="AB418" s="443">
        <v>-5.3214658874237699</v>
      </c>
      <c r="AC418" s="443">
        <v>-13.341434045269651</v>
      </c>
      <c r="AD418" s="443">
        <v>-4.8680589093997195</v>
      </c>
    </row>
    <row r="419" spans="1:30" x14ac:dyDescent="0.3">
      <c r="A419" s="442"/>
      <c r="Y419" s="444"/>
      <c r="Z419" s="443">
        <v>-5.1452973379293319</v>
      </c>
      <c r="AA419" s="443">
        <v>-5.987610562181743</v>
      </c>
      <c r="AB419" s="443">
        <v>-5.3214658874237699</v>
      </c>
      <c r="AC419" s="443">
        <v>-5.7025160681848917</v>
      </c>
      <c r="AD419" s="443">
        <v>-4.507674075016916</v>
      </c>
    </row>
    <row r="420" spans="1:30" x14ac:dyDescent="0.3">
      <c r="A420" s="442"/>
      <c r="Y420" s="444"/>
      <c r="Z420" s="443">
        <v>2.6500119126397861</v>
      </c>
      <c r="AA420" s="443">
        <v>-5.7430791376689347</v>
      </c>
      <c r="AB420" s="443">
        <v>-5.3214658874237699</v>
      </c>
      <c r="AC420" s="443">
        <v>3.8867944439230797</v>
      </c>
      <c r="AD420" s="443">
        <v>-4.6474522453873988</v>
      </c>
    </row>
    <row r="421" spans="1:30" x14ac:dyDescent="0.3">
      <c r="A421" s="442"/>
      <c r="Y421" s="444"/>
      <c r="Z421" s="443">
        <v>-6.5344644232499753</v>
      </c>
      <c r="AA421" s="443">
        <v>-5.322766114391972</v>
      </c>
      <c r="AB421" s="443">
        <v>-5.3214658874237699</v>
      </c>
      <c r="AC421" s="443">
        <v>-1.6305273544963654</v>
      </c>
      <c r="AD421" s="443">
        <v>-4.5706477058622061</v>
      </c>
    </row>
    <row r="422" spans="1:30" x14ac:dyDescent="0.3">
      <c r="A422" s="442"/>
      <c r="Y422" s="444"/>
      <c r="Z422" s="443">
        <v>-6.4132659529830311</v>
      </c>
      <c r="AA422" s="443">
        <v>-4.9174318082746309</v>
      </c>
      <c r="AB422" s="443">
        <v>-5.3214658874237699</v>
      </c>
      <c r="AC422" s="443">
        <v>-5.9977578588258496</v>
      </c>
      <c r="AD422" s="443">
        <v>-4.203550159610141</v>
      </c>
    </row>
    <row r="423" spans="1:30" x14ac:dyDescent="0.3">
      <c r="A423" s="442"/>
      <c r="Y423" s="444"/>
      <c r="Z423" s="443">
        <v>-3.6700259202509562</v>
      </c>
      <c r="AA423" s="443">
        <v>-4.6476175234883224</v>
      </c>
      <c r="AB423" s="443">
        <v>-5.3214658874237699</v>
      </c>
      <c r="AC423" s="443">
        <v>-3.8876550499326186</v>
      </c>
      <c r="AD423" s="443">
        <v>-3.7637026358527157</v>
      </c>
    </row>
    <row r="424" spans="1:30" x14ac:dyDescent="0.3">
      <c r="A424" s="442"/>
      <c r="Y424" s="444"/>
      <c r="Z424" s="443">
        <v>-5.7368028810499858</v>
      </c>
      <c r="AA424" s="443">
        <v>-5.5469202389974628</v>
      </c>
      <c r="AB424" s="443">
        <v>-5.3214658874237699</v>
      </c>
      <c r="AC424" s="443">
        <v>-5.3214380082491459</v>
      </c>
      <c r="AD424" s="443">
        <v>-5.0195177716363464</v>
      </c>
    </row>
    <row r="425" spans="1:30" x14ac:dyDescent="0.3">
      <c r="A425" s="442"/>
      <c r="Y425" s="444"/>
      <c r="Z425" s="443">
        <v>-9.5721780550989219</v>
      </c>
      <c r="AA425" s="443">
        <v>-5.0604945059048934</v>
      </c>
      <c r="AB425" s="443">
        <v>-5.3214658874237699</v>
      </c>
      <c r="AC425" s="443">
        <v>-10.771751221505198</v>
      </c>
      <c r="AD425" s="443">
        <v>-5.4853367187634614</v>
      </c>
    </row>
    <row r="426" spans="1:30" x14ac:dyDescent="0.3">
      <c r="A426" s="442"/>
      <c r="Y426" s="444"/>
      <c r="Z426" s="443">
        <v>-3.2565973444251766</v>
      </c>
      <c r="AA426" s="443">
        <v>-4.9524696952560836</v>
      </c>
      <c r="AB426" s="443">
        <v>-5.3214658874237699</v>
      </c>
      <c r="AC426" s="443">
        <v>-2.6235834018829109</v>
      </c>
      <c r="AD426" s="443">
        <v>-5.123777620392902</v>
      </c>
    </row>
    <row r="427" spans="1:30" x14ac:dyDescent="0.3">
      <c r="A427" s="442"/>
      <c r="Y427" s="444"/>
      <c r="Z427" s="443">
        <v>-3.6451070959241862</v>
      </c>
      <c r="AA427" s="443">
        <v>-4.9323994996118703</v>
      </c>
      <c r="AB427" s="443">
        <v>-5.3214658874237699</v>
      </c>
      <c r="AC427" s="443">
        <v>-4.9039115065623378</v>
      </c>
      <c r="AD427" s="443">
        <v>-4.8705076329794776</v>
      </c>
    </row>
    <row r="428" spans="1:30" x14ac:dyDescent="0.3">
      <c r="A428" s="442"/>
      <c r="Y428" s="444"/>
      <c r="Z428" s="443">
        <v>-3.129484291602</v>
      </c>
      <c r="AA428" s="443">
        <v>-4.8384277641013993</v>
      </c>
      <c r="AB428" s="443">
        <v>-5.3214658874237699</v>
      </c>
      <c r="AC428" s="443">
        <v>-4.891259984386167</v>
      </c>
      <c r="AD428" s="443">
        <v>-4.9701297119463943</v>
      </c>
    </row>
    <row r="429" spans="1:30" x14ac:dyDescent="0.3">
      <c r="A429" s="442"/>
      <c r="Y429" s="444"/>
      <c r="Z429" s="443">
        <v>-5.6570922784413593</v>
      </c>
      <c r="AA429" s="443">
        <v>-5.5092244157433781</v>
      </c>
      <c r="AB429" s="443">
        <v>-5.3214658874237699</v>
      </c>
      <c r="AC429" s="443">
        <v>-3.466844170231937</v>
      </c>
      <c r="AD429" s="443">
        <v>-5.4949730222456656</v>
      </c>
    </row>
    <row r="430" spans="1:30" x14ac:dyDescent="0.3">
      <c r="A430" s="442"/>
      <c r="Y430" s="444"/>
      <c r="Z430" s="443">
        <v>-3.5295345507414666</v>
      </c>
      <c r="AA430" s="443">
        <v>-6.003419808241401</v>
      </c>
      <c r="AB430" s="443">
        <v>-5.3214658874237699</v>
      </c>
      <c r="AC430" s="443">
        <v>-2.1147651380386492</v>
      </c>
      <c r="AD430" s="443">
        <v>-5.9432696775927685</v>
      </c>
    </row>
    <row r="431" spans="1:30" x14ac:dyDescent="0.3">
      <c r="A431" s="442"/>
      <c r="Y431" s="444"/>
      <c r="Z431" s="443">
        <v>-5.0790007324766844</v>
      </c>
      <c r="AA431" s="443">
        <v>-6.5327405164592234</v>
      </c>
      <c r="AB431" s="443">
        <v>-5.3214658874237699</v>
      </c>
      <c r="AC431" s="443">
        <v>-6.0187925610175625</v>
      </c>
      <c r="AD431" s="443">
        <v>-5.9870097371538247</v>
      </c>
    </row>
    <row r="432" spans="1:30" x14ac:dyDescent="0.3">
      <c r="A432" s="442"/>
      <c r="Y432" s="444"/>
      <c r="Z432" s="443">
        <v>-14.267754616592777</v>
      </c>
      <c r="AA432" s="443">
        <v>-7.3350555642978765</v>
      </c>
      <c r="AB432" s="443">
        <v>-5.3214658874237699</v>
      </c>
      <c r="AC432" s="443">
        <v>-14.445654393600094</v>
      </c>
      <c r="AD432" s="443">
        <v>-6.3000282263821248</v>
      </c>
    </row>
    <row r="433" spans="1:30" x14ac:dyDescent="0.3">
      <c r="A433" s="442"/>
      <c r="Y433" s="444">
        <v>44256</v>
      </c>
      <c r="Z433" s="443">
        <v>-6.7159650919113316</v>
      </c>
      <c r="AA433" s="443">
        <v>-7.6386274465783819</v>
      </c>
      <c r="AB433" s="443">
        <v>-5.3214658874237699</v>
      </c>
      <c r="AC433" s="443">
        <v>-5.7616599893126335</v>
      </c>
      <c r="AD433" s="443">
        <v>-6.5686945138454291</v>
      </c>
    </row>
    <row r="434" spans="1:30" x14ac:dyDescent="0.3">
      <c r="A434" s="442"/>
      <c r="Y434" s="444"/>
      <c r="Z434" s="443">
        <v>-7.350352053448951</v>
      </c>
      <c r="AA434" s="443">
        <v>-8.1667869474754031</v>
      </c>
      <c r="AB434" s="443">
        <v>-5.3214658874237699</v>
      </c>
      <c r="AC434" s="443">
        <v>-5.2100919234897276</v>
      </c>
      <c r="AD434" s="443">
        <v>-7.1783843867605128</v>
      </c>
    </row>
    <row r="435" spans="1:30" x14ac:dyDescent="0.3">
      <c r="A435" s="442"/>
      <c r="Y435" s="444"/>
      <c r="Z435" s="443">
        <v>-8.7456896264725703</v>
      </c>
      <c r="AA435" s="443">
        <v>-9.1429050160121328</v>
      </c>
      <c r="AB435" s="443">
        <v>-5.3214658874237699</v>
      </c>
      <c r="AC435" s="443">
        <v>-7.0823894089842696</v>
      </c>
      <c r="AD435" s="443">
        <v>-7.8825965460830929</v>
      </c>
    </row>
    <row r="436" spans="1:30" x14ac:dyDescent="0.3">
      <c r="A436" s="442"/>
      <c r="Y436" s="444"/>
      <c r="Z436" s="443">
        <v>-7.782095454404887</v>
      </c>
      <c r="AA436" s="443">
        <v>-9.2452695339831585</v>
      </c>
      <c r="AB436" s="443">
        <v>-5.3214658874237699</v>
      </c>
      <c r="AC436" s="443">
        <v>-5.3475081824750674</v>
      </c>
      <c r="AD436" s="443">
        <v>-7.8929372188082016</v>
      </c>
    </row>
    <row r="437" spans="1:30" x14ac:dyDescent="0.3">
      <c r="A437" s="442"/>
      <c r="Y437" s="444"/>
      <c r="Z437" s="443">
        <v>-7.2266510570206188</v>
      </c>
      <c r="AA437" s="443">
        <v>-9.6103202807886792</v>
      </c>
      <c r="AB437" s="443">
        <v>-5.3214658874237699</v>
      </c>
      <c r="AC437" s="443">
        <v>-6.3825942484442351</v>
      </c>
      <c r="AD437" s="443">
        <v>-8.4103259501431573</v>
      </c>
    </row>
    <row r="438" spans="1:30" x14ac:dyDescent="0.3">
      <c r="A438" s="442"/>
      <c r="Y438" s="444"/>
      <c r="Z438" s="443">
        <v>-11.911827212233794</v>
      </c>
      <c r="AA438" s="443">
        <v>-9.7189055810413425</v>
      </c>
      <c r="AB438" s="443">
        <v>-5.3214658874237699</v>
      </c>
      <c r="AC438" s="443">
        <v>-10.948277676275623</v>
      </c>
      <c r="AD438" s="443">
        <v>-8.6697437792544978</v>
      </c>
    </row>
    <row r="439" spans="1:30" x14ac:dyDescent="0.3">
      <c r="A439" s="442"/>
      <c r="Y439" s="444"/>
      <c r="Z439" s="443">
        <v>-14.98430624238995</v>
      </c>
      <c r="AA439" s="443">
        <v>-9.7089429350337184</v>
      </c>
      <c r="AB439" s="443">
        <v>-5.3214658874237699</v>
      </c>
      <c r="AC439" s="443">
        <v>-14.518039102675857</v>
      </c>
      <c r="AD439" s="443">
        <v>-8.65015270086211</v>
      </c>
    </row>
    <row r="440" spans="1:30" x14ac:dyDescent="0.3">
      <c r="A440" s="442"/>
      <c r="Y440" s="444"/>
      <c r="Z440" s="443">
        <v>-9.2713203195499805</v>
      </c>
      <c r="AA440" s="443">
        <v>-9.9808832167059958</v>
      </c>
      <c r="AB440" s="443">
        <v>-5.3214658874237699</v>
      </c>
      <c r="AC440" s="443">
        <v>-9.3833811086573178</v>
      </c>
      <c r="AD440" s="443">
        <v>-8.741290448367252</v>
      </c>
    </row>
    <row r="441" spans="1:30" x14ac:dyDescent="0.3">
      <c r="A441" s="442"/>
      <c r="Y441" s="444"/>
      <c r="Z441" s="443">
        <v>-8.1104491552175944</v>
      </c>
      <c r="AA441" s="443">
        <v>-10.431491814141408</v>
      </c>
      <c r="AB441" s="443">
        <v>-5.3214658874237699</v>
      </c>
      <c r="AC441" s="443">
        <v>-7.0260167272691092</v>
      </c>
      <c r="AD441" s="443">
        <v>-8.8957749412567946</v>
      </c>
    </row>
    <row r="442" spans="1:30" x14ac:dyDescent="0.3">
      <c r="A442" s="442"/>
      <c r="Y442" s="444"/>
      <c r="Z442" s="443">
        <v>-8.6759511044192053</v>
      </c>
      <c r="AA442" s="443">
        <v>-10.097220993645156</v>
      </c>
      <c r="AB442" s="443">
        <v>-5.3214658874237699</v>
      </c>
      <c r="AC442" s="443">
        <v>-6.9452518602375619</v>
      </c>
      <c r="AD442" s="443">
        <v>-8.2234840323933405</v>
      </c>
    </row>
    <row r="443" spans="1:30" x14ac:dyDescent="0.3">
      <c r="A443" s="442"/>
      <c r="Y443" s="444"/>
      <c r="Z443" s="443">
        <v>-9.6856774261108374</v>
      </c>
      <c r="AA443" s="443">
        <v>-9.7081890807825619</v>
      </c>
      <c r="AB443" s="443">
        <v>-5.3214658874237699</v>
      </c>
      <c r="AC443" s="443">
        <v>-5.9854724150110599</v>
      </c>
      <c r="AD443" s="443">
        <v>-8.2396324621737307</v>
      </c>
    </row>
    <row r="444" spans="1:30" x14ac:dyDescent="0.3">
      <c r="A444" s="442"/>
      <c r="Y444" s="444"/>
      <c r="Z444" s="443">
        <v>-10.380911239068492</v>
      </c>
      <c r="AA444" s="443">
        <v>-9.3196567395669785</v>
      </c>
      <c r="AB444" s="443">
        <v>-5.3214658874237699</v>
      </c>
      <c r="AC444" s="443">
        <v>-7.4639856986710384</v>
      </c>
      <c r="AD444" s="443">
        <v>-7.6364520451517688</v>
      </c>
    </row>
    <row r="445" spans="1:30" x14ac:dyDescent="0.3">
      <c r="A445" s="442"/>
      <c r="Y445" s="444"/>
      <c r="Z445" s="443">
        <v>-9.5719314687600239</v>
      </c>
      <c r="AA445" s="443">
        <v>-8.9496072179312254</v>
      </c>
      <c r="AB445" s="443">
        <v>-5.3214658874237699</v>
      </c>
      <c r="AC445" s="443">
        <v>-6.2422413142314355</v>
      </c>
      <c r="AD445" s="443">
        <v>-7.6326275103988497</v>
      </c>
    </row>
    <row r="446" spans="1:30" x14ac:dyDescent="0.3">
      <c r="A446" s="442"/>
      <c r="Y446" s="444"/>
      <c r="Z446" s="443">
        <v>-12.261082852351807</v>
      </c>
      <c r="AA446" s="443">
        <v>-8.2352203874038992</v>
      </c>
      <c r="AB446" s="443">
        <v>-5.3214658874237699</v>
      </c>
      <c r="AC446" s="443">
        <v>-14.631078111138592</v>
      </c>
      <c r="AD446" s="443">
        <v>-7.5247135162232723</v>
      </c>
    </row>
    <row r="447" spans="1:30" x14ac:dyDescent="0.3">
      <c r="A447" s="442"/>
      <c r="Y447" s="444"/>
      <c r="Z447" s="443">
        <v>-6.5515939310408857</v>
      </c>
      <c r="AA447" s="443">
        <v>-7.1998375198611155</v>
      </c>
      <c r="AB447" s="443">
        <v>-5.3214658874237699</v>
      </c>
      <c r="AC447" s="443">
        <v>-5.1611181895035827</v>
      </c>
      <c r="AD447" s="443">
        <v>-7.6540499428171955</v>
      </c>
    </row>
    <row r="448" spans="1:30" x14ac:dyDescent="0.3">
      <c r="A448" s="442"/>
      <c r="Y448" s="444"/>
      <c r="Z448" s="443">
        <v>-5.5201025037673306</v>
      </c>
      <c r="AA448" s="443">
        <v>-4.5107474627082693</v>
      </c>
      <c r="AB448" s="443">
        <v>-5.3214658874237699</v>
      </c>
      <c r="AC448" s="443">
        <v>-6.999244983998679</v>
      </c>
      <c r="AD448" s="443">
        <v>-7.2091334766112753</v>
      </c>
    </row>
    <row r="449" spans="1:30" x14ac:dyDescent="0.3">
      <c r="A449" s="442"/>
      <c r="Y449" s="444"/>
      <c r="Z449" s="443">
        <v>-3.675243290727916</v>
      </c>
      <c r="AA449" s="443">
        <v>-2.1170956113810853</v>
      </c>
      <c r="AB449" s="443">
        <v>-5.3214658874237699</v>
      </c>
      <c r="AC449" s="443">
        <v>-6.1898539010085187</v>
      </c>
      <c r="AD449" s="443">
        <v>-7.1089141644115017</v>
      </c>
    </row>
    <row r="450" spans="1:30" x14ac:dyDescent="0.3">
      <c r="A450" s="442"/>
      <c r="Y450" s="444"/>
      <c r="Z450" s="443">
        <v>-2.4379973533113581</v>
      </c>
      <c r="AA450" s="443">
        <v>0.84986975303432</v>
      </c>
      <c r="AB450" s="443">
        <v>-5.3214658874237699</v>
      </c>
      <c r="AC450" s="443">
        <v>-6.8908274011685222</v>
      </c>
      <c r="AD450" s="443">
        <v>-6.2626535489366502</v>
      </c>
    </row>
    <row r="451" spans="1:30" x14ac:dyDescent="0.3">
      <c r="A451" s="442"/>
      <c r="Y451" s="444"/>
      <c r="Z451" s="443">
        <v>8.4427191610014365</v>
      </c>
      <c r="AA451" s="443">
        <v>3.4837920577514896</v>
      </c>
      <c r="AB451" s="443">
        <v>-5.3214658874237699</v>
      </c>
      <c r="AC451" s="443">
        <v>-4.3495704352295945</v>
      </c>
      <c r="AD451" s="443">
        <v>-6.9344963947641718</v>
      </c>
    </row>
    <row r="452" spans="1:30" x14ac:dyDescent="0.3">
      <c r="A452" s="442"/>
      <c r="Y452" s="444"/>
      <c r="Z452" s="443">
        <v>7.1836314905302627</v>
      </c>
      <c r="AA452" s="443">
        <v>6.769354812779965</v>
      </c>
      <c r="AB452" s="443">
        <v>-5.3214658874237699</v>
      </c>
      <c r="AC452" s="443">
        <v>-5.5407061288330226</v>
      </c>
      <c r="AD452" s="443">
        <v>-6.1794046874790309</v>
      </c>
    </row>
    <row r="453" spans="1:30" x14ac:dyDescent="0.3">
      <c r="A453" s="442"/>
      <c r="Y453" s="444"/>
      <c r="Z453" s="443">
        <v>8.5076746985560305</v>
      </c>
      <c r="AA453" s="443">
        <v>10.845248084479721</v>
      </c>
      <c r="AB453" s="443">
        <v>-5.3214658874237699</v>
      </c>
      <c r="AC453" s="443">
        <v>-8.707253802814634</v>
      </c>
      <c r="AD453" s="443">
        <v>-5.0247524678097619</v>
      </c>
    </row>
    <row r="454" spans="1:30" x14ac:dyDescent="0.3">
      <c r="A454" s="442"/>
      <c r="Y454" s="444"/>
      <c r="Z454" s="443">
        <v>11.8858622019793</v>
      </c>
      <c r="AA454" s="443">
        <v>14.176876540152715</v>
      </c>
      <c r="AB454" s="443">
        <v>-5.3214658874237699</v>
      </c>
      <c r="AC454" s="443">
        <v>-9.8640181102962288</v>
      </c>
      <c r="AD454" s="443">
        <v>-3.8528957560299437</v>
      </c>
    </row>
    <row r="455" spans="1:30" x14ac:dyDescent="0.3">
      <c r="A455" s="442"/>
      <c r="Y455" s="444"/>
      <c r="Z455" s="443">
        <v>17.478836781431998</v>
      </c>
      <c r="AA455" s="443">
        <v>15.930185447168991</v>
      </c>
      <c r="AB455" s="443">
        <v>-5.3214658874237699</v>
      </c>
      <c r="AC455" s="443">
        <v>-1.7136030330026983</v>
      </c>
      <c r="AD455" s="443">
        <v>-3.0903654858892571</v>
      </c>
    </row>
    <row r="456" spans="1:30" x14ac:dyDescent="0.3">
      <c r="A456" s="442"/>
      <c r="Y456" s="444"/>
      <c r="Z456" s="443">
        <v>24.856009611170382</v>
      </c>
      <c r="AA456" s="443">
        <v>16.646935593017968</v>
      </c>
      <c r="AB456" s="443">
        <v>-5.3214658874237699</v>
      </c>
      <c r="AC456" s="443">
        <v>1.892711636676367</v>
      </c>
      <c r="AD456" s="443">
        <v>-3.0142741327467775</v>
      </c>
    </row>
    <row r="457" spans="1:30" x14ac:dyDescent="0.3">
      <c r="A457" s="442"/>
      <c r="Y457" s="444"/>
      <c r="Z457" s="443">
        <v>20.883401836399596</v>
      </c>
      <c r="AA457" s="443">
        <v>17.982713838695165</v>
      </c>
      <c r="AB457" s="443">
        <v>-5.3214658874237699</v>
      </c>
      <c r="AC457" s="443">
        <v>1.3121695812902061</v>
      </c>
      <c r="AD457" s="443">
        <v>-2.7069468691510332</v>
      </c>
    </row>
    <row r="458" spans="1:30" x14ac:dyDescent="0.3">
      <c r="A458" s="442"/>
      <c r="Y458" s="444"/>
      <c r="Z458" s="443">
        <v>20.71588151011537</v>
      </c>
      <c r="AA458" s="443">
        <v>19.182703249240642</v>
      </c>
      <c r="AB458" s="443">
        <v>-5.3214658874237699</v>
      </c>
      <c r="AC458" s="443">
        <v>0.98814145575521195</v>
      </c>
      <c r="AD458" s="443">
        <v>-2.2681022647094795</v>
      </c>
    </row>
    <row r="459" spans="1:30" x14ac:dyDescent="0.3">
      <c r="A459" s="442"/>
      <c r="Y459" s="444"/>
      <c r="Z459" s="443">
        <v>12.200882511473104</v>
      </c>
      <c r="AA459" s="443">
        <v>19.799394174469761</v>
      </c>
      <c r="AB459" s="443">
        <v>-5.3214658874237699</v>
      </c>
      <c r="AC459" s="443">
        <v>-5.0080666568356662</v>
      </c>
      <c r="AD459" s="443">
        <v>-1.6035574636851695</v>
      </c>
    </row>
    <row r="460" spans="1:30" x14ac:dyDescent="0.3">
      <c r="A460" s="442"/>
      <c r="Y460" s="444"/>
      <c r="Z460" s="443">
        <v>17.858122418296411</v>
      </c>
      <c r="AA460" s="443">
        <v>17.858356780193468</v>
      </c>
      <c r="AB460" s="443">
        <v>-5.3214658874237699</v>
      </c>
      <c r="AC460" s="443">
        <v>-6.5559629576444252</v>
      </c>
      <c r="AD460" s="443">
        <v>-2.1310209564067941</v>
      </c>
    </row>
    <row r="461" spans="1:30" x14ac:dyDescent="0.3">
      <c r="B461" s="443"/>
      <c r="Y461" s="444"/>
      <c r="Z461" s="443">
        <v>20.285788075797658</v>
      </c>
      <c r="AA461" s="443">
        <v>17.656933777799242</v>
      </c>
      <c r="AB461" s="443">
        <v>-5.3214658874237699</v>
      </c>
      <c r="AC461" s="443">
        <v>-6.7921058792053515</v>
      </c>
      <c r="AD461" s="443">
        <v>-2.06369418804208</v>
      </c>
    </row>
    <row r="462" spans="1:30" x14ac:dyDescent="0.3">
      <c r="B462" s="443"/>
      <c r="Y462" s="444"/>
      <c r="Z462" s="443">
        <v>21.795673258035809</v>
      </c>
      <c r="AA462" s="443">
        <v>16.476566548516068</v>
      </c>
      <c r="AB462" s="443">
        <v>-5.3214658874237699</v>
      </c>
      <c r="AC462" s="443">
        <v>2.9382105741674707</v>
      </c>
      <c r="AD462" s="443">
        <v>-3.1293140284580727</v>
      </c>
    </row>
    <row r="463" spans="1:30" x14ac:dyDescent="0.3">
      <c r="B463" s="443"/>
      <c r="Y463" s="444"/>
      <c r="Z463" s="443">
        <v>11.268747851236329</v>
      </c>
      <c r="AA463" s="443">
        <v>17.489329548618436</v>
      </c>
      <c r="AB463" s="443">
        <v>-5.3214658874237699</v>
      </c>
      <c r="AC463" s="443">
        <v>-1.7995328123750056</v>
      </c>
      <c r="AD463" s="443">
        <v>-2.8792764620484497</v>
      </c>
    </row>
    <row r="464" spans="1:30" x14ac:dyDescent="0.3">
      <c r="B464" s="443"/>
      <c r="Y464" s="444">
        <v>44287</v>
      </c>
      <c r="Z464" s="443">
        <v>19.47344081964</v>
      </c>
      <c r="AA464" s="443">
        <v>17.129134961693172</v>
      </c>
      <c r="AB464" s="443">
        <v>15.474737563982671</v>
      </c>
      <c r="AC464" s="443">
        <v>1.7834569598432068</v>
      </c>
      <c r="AD464" s="443">
        <v>-3.2786920376358313</v>
      </c>
    </row>
    <row r="465" spans="2:30" x14ac:dyDescent="0.3">
      <c r="B465" s="443"/>
      <c r="C465" s="443"/>
      <c r="D465" s="443"/>
      <c r="Y465" s="444"/>
      <c r="Z465" s="443">
        <v>12.453310905133177</v>
      </c>
      <c r="AA465" s="443">
        <v>16.974999516098155</v>
      </c>
      <c r="AB465" s="443">
        <v>15.474737563982671</v>
      </c>
      <c r="AC465" s="443">
        <v>-6.4711974271567385</v>
      </c>
      <c r="AD465" s="443">
        <v>-3.352436772138276</v>
      </c>
    </row>
    <row r="466" spans="2:30" x14ac:dyDescent="0.3">
      <c r="B466" s="443"/>
      <c r="C466" s="443"/>
      <c r="D466" s="443"/>
      <c r="Y466" s="444"/>
      <c r="Z466" s="443">
        <v>19.290223512189652</v>
      </c>
      <c r="AA466" s="443">
        <v>17.78914743247449</v>
      </c>
      <c r="AB466" s="443">
        <v>15.474737563982671</v>
      </c>
      <c r="AC466" s="443">
        <v>-3.2578036919683058</v>
      </c>
      <c r="AD466" s="443">
        <v>-3.7460315407781337</v>
      </c>
    </row>
    <row r="467" spans="2:30" x14ac:dyDescent="0.3">
      <c r="B467" s="443"/>
      <c r="C467" s="443"/>
      <c r="D467" s="443"/>
      <c r="Y467" s="444"/>
      <c r="Z467" s="443">
        <v>15.336760309819576</v>
      </c>
      <c r="AA467" s="443">
        <v>19.224881897684408</v>
      </c>
      <c r="AB467" s="443">
        <v>15.474737563982671</v>
      </c>
      <c r="AC467" s="443">
        <v>-9.3518719867560947</v>
      </c>
      <c r="AD467" s="443">
        <v>-3.9479459074974153</v>
      </c>
    </row>
    <row r="468" spans="2:30" x14ac:dyDescent="0.3">
      <c r="B468" s="443"/>
      <c r="C468" s="443"/>
      <c r="D468" s="443"/>
      <c r="Y468" s="444"/>
      <c r="Z468" s="443">
        <v>19.206839956632518</v>
      </c>
      <c r="AA468" s="443">
        <v>20.133961089055052</v>
      </c>
      <c r="AB468" s="443">
        <v>15.474737563982671</v>
      </c>
      <c r="AC468" s="443">
        <v>-7.3083190207224646</v>
      </c>
      <c r="AD468" s="443">
        <v>-4.0964516822134147</v>
      </c>
    </row>
    <row r="469" spans="2:30" x14ac:dyDescent="0.3">
      <c r="B469" s="443"/>
      <c r="C469" s="443"/>
      <c r="D469" s="443"/>
      <c r="Y469" s="444"/>
      <c r="Z469" s="443">
        <v>27.494708672670168</v>
      </c>
      <c r="AA469" s="443">
        <v>21.842430742150839</v>
      </c>
      <c r="AB469" s="443">
        <v>15.474737563982671</v>
      </c>
      <c r="AC469" s="443">
        <v>0.18304719368846634</v>
      </c>
      <c r="AD469" s="443">
        <v>-3.3752499873733797</v>
      </c>
    </row>
    <row r="470" spans="2:30" x14ac:dyDescent="0.3">
      <c r="B470" s="443"/>
      <c r="C470" s="443"/>
      <c r="D470" s="443"/>
      <c r="Y470" s="444"/>
      <c r="Z470" s="443">
        <v>21.318889107705743</v>
      </c>
      <c r="AA470" s="443">
        <v>23.317092710496421</v>
      </c>
      <c r="AB470" s="443">
        <v>15.474737563982671</v>
      </c>
      <c r="AC470" s="443">
        <v>-3.212933379409975</v>
      </c>
      <c r="AD470" s="443">
        <v>-3.1750087418546502</v>
      </c>
    </row>
    <row r="471" spans="2:30" x14ac:dyDescent="0.3">
      <c r="B471" s="443"/>
      <c r="C471" s="443"/>
      <c r="D471" s="443"/>
      <c r="Y471" s="444"/>
      <c r="Z471" s="443">
        <v>25.836995159234529</v>
      </c>
      <c r="AA471" s="443">
        <v>23.361854267174429</v>
      </c>
      <c r="AB471" s="443">
        <v>15.474737563982671</v>
      </c>
      <c r="AC471" s="443">
        <v>0.74391653683120751</v>
      </c>
      <c r="AD471" s="443">
        <v>-2.9459585176541134</v>
      </c>
    </row>
    <row r="472" spans="2:30" x14ac:dyDescent="0.3">
      <c r="B472" s="443"/>
      <c r="C472" s="443"/>
      <c r="D472" s="443"/>
      <c r="Y472" s="444"/>
      <c r="Z472" s="443">
        <v>24.412598476803673</v>
      </c>
      <c r="AA472" s="443">
        <v>24.4587746728516</v>
      </c>
      <c r="AB472" s="443">
        <v>15.474737563982671</v>
      </c>
      <c r="AC472" s="443">
        <v>-1.4227855632764914</v>
      </c>
      <c r="AD472" s="443">
        <v>-2.3191430343565287</v>
      </c>
    </row>
    <row r="473" spans="2:30" x14ac:dyDescent="0.3">
      <c r="B473" s="443"/>
      <c r="C473" s="443"/>
      <c r="D473" s="443"/>
      <c r="Y473" s="444"/>
      <c r="Z473" s="443">
        <v>29.612857290608751</v>
      </c>
      <c r="AA473" s="443">
        <v>24.583180340745411</v>
      </c>
      <c r="AB473" s="443">
        <v>15.474737563982671</v>
      </c>
      <c r="AC473" s="443">
        <v>-1.8561149733371991</v>
      </c>
      <c r="AD473" s="443">
        <v>-1.3613445245621705</v>
      </c>
    </row>
    <row r="474" spans="2:30" x14ac:dyDescent="0.3">
      <c r="B474" s="443"/>
      <c r="C474" s="443"/>
      <c r="D474" s="443"/>
      <c r="Y474" s="444"/>
      <c r="Z474" s="443">
        <v>15.650091206565611</v>
      </c>
      <c r="AA474" s="443">
        <v>23.689324234638814</v>
      </c>
      <c r="AB474" s="443">
        <v>15.474737563982671</v>
      </c>
      <c r="AC474" s="443">
        <v>-7.7485204173523385</v>
      </c>
      <c r="AD474" s="443">
        <v>-1.3541278825574616</v>
      </c>
    </row>
    <row r="475" spans="2:30" x14ac:dyDescent="0.3">
      <c r="B475" s="443"/>
      <c r="C475" s="443"/>
      <c r="D475" s="443"/>
      <c r="Y475" s="444"/>
      <c r="Z475" s="443">
        <v>26.885282796372699</v>
      </c>
      <c r="AA475" s="443">
        <v>23.247508248004976</v>
      </c>
      <c r="AB475" s="443">
        <v>15.474737563982671</v>
      </c>
      <c r="AC475" s="443">
        <v>-2.9206106376393706</v>
      </c>
      <c r="AD475" s="443">
        <v>-1.4209194860753303</v>
      </c>
    </row>
    <row r="476" spans="2:30" x14ac:dyDescent="0.3">
      <c r="B476" s="443"/>
      <c r="C476" s="443"/>
      <c r="D476" s="443"/>
      <c r="Y476" s="444"/>
      <c r="Z476" s="443">
        <v>28.365548347926882</v>
      </c>
      <c r="AA476" s="443">
        <v>22.326490443122328</v>
      </c>
      <c r="AB476" s="443">
        <v>15.474737563982671</v>
      </c>
      <c r="AC476" s="443">
        <v>6.8876367622489738</v>
      </c>
      <c r="AD476" s="443">
        <v>-2.0466512954504981</v>
      </c>
    </row>
    <row r="477" spans="2:30" x14ac:dyDescent="0.3">
      <c r="B477" s="443"/>
      <c r="C477" s="443"/>
      <c r="D477" s="443"/>
      <c r="Y477" s="444"/>
      <c r="Z477" s="443">
        <v>15.061896364959575</v>
      </c>
      <c r="AA477" s="443">
        <v>20.619403395503262</v>
      </c>
      <c r="AB477" s="443">
        <v>15.474737563982671</v>
      </c>
      <c r="AC477" s="443">
        <v>-3.1624168853770129</v>
      </c>
      <c r="AD477" s="443">
        <v>-3.0130410623811366</v>
      </c>
    </row>
    <row r="478" spans="2:30" x14ac:dyDescent="0.3">
      <c r="B478" s="443"/>
      <c r="C478" s="443"/>
      <c r="D478" s="443"/>
      <c r="Y478" s="444"/>
      <c r="Z478" s="443">
        <v>22.744283252797668</v>
      </c>
      <c r="AA478" s="443">
        <v>20.80824505018051</v>
      </c>
      <c r="AB478" s="443">
        <v>15.474737563982671</v>
      </c>
      <c r="AC478" s="443">
        <v>0.27637531220612743</v>
      </c>
      <c r="AD478" s="443">
        <v>-3.4400566500385117</v>
      </c>
    </row>
    <row r="479" spans="2:30" x14ac:dyDescent="0.3">
      <c r="B479" s="443"/>
      <c r="C479" s="443"/>
      <c r="D479" s="443"/>
      <c r="Y479" s="444"/>
      <c r="Z479" s="443">
        <v>17.965473842625094</v>
      </c>
      <c r="AA479" s="443">
        <v>20.054619400016787</v>
      </c>
      <c r="AB479" s="443">
        <v>15.474737563982671</v>
      </c>
      <c r="AC479" s="443">
        <v>-5.8029082289026661</v>
      </c>
      <c r="AD479" s="443">
        <v>-4.3474223583921416</v>
      </c>
    </row>
    <row r="480" spans="2:30" x14ac:dyDescent="0.3">
      <c r="B480" s="443"/>
      <c r="C480" s="443"/>
      <c r="D480" s="443"/>
      <c r="Y480" s="444"/>
      <c r="Z480" s="443">
        <v>17.663247957275292</v>
      </c>
      <c r="AA480" s="443">
        <v>18.890867424440479</v>
      </c>
      <c r="AB480" s="443">
        <v>15.474737563982671</v>
      </c>
      <c r="AC480" s="443">
        <v>-8.6208433418516677</v>
      </c>
      <c r="AD480" s="443">
        <v>-6.0489769372680291</v>
      </c>
    </row>
    <row r="481" spans="2:30" x14ac:dyDescent="0.3">
      <c r="B481" s="443"/>
      <c r="C481" s="443"/>
      <c r="D481" s="443"/>
      <c r="Y481" s="444"/>
      <c r="Z481" s="443">
        <v>16.971982789306342</v>
      </c>
      <c r="AA481" s="443">
        <v>19.162316017023091</v>
      </c>
      <c r="AB481" s="443">
        <v>15.474737563982671</v>
      </c>
      <c r="AC481" s="443">
        <v>-10.737629530953967</v>
      </c>
      <c r="AD481" s="443">
        <v>-6.1455271808191743</v>
      </c>
    </row>
    <row r="482" spans="2:30" x14ac:dyDescent="0.3">
      <c r="B482" s="443"/>
      <c r="C482" s="443"/>
      <c r="D482" s="443"/>
      <c r="Y482" s="444"/>
      <c r="Z482" s="443">
        <v>21.609903245226679</v>
      </c>
      <c r="AA482" s="443">
        <v>19.855120975988502</v>
      </c>
      <c r="AB482" s="443">
        <v>15.474737563982671</v>
      </c>
      <c r="AC482" s="443">
        <v>-9.2721705961147762</v>
      </c>
      <c r="AD482" s="443">
        <v>-6.1379285376509847</v>
      </c>
    </row>
    <row r="483" spans="2:30" x14ac:dyDescent="0.3">
      <c r="B483" s="443"/>
      <c r="C483" s="443"/>
      <c r="D483" s="443"/>
      <c r="Y483" s="444"/>
      <c r="Z483" s="443">
        <v>20.219284518892721</v>
      </c>
      <c r="AA483" s="443">
        <v>20.118738830390463</v>
      </c>
      <c r="AB483" s="443">
        <v>15.474737563982671</v>
      </c>
      <c r="AC483" s="443">
        <v>-5.0232452898822402</v>
      </c>
      <c r="AD483" s="443">
        <v>-5.9084671501204111</v>
      </c>
    </row>
    <row r="484" spans="2:30" x14ac:dyDescent="0.3">
      <c r="B484" s="443"/>
      <c r="C484" s="443"/>
      <c r="D484" s="443"/>
      <c r="Y484" s="444"/>
      <c r="Z484" s="443">
        <v>16.962036513037845</v>
      </c>
      <c r="AA484" s="443">
        <v>20.626625197632272</v>
      </c>
      <c r="AB484" s="443">
        <v>15.474737563982671</v>
      </c>
      <c r="AC484" s="443">
        <v>-3.8382685902350318</v>
      </c>
      <c r="AD484" s="443">
        <v>-5.324589009087707</v>
      </c>
    </row>
    <row r="485" spans="2:30" x14ac:dyDescent="0.3">
      <c r="B485" s="443"/>
      <c r="C485" s="443"/>
      <c r="D485" s="443"/>
      <c r="Y485" s="444"/>
      <c r="Z485" s="443">
        <v>27.593917965555526</v>
      </c>
      <c r="AA485" s="443">
        <v>20.639468550893302</v>
      </c>
      <c r="AB485" s="443">
        <v>15.474737563982671</v>
      </c>
      <c r="AC485" s="443">
        <v>0.32956581438345722</v>
      </c>
      <c r="AD485" s="443">
        <v>-5.2057959887095233</v>
      </c>
    </row>
    <row r="486" spans="2:30" x14ac:dyDescent="0.3">
      <c r="B486" s="443"/>
      <c r="C486" s="443"/>
      <c r="D486" s="443"/>
      <c r="Y486" s="444"/>
      <c r="Z486" s="443">
        <v>19.810798823438827</v>
      </c>
      <c r="AA486" s="443">
        <v>21.143468064140318</v>
      </c>
      <c r="AB486" s="443">
        <v>15.474737563982671</v>
      </c>
      <c r="AC486" s="443">
        <v>-4.1966785161886548</v>
      </c>
      <c r="AD486" s="443">
        <v>-3.8693480083468614</v>
      </c>
    </row>
    <row r="487" spans="2:30" x14ac:dyDescent="0.3">
      <c r="B487" s="443"/>
      <c r="C487" s="443"/>
      <c r="D487" s="443"/>
      <c r="Y487" s="444"/>
      <c r="Z487" s="443">
        <v>21.218452527967951</v>
      </c>
      <c r="AA487" s="443">
        <v>21.588413923961109</v>
      </c>
      <c r="AB487" s="443">
        <v>15.474737563982671</v>
      </c>
      <c r="AC487" s="443">
        <v>-4.5336963546227338</v>
      </c>
      <c r="AD487" s="443">
        <v>-2.8681529010466034</v>
      </c>
    </row>
    <row r="488" spans="2:30" x14ac:dyDescent="0.3">
      <c r="B488" s="443"/>
      <c r="C488" s="443"/>
      <c r="D488" s="443"/>
      <c r="Y488" s="444"/>
      <c r="Z488" s="443">
        <v>17.061886262133559</v>
      </c>
      <c r="AA488" s="443">
        <v>22.232083916715663</v>
      </c>
      <c r="AB488" s="443">
        <v>15.474737563982671</v>
      </c>
      <c r="AC488" s="443">
        <v>-9.9060783883066819</v>
      </c>
      <c r="AD488" s="443">
        <v>-1.9885247803147499</v>
      </c>
    </row>
    <row r="489" spans="2:30" x14ac:dyDescent="0.3">
      <c r="B489" s="443"/>
      <c r="C489" s="443"/>
      <c r="D489" s="443"/>
      <c r="Y489" s="444"/>
      <c r="Z489" s="443">
        <v>25.137899837955789</v>
      </c>
      <c r="AA489" s="443">
        <v>21.167175871750281</v>
      </c>
      <c r="AB489" s="443">
        <v>15.474737563982671</v>
      </c>
      <c r="AC489" s="443">
        <v>8.2965266423855155E-2</v>
      </c>
      <c r="AD489" s="443">
        <v>-1.7766111371747684</v>
      </c>
    </row>
    <row r="490" spans="2:30" x14ac:dyDescent="0.3">
      <c r="B490" s="443"/>
      <c r="C490" s="443"/>
      <c r="D490" s="443"/>
      <c r="Y490" s="444"/>
      <c r="Z490" s="443">
        <v>23.333905537638277</v>
      </c>
      <c r="AA490" s="443">
        <v>21.345092380376659</v>
      </c>
      <c r="AB490" s="443">
        <v>15.474737563982671</v>
      </c>
      <c r="AC490" s="443">
        <v>1.9851204612195659</v>
      </c>
      <c r="AD490" s="443">
        <v>-1.2081810515226883</v>
      </c>
    </row>
    <row r="491" spans="2:30" x14ac:dyDescent="0.3">
      <c r="B491" s="443"/>
      <c r="C491" s="443"/>
      <c r="D491" s="443"/>
      <c r="Y491" s="444"/>
      <c r="Z491" s="443">
        <v>21.467726462319728</v>
      </c>
      <c r="AA491" s="443">
        <v>22.91854129001219</v>
      </c>
      <c r="AB491" s="443">
        <v>15.474737563982671</v>
      </c>
      <c r="AC491" s="443">
        <v>2.3191282548879428</v>
      </c>
      <c r="AD491" s="443">
        <v>-0.36600559009316463</v>
      </c>
    </row>
    <row r="492" spans="2:30" x14ac:dyDescent="0.3">
      <c r="B492" s="443"/>
      <c r="C492" s="443"/>
      <c r="D492" s="443"/>
      <c r="Y492" s="444"/>
      <c r="Z492" s="443">
        <v>20.139561650797841</v>
      </c>
      <c r="AA492" s="443">
        <v>24.220961318333018</v>
      </c>
      <c r="AB492" s="443">
        <v>15.474737563982671</v>
      </c>
      <c r="AC492" s="443">
        <v>1.812961316363328</v>
      </c>
      <c r="AD492" s="443">
        <v>0.68872349673098243</v>
      </c>
    </row>
    <row r="493" spans="2:30" x14ac:dyDescent="0.3">
      <c r="B493" s="443"/>
      <c r="C493" s="443"/>
      <c r="D493" s="443"/>
      <c r="Y493" s="444"/>
      <c r="Z493" s="443">
        <v>21.056214383823473</v>
      </c>
      <c r="AA493" s="443">
        <v>24.998345842675256</v>
      </c>
      <c r="AB493" s="443">
        <v>15.474737563982671</v>
      </c>
      <c r="AC493" s="443">
        <v>-0.21766791662409446</v>
      </c>
      <c r="AD493" s="443">
        <v>0.28056205551572233</v>
      </c>
    </row>
    <row r="494" spans="2:30" x14ac:dyDescent="0.3">
      <c r="B494" s="443"/>
      <c r="C494" s="443"/>
      <c r="D494" s="443"/>
      <c r="Y494" s="444">
        <v>44317</v>
      </c>
      <c r="Z494" s="443">
        <v>32.232594895416625</v>
      </c>
      <c r="AA494" s="443">
        <v>24.34052248185866</v>
      </c>
      <c r="AB494" s="443">
        <v>15.474737563982671</v>
      </c>
      <c r="AC494" s="443">
        <v>1.3615318753839318</v>
      </c>
      <c r="AD494" s="443">
        <v>-0.12583750066121979</v>
      </c>
    </row>
    <row r="495" spans="2:30" x14ac:dyDescent="0.3">
      <c r="B495" s="443"/>
      <c r="C495" s="443"/>
      <c r="D495" s="443"/>
      <c r="Y495" s="444"/>
      <c r="Z495" s="443">
        <v>26.17882646037938</v>
      </c>
      <c r="AA495" s="443">
        <v>24.574044560244186</v>
      </c>
      <c r="AB495" s="443">
        <v>15.474737563982671</v>
      </c>
      <c r="AC495" s="443">
        <v>-2.5229747805376519</v>
      </c>
      <c r="AD495" s="443">
        <v>-0.58833593483436986</v>
      </c>
    </row>
    <row r="496" spans="2:30" x14ac:dyDescent="0.3">
      <c r="B496" s="443"/>
      <c r="C496" s="443"/>
      <c r="D496" s="443"/>
      <c r="Y496" s="444"/>
      <c r="Z496" s="443">
        <v>30.579591508351463</v>
      </c>
      <c r="AA496" s="443">
        <v>24.461412230583601</v>
      </c>
      <c r="AB496" s="443">
        <v>15.474737563982671</v>
      </c>
      <c r="AC496" s="443">
        <v>-2.774164822082966</v>
      </c>
      <c r="AD496" s="443">
        <v>-1.1313980963474048</v>
      </c>
    </row>
    <row r="497" spans="2:30" x14ac:dyDescent="0.3">
      <c r="B497" s="443"/>
      <c r="C497" s="443"/>
      <c r="D497" s="443"/>
      <c r="Y497" s="444"/>
      <c r="Z497" s="443">
        <v>18.729142011922111</v>
      </c>
      <c r="AA497" s="443">
        <v>24.740547653292147</v>
      </c>
      <c r="AB497" s="443">
        <v>15.474737563982671</v>
      </c>
      <c r="AC497" s="443">
        <v>-0.85967643201902888</v>
      </c>
      <c r="AD497" s="443">
        <v>-1.4398254514775968</v>
      </c>
    </row>
    <row r="498" spans="2:30" x14ac:dyDescent="0.3">
      <c r="B498" s="443"/>
      <c r="C498" s="443"/>
      <c r="D498" s="443"/>
      <c r="Y498" s="444"/>
      <c r="Z498" s="443">
        <v>23.102381011018416</v>
      </c>
      <c r="AA498" s="443">
        <v>22.60777353569917</v>
      </c>
      <c r="AB498" s="443">
        <v>15.474737563982671</v>
      </c>
      <c r="AC498" s="443">
        <v>-0.91836078432410773</v>
      </c>
      <c r="AD498" s="443">
        <v>-2.3889244998384505</v>
      </c>
    </row>
    <row r="499" spans="2:30" x14ac:dyDescent="0.3">
      <c r="B499" s="443"/>
      <c r="C499" s="443"/>
      <c r="D499" s="443"/>
      <c r="Y499" s="444"/>
      <c r="Z499" s="443">
        <v>19.351135343173745</v>
      </c>
      <c r="AA499" s="443">
        <v>22.723361558908628</v>
      </c>
      <c r="AB499" s="443">
        <v>15.474737563982671</v>
      </c>
      <c r="AC499" s="443">
        <v>-1.9884738142279161</v>
      </c>
      <c r="AD499" s="443">
        <v>-2.2511869282762791</v>
      </c>
    </row>
    <row r="500" spans="2:30" x14ac:dyDescent="0.3">
      <c r="B500" s="443"/>
      <c r="C500" s="443"/>
      <c r="D500" s="443"/>
      <c r="Y500" s="444"/>
      <c r="Z500" s="443">
        <v>23.010162342783261</v>
      </c>
      <c r="AA500" s="443">
        <v>23.43218326229621</v>
      </c>
      <c r="AB500" s="443">
        <v>15.474737563982671</v>
      </c>
      <c r="AC500" s="443">
        <v>-2.3766594025354379</v>
      </c>
      <c r="AD500" s="443">
        <v>-1.6932044692214094</v>
      </c>
    </row>
    <row r="501" spans="2:30" x14ac:dyDescent="0.3">
      <c r="B501" s="443"/>
      <c r="C501" s="443"/>
      <c r="D501" s="443"/>
      <c r="Y501" s="444"/>
      <c r="Z501" s="443">
        <v>17.303176072265781</v>
      </c>
      <c r="AA501" s="443">
        <v>23.827739643289533</v>
      </c>
      <c r="AB501" s="443">
        <v>15.474737563982671</v>
      </c>
      <c r="AC501" s="443">
        <v>-5.2821614631420459</v>
      </c>
      <c r="AD501" s="443">
        <v>-2.0553204481737857</v>
      </c>
    </row>
    <row r="502" spans="2:30" x14ac:dyDescent="0.3">
      <c r="B502" s="443"/>
      <c r="C502" s="443"/>
      <c r="D502" s="443"/>
      <c r="Y502" s="444"/>
      <c r="Z502" s="443">
        <v>26.987942622845612</v>
      </c>
      <c r="AA502" s="443">
        <v>23.548250522736161</v>
      </c>
      <c r="AB502" s="443">
        <v>15.474737563982671</v>
      </c>
      <c r="AC502" s="443">
        <v>-1.5588117796024505</v>
      </c>
      <c r="AD502" s="443">
        <v>-2.2725873598904962</v>
      </c>
    </row>
    <row r="503" spans="2:30" x14ac:dyDescent="0.3">
      <c r="B503" s="443"/>
      <c r="C503" s="443"/>
      <c r="D503" s="443"/>
      <c r="Y503" s="444"/>
      <c r="Z503" s="443">
        <v>35.541343432064522</v>
      </c>
      <c r="AA503" s="443">
        <v>23.743944407157944</v>
      </c>
      <c r="AB503" s="443">
        <v>15.474737563982671</v>
      </c>
      <c r="AC503" s="443">
        <v>1.1317123913011216</v>
      </c>
      <c r="AD503" s="443">
        <v>-2.3536454153205488</v>
      </c>
    </row>
    <row r="504" spans="2:30" x14ac:dyDescent="0.3">
      <c r="B504" s="443"/>
      <c r="C504" s="443"/>
      <c r="D504" s="443"/>
      <c r="Y504" s="444"/>
      <c r="Z504" s="443">
        <v>21.498036678875398</v>
      </c>
      <c r="AA504" s="443">
        <v>23.701468346475597</v>
      </c>
      <c r="AB504" s="443">
        <v>15.474737563982671</v>
      </c>
      <c r="AC504" s="443">
        <v>-3.3944882846856643</v>
      </c>
      <c r="AD504" s="443">
        <v>-2.1169507946613089</v>
      </c>
    </row>
    <row r="505" spans="2:30" x14ac:dyDescent="0.3">
      <c r="B505" s="443"/>
      <c r="C505" s="443"/>
      <c r="D505" s="443"/>
      <c r="Y505" s="444"/>
      <c r="Z505" s="443">
        <v>21.145957167144811</v>
      </c>
      <c r="AA505" s="443">
        <v>24.941828099162105</v>
      </c>
      <c r="AB505" s="443">
        <v>15.474737563982671</v>
      </c>
      <c r="AC505" s="443">
        <v>-2.4392291663410788</v>
      </c>
      <c r="AD505" s="443">
        <v>-0.30263039156641419</v>
      </c>
    </row>
    <row r="506" spans="2:30" x14ac:dyDescent="0.3">
      <c r="B506" s="443"/>
      <c r="C506" s="443"/>
      <c r="D506" s="443"/>
      <c r="Y506" s="444"/>
      <c r="Z506" s="443">
        <v>20.720992534126239</v>
      </c>
      <c r="AA506" s="443">
        <v>25.132522155340862</v>
      </c>
      <c r="AB506" s="443">
        <v>15.474737563982671</v>
      </c>
      <c r="AC506" s="443">
        <v>-2.5558802022382849</v>
      </c>
      <c r="AD506" s="443">
        <v>-0.12946770484800499</v>
      </c>
    </row>
    <row r="507" spans="2:30" x14ac:dyDescent="0.3">
      <c r="B507" s="443"/>
      <c r="C507" s="443"/>
      <c r="D507" s="443"/>
      <c r="Y507" s="444"/>
      <c r="Z507" s="443">
        <v>22.712829918006822</v>
      </c>
      <c r="AA507" s="443">
        <v>24.722092169822695</v>
      </c>
      <c r="AB507" s="443">
        <v>15.474737563982671</v>
      </c>
      <c r="AC507" s="443">
        <v>-0.71979705792075777</v>
      </c>
      <c r="AD507" s="443">
        <v>-0.31746053408224789</v>
      </c>
    </row>
    <row r="508" spans="2:30" x14ac:dyDescent="0.3">
      <c r="B508" s="443"/>
      <c r="C508" s="443"/>
      <c r="D508" s="443"/>
      <c r="Y508" s="444"/>
      <c r="Z508" s="443">
        <v>25.985694341071326</v>
      </c>
      <c r="AA508" s="443">
        <v>25.120169774234178</v>
      </c>
      <c r="AB508" s="443">
        <v>15.474737563982671</v>
      </c>
      <c r="AC508" s="443">
        <v>7.4180813585222154</v>
      </c>
      <c r="AD508" s="443">
        <v>-1.1667236533091747E-2</v>
      </c>
    </row>
    <row r="509" spans="2:30" x14ac:dyDescent="0.3">
      <c r="B509" s="443"/>
      <c r="C509" s="443"/>
      <c r="D509" s="443"/>
      <c r="Y509" s="444"/>
      <c r="Z509" s="443">
        <v>28.322801016096907</v>
      </c>
      <c r="AA509" s="443">
        <v>24.946759448379282</v>
      </c>
      <c r="AB509" s="443">
        <v>15.474737563982671</v>
      </c>
      <c r="AC509" s="443">
        <v>-0.34667297257358598</v>
      </c>
      <c r="AD509" s="443">
        <v>-1.407261461806643E-2</v>
      </c>
    </row>
    <row r="510" spans="2:30" x14ac:dyDescent="0.3">
      <c r="B510" s="443"/>
      <c r="C510" s="443"/>
      <c r="D510" s="443"/>
      <c r="Y510" s="444"/>
      <c r="Z510" s="443">
        <v>32.668333533437355</v>
      </c>
      <c r="AA510" s="443">
        <v>24.506057858942825</v>
      </c>
      <c r="AB510" s="443">
        <v>15.474737563982671</v>
      </c>
      <c r="AC510" s="443">
        <v>-0.1842374133385789</v>
      </c>
      <c r="AD510" s="443">
        <v>9.0424810217835924E-2</v>
      </c>
    </row>
    <row r="511" spans="2:30" x14ac:dyDescent="0.3">
      <c r="B511" s="443"/>
      <c r="C511" s="443"/>
      <c r="D511" s="443"/>
      <c r="Y511" s="444"/>
      <c r="Z511" s="443">
        <v>24.284579909755784</v>
      </c>
      <c r="AA511" s="443">
        <v>23.853422777494334</v>
      </c>
      <c r="AB511" s="443">
        <v>15.474737563982671</v>
      </c>
      <c r="AC511" s="443">
        <v>-1.2539352018415713</v>
      </c>
      <c r="AD511" s="443">
        <v>-4.9760569212249299E-2</v>
      </c>
    </row>
    <row r="512" spans="2:30" x14ac:dyDescent="0.3">
      <c r="B512" s="443"/>
      <c r="C512" s="443"/>
      <c r="D512" s="443"/>
      <c r="Y512" s="444"/>
      <c r="Z512" s="443">
        <v>19.932084886160531</v>
      </c>
      <c r="AA512" s="443">
        <v>23.184596021157194</v>
      </c>
      <c r="AB512" s="443">
        <v>15.474737563982671</v>
      </c>
      <c r="AC512" s="443">
        <v>-2.4560668129359016</v>
      </c>
      <c r="AD512" s="443">
        <v>-0.84659064765070624</v>
      </c>
    </row>
    <row r="513" spans="2:30" x14ac:dyDescent="0.3">
      <c r="B513" s="443"/>
      <c r="C513" s="443"/>
      <c r="D513" s="443"/>
      <c r="Y513" s="444"/>
      <c r="Z513" s="443">
        <v>17.636081408071021</v>
      </c>
      <c r="AA513" s="443">
        <v>21.549034285569114</v>
      </c>
      <c r="AB513" s="443">
        <v>15.474737563982671</v>
      </c>
      <c r="AC513" s="443">
        <v>-1.8243982283869684</v>
      </c>
      <c r="AD513" s="443">
        <v>-1.8552359064071555</v>
      </c>
    </row>
    <row r="514" spans="2:30" x14ac:dyDescent="0.3">
      <c r="B514" s="443"/>
      <c r="C514" s="443"/>
      <c r="D514" s="443"/>
      <c r="Y514" s="444"/>
      <c r="Z514" s="443">
        <v>18.144384347867415</v>
      </c>
      <c r="AA514" s="443">
        <v>20.73052562952234</v>
      </c>
      <c r="AB514" s="443">
        <v>15.474737563982671</v>
      </c>
      <c r="AC514" s="443">
        <v>-1.7010947139313544</v>
      </c>
      <c r="AD514" s="443">
        <v>-1.9876094596708742</v>
      </c>
    </row>
    <row r="515" spans="2:30" x14ac:dyDescent="0.3">
      <c r="B515" s="443"/>
      <c r="C515" s="443"/>
      <c r="D515" s="443"/>
      <c r="Y515" s="444"/>
      <c r="Z515" s="443">
        <v>21.303907046711341</v>
      </c>
      <c r="AA515" s="443">
        <v>19.976293055620179</v>
      </c>
      <c r="AB515" s="443">
        <v>15.474737563982671</v>
      </c>
      <c r="AC515" s="443">
        <v>1.8402708094530169</v>
      </c>
      <c r="AD515" s="443">
        <v>-2.2622616814080323</v>
      </c>
    </row>
    <row r="516" spans="2:30" x14ac:dyDescent="0.3">
      <c r="B516" s="443"/>
      <c r="C516" s="443"/>
      <c r="D516" s="443"/>
      <c r="Y516" s="444"/>
      <c r="Z516" s="443">
        <v>16.873868866980374</v>
      </c>
      <c r="AA516" s="443">
        <v>19.562184546780681</v>
      </c>
      <c r="AB516" s="443">
        <v>15.474737563982671</v>
      </c>
      <c r="AC516" s="443">
        <v>-7.4071897838687306</v>
      </c>
      <c r="AD516" s="443">
        <v>-2.0921671710484282</v>
      </c>
    </row>
    <row r="517" spans="2:30" x14ac:dyDescent="0.3">
      <c r="B517" s="443"/>
      <c r="C517" s="443"/>
      <c r="D517" s="443"/>
      <c r="Y517" s="444"/>
      <c r="Z517" s="443">
        <v>26.93877294110991</v>
      </c>
      <c r="AA517" s="443">
        <v>19.71066568530561</v>
      </c>
      <c r="AB517" s="443">
        <v>15.474737563982671</v>
      </c>
      <c r="AC517" s="443">
        <v>-1.1108522861846097</v>
      </c>
      <c r="AD517" s="443">
        <v>-2.0953777546827825</v>
      </c>
    </row>
    <row r="518" spans="2:30" x14ac:dyDescent="0.3">
      <c r="B518" s="443"/>
      <c r="C518" s="443"/>
      <c r="D518" s="443"/>
      <c r="Y518" s="444"/>
      <c r="Z518" s="443">
        <v>19.004951892440669</v>
      </c>
      <c r="AA518" s="443">
        <v>19.525234975972626</v>
      </c>
      <c r="AB518" s="443">
        <v>15.474737563982671</v>
      </c>
      <c r="AC518" s="443">
        <v>-3.1765007540016796</v>
      </c>
      <c r="AD518" s="443">
        <v>-2.2298147819526912</v>
      </c>
    </row>
    <row r="519" spans="2:30" x14ac:dyDescent="0.3">
      <c r="B519" s="443"/>
      <c r="C519" s="443"/>
      <c r="D519" s="443"/>
      <c r="Y519" s="444"/>
      <c r="Z519" s="443">
        <v>17.033325324284043</v>
      </c>
      <c r="AA519" s="443">
        <v>18.559433583542564</v>
      </c>
      <c r="AB519" s="443">
        <v>15.474737563982671</v>
      </c>
      <c r="AC519" s="443">
        <v>-1.2654052404186729</v>
      </c>
      <c r="AD519" s="443">
        <v>-3.0013760358608601</v>
      </c>
    </row>
    <row r="520" spans="2:30" x14ac:dyDescent="0.3">
      <c r="B520" s="443"/>
      <c r="C520" s="443"/>
      <c r="D520" s="443"/>
      <c r="Y520" s="444"/>
      <c r="Z520" s="443">
        <v>18.675449377745529</v>
      </c>
      <c r="AA520" s="443">
        <v>18.849735384828168</v>
      </c>
      <c r="AB520" s="443">
        <v>15.474737563982671</v>
      </c>
      <c r="AC520" s="443">
        <v>-1.846872313827447</v>
      </c>
      <c r="AD520" s="443">
        <v>-2.4677233426672052</v>
      </c>
    </row>
    <row r="521" spans="2:30" x14ac:dyDescent="0.3">
      <c r="B521" s="443"/>
      <c r="C521" s="443"/>
      <c r="D521" s="443"/>
      <c r="Y521" s="444"/>
      <c r="Z521" s="443">
        <v>16.846369382536484</v>
      </c>
      <c r="AA521" s="443">
        <v>19.322128220172967</v>
      </c>
      <c r="AB521" s="443">
        <v>15.474737563982671</v>
      </c>
      <c r="AC521" s="443">
        <v>-2.6421539048207165</v>
      </c>
      <c r="AD521" s="443">
        <v>-2.0895942832550776</v>
      </c>
    </row>
    <row r="522" spans="2:30" x14ac:dyDescent="0.3">
      <c r="B522" s="443"/>
      <c r="C522" s="443"/>
      <c r="D522" s="443"/>
      <c r="Y522" s="444"/>
      <c r="Z522" s="443">
        <v>14.543297299700948</v>
      </c>
      <c r="AA522" s="443">
        <v>19.746178856503295</v>
      </c>
      <c r="AB522" s="443">
        <v>15.474737563982671</v>
      </c>
      <c r="AC522" s="443">
        <v>-3.560657967904163</v>
      </c>
      <c r="AD522" s="443">
        <v>-1.7329936991452664</v>
      </c>
    </row>
    <row r="523" spans="2:30" x14ac:dyDescent="0.3">
      <c r="B523" s="443"/>
      <c r="C523" s="443"/>
      <c r="D523" s="443"/>
      <c r="Y523" s="444"/>
      <c r="Z523" s="443">
        <v>18.905981475979605</v>
      </c>
      <c r="AA523" s="443">
        <v>20.171490040630907</v>
      </c>
      <c r="AB523" s="443">
        <v>15.474737563982671</v>
      </c>
      <c r="AC523" s="443">
        <v>-3.6716209315131465</v>
      </c>
      <c r="AD523" s="443">
        <v>-1.6949721237415543</v>
      </c>
    </row>
    <row r="524" spans="2:30" x14ac:dyDescent="0.3">
      <c r="B524" s="443"/>
      <c r="C524" s="443"/>
      <c r="D524" s="443"/>
      <c r="Y524" s="444"/>
      <c r="Z524" s="443">
        <v>30.245522788523473</v>
      </c>
      <c r="AA524" s="443">
        <v>18.677714800414314</v>
      </c>
      <c r="AB524" s="443">
        <v>15.474737563982671</v>
      </c>
      <c r="AC524" s="443">
        <v>1.536051129700283</v>
      </c>
      <c r="AD524" s="443">
        <v>-2.8083905619892784</v>
      </c>
    </row>
    <row r="525" spans="2:30" x14ac:dyDescent="0.3">
      <c r="B525" s="443"/>
      <c r="C525" s="443"/>
      <c r="D525" s="443"/>
      <c r="Y525" s="444">
        <v>44348</v>
      </c>
      <c r="Z525" s="443">
        <v>21.973306346753006</v>
      </c>
      <c r="AA525" s="443">
        <v>17.529126363821891</v>
      </c>
      <c r="AB525" s="443">
        <v>15.474737563982671</v>
      </c>
      <c r="AC525" s="443">
        <v>-0.68029666523300136</v>
      </c>
      <c r="AD525" s="443">
        <v>-3.5374008109749338</v>
      </c>
    </row>
    <row r="526" spans="2:30" x14ac:dyDescent="0.3">
      <c r="B526" s="443"/>
      <c r="C526" s="443"/>
      <c r="D526" s="443"/>
      <c r="Y526" s="444"/>
      <c r="Z526" s="443">
        <v>20.010503613177299</v>
      </c>
      <c r="AA526" s="443">
        <v>17.211031607763783</v>
      </c>
      <c r="AB526" s="443">
        <v>15.474737563982671</v>
      </c>
      <c r="AC526" s="443">
        <v>-0.99925421259268887</v>
      </c>
      <c r="AD526" s="443">
        <v>-3.3687367983776988</v>
      </c>
    </row>
    <row r="527" spans="2:30" x14ac:dyDescent="0.3">
      <c r="B527" s="443"/>
      <c r="C527" s="443"/>
      <c r="D527" s="443"/>
      <c r="Y527" s="444"/>
      <c r="Z527" s="443">
        <v>8.2190226962293824</v>
      </c>
      <c r="AA527" s="443">
        <v>16.287302390534844</v>
      </c>
      <c r="AB527" s="443">
        <v>15.474737563982671</v>
      </c>
      <c r="AC527" s="443">
        <v>-9.6408013815615163</v>
      </c>
      <c r="AD527" s="443">
        <v>-3.8188916483369275</v>
      </c>
    </row>
    <row r="528" spans="2:30" x14ac:dyDescent="0.3">
      <c r="B528" s="443"/>
      <c r="C528" s="443"/>
      <c r="D528" s="443"/>
      <c r="Y528" s="444"/>
      <c r="Z528" s="443">
        <v>8.8062503263895149</v>
      </c>
      <c r="AA528" s="443">
        <v>14.532668638124123</v>
      </c>
      <c r="AB528" s="443">
        <v>15.474737563982671</v>
      </c>
      <c r="AC528" s="443">
        <v>-7.7452256477203036</v>
      </c>
      <c r="AD528" s="443">
        <v>-4.4205339433108453</v>
      </c>
    </row>
    <row r="529" spans="2:30" x14ac:dyDescent="0.3">
      <c r="B529" s="443"/>
      <c r="C529" s="443"/>
      <c r="D529" s="443"/>
      <c r="Y529" s="444"/>
      <c r="Z529" s="443">
        <v>12.316634007294198</v>
      </c>
      <c r="AA529" s="443">
        <v>12.979359163542037</v>
      </c>
      <c r="AB529" s="443">
        <v>15.474737563982671</v>
      </c>
      <c r="AC529" s="443">
        <v>-2.3800098797235165</v>
      </c>
      <c r="AD529" s="443">
        <v>-4.6925498624104387</v>
      </c>
    </row>
    <row r="530" spans="2:30" x14ac:dyDescent="0.3">
      <c r="B530" s="443"/>
      <c r="C530" s="443"/>
      <c r="D530" s="443"/>
      <c r="Y530" s="444"/>
      <c r="Z530" s="443">
        <v>12.439876955377025</v>
      </c>
      <c r="AA530" s="443">
        <v>11.93119606857992</v>
      </c>
      <c r="AB530" s="443">
        <v>15.474737563982671</v>
      </c>
      <c r="AC530" s="443">
        <v>-6.8227048812277502</v>
      </c>
      <c r="AD530" s="443">
        <v>-4.2210242761843677</v>
      </c>
    </row>
    <row r="531" spans="2:30" x14ac:dyDescent="0.3">
      <c r="B531" s="443"/>
      <c r="C531" s="443"/>
      <c r="D531" s="443"/>
      <c r="Y531" s="444"/>
      <c r="Z531" s="443">
        <v>17.963086521648435</v>
      </c>
      <c r="AA531" s="443">
        <v>12.520748122430005</v>
      </c>
      <c r="AB531" s="443">
        <v>15.474737563982671</v>
      </c>
      <c r="AC531" s="443">
        <v>-2.6754449351171417</v>
      </c>
      <c r="AD531" s="443">
        <v>-2.3592005752264265</v>
      </c>
    </row>
    <row r="532" spans="2:30" x14ac:dyDescent="0.3">
      <c r="B532" s="443"/>
      <c r="C532" s="443"/>
      <c r="D532" s="443"/>
      <c r="Y532" s="444"/>
      <c r="Z532" s="443">
        <v>11.100140024678415</v>
      </c>
      <c r="AA532" s="443">
        <v>14.256018209809289</v>
      </c>
      <c r="AB532" s="443">
        <v>15.474737563982671</v>
      </c>
      <c r="AC532" s="443">
        <v>-2.5844080989301546</v>
      </c>
      <c r="AD532" s="443">
        <v>-1.7125730124902105</v>
      </c>
    </row>
    <row r="533" spans="2:30" x14ac:dyDescent="0.3">
      <c r="B533" s="443"/>
      <c r="C533" s="443"/>
      <c r="D533" s="443"/>
      <c r="Y533" s="444"/>
      <c r="Z533" s="443">
        <v>12.673361948442471</v>
      </c>
      <c r="AA533" s="443">
        <v>14.465933049234687</v>
      </c>
      <c r="AB533" s="443">
        <v>15.474737563982671</v>
      </c>
      <c r="AC533" s="443">
        <v>2.3014248909898072</v>
      </c>
      <c r="AD533" s="443">
        <v>-2.0825694934968522</v>
      </c>
    </row>
    <row r="534" spans="2:30" x14ac:dyDescent="0.3">
      <c r="B534" s="443"/>
      <c r="C534" s="443"/>
      <c r="D534" s="443"/>
      <c r="Y534" s="444"/>
      <c r="Z534" s="443">
        <v>12.345887073179961</v>
      </c>
      <c r="AA534" s="443">
        <v>15.803888772221612</v>
      </c>
      <c r="AB534" s="443">
        <v>15.474737563982671</v>
      </c>
      <c r="AC534" s="443">
        <v>3.3919645251440755</v>
      </c>
      <c r="AD534" s="443">
        <v>-0.39875808579877514</v>
      </c>
    </row>
    <row r="535" spans="2:30" x14ac:dyDescent="0.3">
      <c r="B535" s="443"/>
      <c r="C535" s="443"/>
      <c r="D535" s="443"/>
      <c r="Y535" s="444"/>
      <c r="Z535" s="443">
        <v>20.95314093804452</v>
      </c>
      <c r="AA535" s="443">
        <v>17.010362242969514</v>
      </c>
      <c r="AB535" s="443">
        <v>15.474737563982671</v>
      </c>
      <c r="AC535" s="443">
        <v>-3.2188327085667936</v>
      </c>
      <c r="AD535" s="443">
        <v>0.5010661683881048</v>
      </c>
    </row>
    <row r="536" spans="2:30" x14ac:dyDescent="0.3">
      <c r="B536" s="443"/>
      <c r="C536" s="443"/>
      <c r="D536" s="443"/>
      <c r="Y536" s="444"/>
      <c r="Z536" s="443">
        <v>13.786037883271975</v>
      </c>
      <c r="AA536" s="443">
        <v>16.955647943162653</v>
      </c>
      <c r="AB536" s="443">
        <v>15.474737563982671</v>
      </c>
      <c r="AC536" s="443">
        <v>-4.9699852467700083</v>
      </c>
      <c r="AD536" s="443">
        <v>0.70886638526222201</v>
      </c>
    </row>
    <row r="537" spans="2:30" x14ac:dyDescent="0.3">
      <c r="B537" s="443"/>
      <c r="C537" s="443"/>
      <c r="D537" s="443"/>
      <c r="Y537" s="444"/>
      <c r="Z537" s="443">
        <v>21.805567016285504</v>
      </c>
      <c r="AA537" s="443">
        <v>16.920953478151567</v>
      </c>
      <c r="AB537" s="443">
        <v>15.474737563982671</v>
      </c>
      <c r="AC537" s="443">
        <v>4.9639749726587894</v>
      </c>
      <c r="AD537" s="443">
        <v>0.25944472463066859</v>
      </c>
    </row>
    <row r="538" spans="2:30" x14ac:dyDescent="0.3">
      <c r="B538" s="443"/>
      <c r="C538" s="443"/>
      <c r="D538" s="443"/>
      <c r="Y538" s="444"/>
      <c r="Z538" s="443">
        <v>26.408400816883752</v>
      </c>
      <c r="AA538" s="443">
        <v>17.111643067717015</v>
      </c>
      <c r="AB538" s="443">
        <v>15.474737563982671</v>
      </c>
      <c r="AC538" s="443">
        <v>3.6233248441910177</v>
      </c>
      <c r="AD538" s="443">
        <v>-0.56901968793434121</v>
      </c>
    </row>
    <row r="539" spans="2:30" x14ac:dyDescent="0.3">
      <c r="B539" s="443"/>
      <c r="C539" s="443"/>
      <c r="D539" s="443"/>
      <c r="Y539" s="444"/>
      <c r="Z539" s="443">
        <v>10.717139926030374</v>
      </c>
      <c r="AA539" s="443">
        <v>15.612066811582215</v>
      </c>
      <c r="AB539" s="443">
        <v>15.474737563982671</v>
      </c>
      <c r="AC539" s="443">
        <v>-1.1298065808113336</v>
      </c>
      <c r="AD539" s="443">
        <v>-0.64151169789154294</v>
      </c>
    </row>
    <row r="540" spans="2:30" x14ac:dyDescent="0.3">
      <c r="B540" s="443"/>
      <c r="C540" s="443"/>
      <c r="D540" s="443"/>
      <c r="Y540" s="444"/>
      <c r="Z540" s="443">
        <v>12.430500693364877</v>
      </c>
      <c r="AA540" s="443">
        <v>14.775559898225486</v>
      </c>
      <c r="AB540" s="443">
        <v>15.474737563982671</v>
      </c>
      <c r="AC540" s="443">
        <v>-0.8445267334310671</v>
      </c>
      <c r="AD540" s="443">
        <v>-0.5034838960182425</v>
      </c>
    </row>
    <row r="541" spans="2:30" x14ac:dyDescent="0.3">
      <c r="B541" s="443"/>
      <c r="C541" s="443"/>
      <c r="D541" s="443"/>
      <c r="Y541" s="444"/>
      <c r="Z541" s="443">
        <v>13.680714200138096</v>
      </c>
      <c r="AA541" s="443">
        <v>13.214572236437094</v>
      </c>
      <c r="AB541" s="443">
        <v>15.474737563982671</v>
      </c>
      <c r="AC541" s="443">
        <v>-2.4072863628109928</v>
      </c>
      <c r="AD541" s="443">
        <v>-1.533406137558367</v>
      </c>
    </row>
    <row r="542" spans="2:30" x14ac:dyDescent="0.3">
      <c r="B542" s="443"/>
      <c r="C542" s="443"/>
      <c r="D542" s="443"/>
      <c r="Y542" s="444"/>
      <c r="Z542" s="443">
        <v>10.456107145100935</v>
      </c>
      <c r="AA542" s="443">
        <v>11.870599318702082</v>
      </c>
      <c r="AB542" s="443">
        <v>15.474737563982671</v>
      </c>
      <c r="AC542" s="443">
        <v>-3.7262767782672057</v>
      </c>
      <c r="AD542" s="443">
        <v>-1.9947676039031543</v>
      </c>
    </row>
    <row r="543" spans="2:30" x14ac:dyDescent="0.3">
      <c r="B543" s="443"/>
      <c r="C543" s="443"/>
      <c r="D543" s="443"/>
      <c r="Y543" s="444"/>
      <c r="Z543" s="443">
        <v>7.9304894897748772</v>
      </c>
      <c r="AA543" s="443">
        <v>12.278300872414166</v>
      </c>
      <c r="AB543" s="443">
        <v>15.474737563982671</v>
      </c>
      <c r="AC543" s="443">
        <v>-4.0037906336569051</v>
      </c>
      <c r="AD543" s="443">
        <v>-2.0854348201471362</v>
      </c>
    </row>
    <row r="544" spans="2:30" x14ac:dyDescent="0.3">
      <c r="B544" s="443"/>
      <c r="C544" s="443"/>
      <c r="D544" s="443"/>
      <c r="Y544" s="444"/>
      <c r="Z544" s="443">
        <v>10.87865338376676</v>
      </c>
      <c r="AA544" s="443">
        <v>12.294353654440878</v>
      </c>
      <c r="AB544" s="443">
        <v>15.474737563982671</v>
      </c>
      <c r="AC544" s="443">
        <v>-2.2454807181220815</v>
      </c>
      <c r="AD544" s="443">
        <v>-2.2881334219409633</v>
      </c>
    </row>
    <row r="545" spans="2:30" x14ac:dyDescent="0.3">
      <c r="B545" s="443"/>
      <c r="C545" s="443"/>
      <c r="D545" s="443"/>
      <c r="Y545" s="444"/>
      <c r="Z545" s="443">
        <v>17.000590392738665</v>
      </c>
      <c r="AA545" s="443">
        <v>11.796086926515416</v>
      </c>
      <c r="AB545" s="443">
        <v>15.474737563982671</v>
      </c>
      <c r="AC545" s="443">
        <v>0.39379457977750576</v>
      </c>
      <c r="AD545" s="443">
        <v>-2.1134649590244812</v>
      </c>
    </row>
    <row r="546" spans="2:30" x14ac:dyDescent="0.3">
      <c r="B546" s="443"/>
      <c r="C546" s="443"/>
      <c r="D546" s="443"/>
      <c r="Y546" s="444"/>
      <c r="Z546" s="443">
        <v>13.57105080201495</v>
      </c>
      <c r="AA546" s="443">
        <v>11.887991914045497</v>
      </c>
      <c r="AB546" s="443">
        <v>15.474737563982671</v>
      </c>
      <c r="AC546" s="443">
        <v>-1.7644770945192079</v>
      </c>
      <c r="AD546" s="443">
        <v>-1.8055412025877555</v>
      </c>
    </row>
    <row r="547" spans="2:30" x14ac:dyDescent="0.3">
      <c r="B547" s="443"/>
      <c r="C547" s="443"/>
      <c r="D547" s="443"/>
      <c r="Y547" s="444"/>
      <c r="Z547" s="443">
        <v>12.542870167551847</v>
      </c>
      <c r="AA547" s="443">
        <v>12.1291503334203</v>
      </c>
      <c r="AB547" s="443">
        <v>15.474737563982671</v>
      </c>
      <c r="AC547" s="443">
        <v>-2.2634169459878564</v>
      </c>
      <c r="AD547" s="443">
        <v>-1.6370911627084013</v>
      </c>
    </row>
    <row r="548" spans="2:30" x14ac:dyDescent="0.3">
      <c r="B548" s="443"/>
      <c r="C548" s="443"/>
      <c r="D548" s="443"/>
      <c r="Y548" s="444"/>
      <c r="Z548" s="443">
        <v>10.192847104659885</v>
      </c>
      <c r="AA548" s="443">
        <v>12.202242616164915</v>
      </c>
      <c r="AB548" s="443">
        <v>15.474737563982671</v>
      </c>
      <c r="AC548" s="443">
        <v>-1.1846071223956187</v>
      </c>
      <c r="AD548" s="443">
        <v>-2.1847457169631639</v>
      </c>
    </row>
    <row r="549" spans="2:30" x14ac:dyDescent="0.3">
      <c r="B549" s="443"/>
      <c r="C549" s="443"/>
      <c r="D549" s="443"/>
      <c r="Y549" s="444"/>
      <c r="Z549" s="443">
        <v>11.099442057811485</v>
      </c>
      <c r="AA549" s="443">
        <v>12.279839652936571</v>
      </c>
      <c r="AB549" s="443">
        <v>15.474737563982671</v>
      </c>
      <c r="AC549" s="443">
        <v>-1.5708104832101242</v>
      </c>
      <c r="AD549" s="443">
        <v>-2.5309174262623282</v>
      </c>
    </row>
    <row r="550" spans="2:30" x14ac:dyDescent="0.3">
      <c r="B550" s="443"/>
      <c r="C550" s="443"/>
      <c r="D550" s="443"/>
      <c r="Y550" s="444"/>
      <c r="Z550" s="443">
        <v>9.6185984253985009</v>
      </c>
      <c r="AA550" s="443">
        <v>12.204693446616663</v>
      </c>
      <c r="AB550" s="443">
        <v>15.474737563982671</v>
      </c>
      <c r="AC550" s="443">
        <v>-2.824640354501426</v>
      </c>
      <c r="AD550" s="443">
        <v>-2.5372621175191949</v>
      </c>
    </row>
    <row r="551" spans="2:30" x14ac:dyDescent="0.3">
      <c r="B551" s="443"/>
      <c r="C551" s="443"/>
      <c r="D551" s="443"/>
      <c r="Y551" s="444"/>
      <c r="Z551" s="443">
        <v>11.390299362979075</v>
      </c>
      <c r="AA551" s="443">
        <v>12.035129997158732</v>
      </c>
      <c r="AB551" s="443">
        <v>15.474737563982671</v>
      </c>
      <c r="AC551" s="443">
        <v>-6.0790625979054198</v>
      </c>
      <c r="AD551" s="443">
        <v>-2.6360906233174126</v>
      </c>
    </row>
    <row r="552" spans="2:30" x14ac:dyDescent="0.3">
      <c r="B552" s="443"/>
      <c r="C552" s="443"/>
      <c r="D552" s="443"/>
      <c r="Y552" s="444"/>
      <c r="Z552" s="443">
        <v>17.543769650140245</v>
      </c>
      <c r="AA552" s="443">
        <v>12.5516053646882</v>
      </c>
      <c r="AB552" s="443">
        <v>15.474737563982671</v>
      </c>
      <c r="AC552" s="443">
        <v>-2.0294073853166452</v>
      </c>
      <c r="AD552" s="443">
        <v>-2.2767514997556697</v>
      </c>
    </row>
    <row r="553" spans="2:30" x14ac:dyDescent="0.3">
      <c r="B553" s="443"/>
      <c r="C553" s="443"/>
      <c r="D553" s="443"/>
      <c r="Y553" s="444"/>
      <c r="Z553" s="443">
        <v>13.045027357775588</v>
      </c>
      <c r="AA553" s="443">
        <v>13.628050320071244</v>
      </c>
      <c r="AB553" s="443">
        <v>15.474737563982671</v>
      </c>
      <c r="AC553" s="443">
        <v>-1.8088899333172748</v>
      </c>
      <c r="AD553" s="443">
        <v>-1.3004152345356428</v>
      </c>
    </row>
    <row r="554" spans="2:30" x14ac:dyDescent="0.3">
      <c r="B554" s="443"/>
      <c r="C554" s="443"/>
      <c r="D554" s="443"/>
      <c r="Y554" s="444"/>
      <c r="Z554" s="443">
        <v>11.355926021346335</v>
      </c>
      <c r="AA554" s="443">
        <v>13.697893621461802</v>
      </c>
      <c r="AB554" s="443">
        <v>15.474737563982671</v>
      </c>
      <c r="AC554" s="443">
        <v>-2.9552164865753809</v>
      </c>
      <c r="AD554" s="443">
        <v>-0.89136777545848289</v>
      </c>
    </row>
    <row r="555" spans="2:30" x14ac:dyDescent="0.3">
      <c r="B555" s="443"/>
      <c r="C555" s="443"/>
      <c r="D555" s="443"/>
      <c r="Y555" s="444">
        <v>44378</v>
      </c>
      <c r="Z555" s="443">
        <v>13.808174677366178</v>
      </c>
      <c r="AA555" s="443">
        <v>14.444308928710912</v>
      </c>
      <c r="AB555" s="443"/>
      <c r="AC555" s="443">
        <v>1.3307667425365821</v>
      </c>
      <c r="AD555" s="443">
        <v>0.23350444915706095</v>
      </c>
    </row>
    <row r="556" spans="2:30" x14ac:dyDescent="0.3">
      <c r="B556" s="443"/>
      <c r="C556" s="443"/>
      <c r="D556" s="443"/>
      <c r="Y556" s="444"/>
      <c r="Z556" s="443">
        <v>18.634556745492809</v>
      </c>
      <c r="AA556" s="443">
        <v>13.754318944918392</v>
      </c>
      <c r="AB556" s="443"/>
      <c r="AC556" s="443">
        <v>5.2635433733300658</v>
      </c>
      <c r="AD556" s="443">
        <v>0.18664080680704437</v>
      </c>
    </row>
    <row r="557" spans="2:30" x14ac:dyDescent="0.3">
      <c r="B557" s="443"/>
      <c r="C557" s="443"/>
      <c r="D557" s="443"/>
      <c r="Y557" s="444"/>
      <c r="Z557" s="443">
        <v>10.107501535132382</v>
      </c>
      <c r="AA557" s="443">
        <v>13.890513585775878</v>
      </c>
      <c r="AB557" s="443"/>
      <c r="AC557" s="443">
        <v>3.8691859038692655E-2</v>
      </c>
      <c r="AD557" s="443">
        <v>1.0939992114231063</v>
      </c>
    </row>
    <row r="558" spans="2:30" x14ac:dyDescent="0.3">
      <c r="B558" s="443"/>
      <c r="C558" s="443"/>
      <c r="D558" s="443"/>
      <c r="Y558" s="444"/>
      <c r="Z558" s="443">
        <v>16.615206513722857</v>
      </c>
      <c r="AA558" s="443">
        <v>14.633956495349945</v>
      </c>
      <c r="AB558" s="443"/>
      <c r="AC558" s="443">
        <v>1.7950429744033869</v>
      </c>
      <c r="AD558" s="443">
        <v>2.5699492305153586</v>
      </c>
    </row>
    <row r="559" spans="2:30" x14ac:dyDescent="0.3">
      <c r="B559" s="443"/>
      <c r="C559" s="443"/>
      <c r="D559" s="443"/>
      <c r="Y559" s="444"/>
      <c r="Z559" s="443">
        <v>12.713839763592606</v>
      </c>
      <c r="AA559" s="443">
        <v>13.454558164268267</v>
      </c>
      <c r="AB559" s="443"/>
      <c r="AC559" s="443">
        <v>-2.3574528817667613</v>
      </c>
      <c r="AD559" s="443">
        <v>2.0848440461722402</v>
      </c>
    </row>
    <row r="560" spans="2:30" x14ac:dyDescent="0.3">
      <c r="B560" s="443"/>
      <c r="C560" s="443"/>
      <c r="D560" s="443"/>
      <c r="Y560" s="444"/>
      <c r="Z560" s="443">
        <v>13.998389843777982</v>
      </c>
      <c r="AA560" s="443">
        <v>12.584226176514088</v>
      </c>
      <c r="AB560" s="443"/>
      <c r="AC560" s="443">
        <v>4.5426188989951584</v>
      </c>
      <c r="AD560" s="443">
        <v>1.7370017317056039</v>
      </c>
    </row>
    <row r="561" spans="2:30" x14ac:dyDescent="0.3">
      <c r="B561" s="443"/>
      <c r="C561" s="443"/>
      <c r="D561" s="443"/>
      <c r="Y561" s="444"/>
      <c r="Z561" s="443">
        <v>16.5600263883648</v>
      </c>
      <c r="AA561" s="443">
        <v>12.064566398833595</v>
      </c>
      <c r="AB561" s="443"/>
      <c r="AC561" s="443">
        <v>7.3764336470703853</v>
      </c>
      <c r="AD561" s="443">
        <v>1.3224831330396805</v>
      </c>
    </row>
    <row r="562" spans="2:30" x14ac:dyDescent="0.3">
      <c r="B562" s="443"/>
      <c r="C562" s="443"/>
      <c r="D562" s="443"/>
      <c r="Y562" s="444"/>
      <c r="Z562" s="443">
        <v>5.5523863597944221</v>
      </c>
      <c r="AA562" s="443">
        <v>10.710715540209439</v>
      </c>
      <c r="AB562" s="443"/>
      <c r="AC562" s="443">
        <v>-2.0649695478652461</v>
      </c>
      <c r="AD562" s="443">
        <v>0.3164917339359517</v>
      </c>
    </row>
    <row r="563" spans="2:30" x14ac:dyDescent="0.3">
      <c r="B563" s="443"/>
      <c r="C563" s="443"/>
      <c r="D563" s="443"/>
      <c r="Y563" s="444"/>
      <c r="Z563" s="443">
        <v>12.542232831213557</v>
      </c>
      <c r="AA563" s="443">
        <v>10.265195494142102</v>
      </c>
      <c r="AB563" s="443"/>
      <c r="AC563" s="443">
        <v>2.8286471720636115</v>
      </c>
      <c r="AD563" s="443">
        <v>-5.7668158991463415E-2</v>
      </c>
    </row>
    <row r="564" spans="2:30" x14ac:dyDescent="0.3">
      <c r="B564" s="443"/>
      <c r="C564" s="443"/>
      <c r="D564" s="443"/>
      <c r="Y564" s="444"/>
      <c r="Z564" s="443">
        <v>6.4698830913689411</v>
      </c>
      <c r="AA564" s="443">
        <v>9.1337199753505445</v>
      </c>
      <c r="AB564" s="443"/>
      <c r="AC564" s="443">
        <v>-2.8629383316227717</v>
      </c>
      <c r="AD564" s="443">
        <v>-1.0680919207322492</v>
      </c>
    </row>
    <row r="565" spans="2:30" x14ac:dyDescent="0.3">
      <c r="B565" s="443"/>
      <c r="C565" s="443"/>
      <c r="D565" s="443"/>
      <c r="Y565" s="444"/>
      <c r="Z565" s="443">
        <v>7.1382505033537589</v>
      </c>
      <c r="AA565" s="443">
        <v>7.0899638454913569</v>
      </c>
      <c r="AB565" s="443"/>
      <c r="AC565" s="443">
        <v>-5.2468968193227141</v>
      </c>
      <c r="AD565" s="443">
        <v>-2.7536566291374061</v>
      </c>
    </row>
    <row r="566" spans="2:30" x14ac:dyDescent="0.3">
      <c r="B566" s="443"/>
      <c r="C566" s="443"/>
      <c r="D566" s="443"/>
      <c r="Y566" s="444"/>
      <c r="Z566" s="443">
        <v>9.5951994411212489</v>
      </c>
      <c r="AA566" s="443">
        <v>6.8415632049043555</v>
      </c>
      <c r="AB566" s="443"/>
      <c r="AC566" s="443">
        <v>-4.9765721322586671</v>
      </c>
      <c r="AD566" s="443">
        <v>-2.9449756959724414</v>
      </c>
    </row>
    <row r="567" spans="2:30" x14ac:dyDescent="0.3">
      <c r="B567" s="443"/>
      <c r="C567" s="443"/>
      <c r="D567" s="443"/>
      <c r="Y567" s="444"/>
      <c r="Z567" s="443">
        <v>6.0780612122370767</v>
      </c>
      <c r="AA567" s="443">
        <v>6.5609787225494234</v>
      </c>
      <c r="AB567" s="443"/>
      <c r="AC567" s="443">
        <v>-2.5303474331903431</v>
      </c>
      <c r="AD567" s="443">
        <v>-2.9124827233639223</v>
      </c>
    </row>
    <row r="568" spans="2:30" x14ac:dyDescent="0.3">
      <c r="B568" s="443"/>
      <c r="C568" s="443"/>
      <c r="D568" s="443"/>
      <c r="Y568" s="444"/>
      <c r="Z568" s="443">
        <v>2.2537334793504913</v>
      </c>
      <c r="AA568" s="443">
        <v>5.4289147566092266</v>
      </c>
      <c r="AB568" s="443"/>
      <c r="AC568" s="443">
        <v>-4.4225193117657113</v>
      </c>
      <c r="AD568" s="443">
        <v>-3.4398065958068025</v>
      </c>
    </row>
    <row r="569" spans="2:30" x14ac:dyDescent="0.3">
      <c r="B569" s="443"/>
      <c r="C569" s="443"/>
      <c r="D569" s="443"/>
      <c r="Y569" s="444"/>
      <c r="Z569" s="443">
        <v>3.8135818756854123</v>
      </c>
      <c r="AA569" s="443">
        <v>4.3387356916518014</v>
      </c>
      <c r="AB569" s="443"/>
      <c r="AC569" s="443">
        <v>-3.4042030157104932</v>
      </c>
      <c r="AD569" s="443">
        <v>-3.9681487864730696</v>
      </c>
    </row>
    <row r="570" spans="2:30" x14ac:dyDescent="0.3">
      <c r="B570" s="443"/>
      <c r="C570" s="443"/>
      <c r="D570" s="443"/>
      <c r="Y570" s="444"/>
      <c r="Z570" s="443">
        <v>10.578141454729039</v>
      </c>
      <c r="AA570" s="443">
        <v>3.8043692934077344</v>
      </c>
      <c r="AB570" s="443"/>
      <c r="AC570" s="443">
        <v>3.0560979803232442</v>
      </c>
      <c r="AD570" s="443">
        <v>-4.1278302629678434</v>
      </c>
    </row>
    <row r="571" spans="2:30" x14ac:dyDescent="0.3">
      <c r="B571" s="443"/>
      <c r="C571" s="443"/>
      <c r="D571" s="443"/>
      <c r="Y571" s="444"/>
      <c r="Z571" s="443">
        <v>-1.4545646702124322</v>
      </c>
      <c r="AA571" s="443">
        <v>3.6694750064720112</v>
      </c>
      <c r="AB571" s="443"/>
      <c r="AC571" s="443">
        <v>-6.5542054387229314</v>
      </c>
      <c r="AD571" s="443">
        <v>-4.0340295482655488</v>
      </c>
    </row>
    <row r="572" spans="2:30" x14ac:dyDescent="0.3">
      <c r="B572" s="443"/>
      <c r="C572" s="443"/>
      <c r="D572" s="443"/>
      <c r="Y572" s="444"/>
      <c r="Z572" s="443">
        <v>-0.49300295134821903</v>
      </c>
      <c r="AA572" s="443">
        <v>3.7705028388089468</v>
      </c>
      <c r="AB572" s="443"/>
      <c r="AC572" s="443">
        <v>-8.9452921539865855</v>
      </c>
      <c r="AD572" s="443">
        <v>-3.823089820041198</v>
      </c>
    </row>
    <row r="573" spans="2:30" x14ac:dyDescent="0.3">
      <c r="B573" s="443"/>
      <c r="C573" s="443"/>
      <c r="D573" s="443"/>
      <c r="Y573" s="444"/>
      <c r="Z573" s="443">
        <v>5.8546346534127736</v>
      </c>
      <c r="AA573" s="443">
        <v>3.7850787482363155</v>
      </c>
      <c r="AB573" s="443"/>
      <c r="AC573" s="443">
        <v>-6.0943424677220861</v>
      </c>
      <c r="AD573" s="443">
        <v>-3.9377817378023758</v>
      </c>
    </row>
    <row r="574" spans="2:30" x14ac:dyDescent="0.3">
      <c r="B574" s="443"/>
      <c r="C574" s="443"/>
      <c r="D574" s="443"/>
      <c r="Y574" s="444"/>
      <c r="Z574" s="443">
        <v>5.1338012036870095</v>
      </c>
      <c r="AA574" s="443">
        <v>2.6848453157118994</v>
      </c>
      <c r="AB574" s="443"/>
      <c r="AC574" s="443">
        <v>-1.8737424302742767</v>
      </c>
      <c r="AD574" s="443">
        <v>-4.9667836448327467</v>
      </c>
    </row>
    <row r="575" spans="2:30" x14ac:dyDescent="0.3">
      <c r="B575" s="443"/>
      <c r="C575" s="443"/>
      <c r="D575" s="443"/>
      <c r="Y575" s="444"/>
      <c r="Z575" s="443">
        <v>2.9609283057090447</v>
      </c>
      <c r="AA575" s="443">
        <v>2.8480526769095165</v>
      </c>
      <c r="AB575" s="443"/>
      <c r="AC575" s="443">
        <v>-2.9459412141952583</v>
      </c>
      <c r="AD575" s="443">
        <v>-5.1145595176139329</v>
      </c>
    </row>
    <row r="576" spans="2:30" x14ac:dyDescent="0.3">
      <c r="B576" s="443"/>
      <c r="C576" s="443"/>
      <c r="D576" s="443"/>
      <c r="Y576" s="444"/>
      <c r="Z576" s="443">
        <v>3.9156132416769909</v>
      </c>
      <c r="AA576" s="443">
        <v>3.0566608631267393</v>
      </c>
      <c r="AB576" s="443"/>
      <c r="AC576" s="443">
        <v>-4.207046440038738</v>
      </c>
      <c r="AD576" s="443">
        <v>-5.0521288481901445</v>
      </c>
    </row>
    <row r="577" spans="2:30" x14ac:dyDescent="0.3">
      <c r="B577" s="443"/>
      <c r="C577" s="443"/>
      <c r="D577" s="443"/>
      <c r="Y577" s="444"/>
      <c r="Z577" s="443">
        <v>2.8765074270581268</v>
      </c>
      <c r="AA577" s="443">
        <v>2.7314160759558717</v>
      </c>
      <c r="AB577" s="443"/>
      <c r="AC577" s="443">
        <v>-4.1469153688893527</v>
      </c>
      <c r="AD577" s="443">
        <v>-5.2547048044391795</v>
      </c>
    </row>
    <row r="578" spans="2:30" x14ac:dyDescent="0.3">
      <c r="B578" s="443"/>
      <c r="C578" s="443"/>
      <c r="D578" s="443"/>
      <c r="Y578" s="444"/>
      <c r="Z578" s="443">
        <v>-0.31211314182911165</v>
      </c>
      <c r="AA578" s="443">
        <v>2.4176557465098303</v>
      </c>
      <c r="AB578" s="443"/>
      <c r="AC578" s="443">
        <v>-7.5886365481912321</v>
      </c>
      <c r="AD578" s="443">
        <v>-5.4552052865034915</v>
      </c>
    </row>
    <row r="579" spans="2:30" x14ac:dyDescent="0.3">
      <c r="B579" s="443"/>
      <c r="C579" s="443"/>
      <c r="D579" s="443"/>
      <c r="Y579" s="444"/>
      <c r="Z579" s="443">
        <v>0.96725435217234002</v>
      </c>
      <c r="AA579" s="443">
        <v>2.548330131950086</v>
      </c>
      <c r="AB579" s="443"/>
      <c r="AC579" s="443">
        <v>-8.5082774680200686</v>
      </c>
      <c r="AD579" s="443">
        <v>-5.4352037804418201</v>
      </c>
    </row>
    <row r="580" spans="2:30" x14ac:dyDescent="0.3">
      <c r="B580" s="443"/>
      <c r="C580" s="443"/>
      <c r="D580" s="443"/>
      <c r="Y580" s="444"/>
      <c r="Z580" s="443">
        <v>3.5779211432167051</v>
      </c>
      <c r="AA580" s="443">
        <v>2.4008335649208985</v>
      </c>
      <c r="AB580" s="443"/>
      <c r="AC580" s="443">
        <v>-7.5123741614653312</v>
      </c>
      <c r="AD580" s="443">
        <v>-5.3181110603312352</v>
      </c>
    </row>
    <row r="581" spans="2:30" x14ac:dyDescent="0.3">
      <c r="B581" s="443"/>
      <c r="C581" s="443"/>
      <c r="D581" s="443"/>
      <c r="Y581" s="444"/>
      <c r="Z581" s="443">
        <v>2.9374788975647164</v>
      </c>
      <c r="AA581" s="443">
        <v>2.2696246782554126</v>
      </c>
      <c r="AB581" s="443"/>
      <c r="AC581" s="443">
        <v>-3.2772458047244584</v>
      </c>
      <c r="AD581" s="443">
        <v>-5.1889187336978244</v>
      </c>
    </row>
    <row r="582" spans="2:30" x14ac:dyDescent="0.3">
      <c r="B582" s="443"/>
      <c r="C582" s="443"/>
      <c r="D582" s="443"/>
      <c r="Y582" s="444"/>
      <c r="Z582" s="443">
        <v>3.8756490037908362</v>
      </c>
      <c r="AA582" s="443">
        <v>2.7403049568298097</v>
      </c>
      <c r="AB582" s="443"/>
      <c r="AC582" s="443">
        <v>-2.8059306717635621</v>
      </c>
      <c r="AD582" s="443">
        <v>-4.7168223014504758</v>
      </c>
    </row>
    <row r="583" spans="2:30" x14ac:dyDescent="0.3">
      <c r="B583" s="443"/>
      <c r="C583" s="443"/>
      <c r="D583" s="443"/>
      <c r="Y583" s="444"/>
      <c r="Z583" s="443">
        <v>2.8831372724726787</v>
      </c>
      <c r="AA583" s="443">
        <v>4.1136550601748008</v>
      </c>
      <c r="AB583" s="443"/>
      <c r="AC583" s="443">
        <v>-3.3873973992646427</v>
      </c>
      <c r="AD583" s="443">
        <v>-3.1590557804953505</v>
      </c>
    </row>
    <row r="584" spans="2:30" x14ac:dyDescent="0.3">
      <c r="B584" s="443"/>
      <c r="C584" s="443"/>
      <c r="D584" s="443"/>
      <c r="Y584" s="444"/>
      <c r="Z584" s="443">
        <v>1.9580452203997221</v>
      </c>
      <c r="AA584" s="443">
        <v>4.0372374602789902</v>
      </c>
      <c r="AB584" s="443"/>
      <c r="AC584" s="443">
        <v>-3.2425690824554749</v>
      </c>
      <c r="AD584" s="443">
        <v>-2.986627338270444</v>
      </c>
    </row>
    <row r="585" spans="2:30" x14ac:dyDescent="0.3">
      <c r="B585" s="443"/>
      <c r="C585" s="443"/>
      <c r="D585" s="443"/>
      <c r="Y585" s="444"/>
      <c r="Z585" s="443">
        <v>2.9826488081916684</v>
      </c>
      <c r="AA585" s="443">
        <v>3.8736667410726779</v>
      </c>
      <c r="AB585" s="443"/>
      <c r="AC585" s="443">
        <v>-4.2839615224597907</v>
      </c>
      <c r="AD585" s="443">
        <v>-3.1881905276772682</v>
      </c>
    </row>
    <row r="586" spans="2:30" x14ac:dyDescent="0.3">
      <c r="B586" s="443"/>
      <c r="C586" s="443"/>
      <c r="D586" s="443"/>
      <c r="Y586" s="444">
        <v>44409</v>
      </c>
      <c r="Z586" s="443">
        <v>10.58070507558728</v>
      </c>
      <c r="AA586" s="443">
        <v>3.7723717194242821</v>
      </c>
      <c r="AB586" s="443"/>
      <c r="AC586" s="443">
        <v>2.3960881786658064</v>
      </c>
      <c r="AD586" s="443">
        <v>-3.4284791086641309</v>
      </c>
    </row>
    <row r="587" spans="2:30" x14ac:dyDescent="0.3">
      <c r="B587" s="443"/>
      <c r="C587" s="443"/>
      <c r="D587" s="443"/>
      <c r="Y587" s="444"/>
      <c r="Z587" s="443">
        <v>3.0429979439460304</v>
      </c>
      <c r="AA587" s="443">
        <v>4.1279650348206367</v>
      </c>
      <c r="AB587" s="443"/>
      <c r="AC587" s="443">
        <v>-6.3053750658909848</v>
      </c>
      <c r="AD587" s="443">
        <v>-2.993233775694319</v>
      </c>
    </row>
    <row r="588" spans="2:30" x14ac:dyDescent="0.3">
      <c r="B588" s="443"/>
      <c r="C588" s="443"/>
      <c r="D588" s="443"/>
      <c r="Y588" s="444"/>
      <c r="Z588" s="443">
        <v>1.7924838631205311</v>
      </c>
      <c r="AA588" s="443">
        <v>4.4229891752464754</v>
      </c>
      <c r="AB588" s="443"/>
      <c r="AC588" s="443">
        <v>-4.6881881305722288</v>
      </c>
      <c r="AD588" s="443">
        <v>-2.7863739340336031</v>
      </c>
    </row>
    <row r="589" spans="2:30" x14ac:dyDescent="0.3">
      <c r="B589" s="443"/>
      <c r="C589" s="443"/>
      <c r="D589" s="443"/>
      <c r="Y589" s="444"/>
      <c r="Z589" s="443">
        <v>3.1665838522520646</v>
      </c>
      <c r="AA589" s="443">
        <v>4.6117332546554985</v>
      </c>
      <c r="AB589" s="443"/>
      <c r="AC589" s="443">
        <v>-4.4879507386716</v>
      </c>
      <c r="AD589" s="443">
        <v>-2.675430454647576</v>
      </c>
    </row>
    <row r="590" spans="2:30" x14ac:dyDescent="0.3">
      <c r="B590" s="443"/>
      <c r="C590" s="443"/>
      <c r="D590" s="443"/>
      <c r="Y590" s="444"/>
      <c r="Z590" s="443">
        <v>5.3722904802471625</v>
      </c>
      <c r="AA590" s="443">
        <v>4.2310866668307137</v>
      </c>
      <c r="AB590" s="443"/>
      <c r="AC590" s="443">
        <v>-0.34068006847596166</v>
      </c>
      <c r="AD590" s="443">
        <v>-3.2587216875931153</v>
      </c>
    </row>
    <row r="591" spans="2:30" x14ac:dyDescent="0.3">
      <c r="B591" s="443"/>
      <c r="C591" s="443"/>
      <c r="D591" s="443"/>
      <c r="Y591" s="444"/>
      <c r="Z591" s="443">
        <v>4.0232142033805891</v>
      </c>
      <c r="AA591" s="443">
        <v>5.4093616396557485</v>
      </c>
      <c r="AB591" s="443"/>
      <c r="AC591" s="443">
        <v>-1.7945501908304635</v>
      </c>
      <c r="AD591" s="443">
        <v>-2.1257874612536591</v>
      </c>
    </row>
    <row r="592" spans="2:30" x14ac:dyDescent="0.3">
      <c r="B592" s="443"/>
      <c r="C592" s="443"/>
      <c r="D592" s="443"/>
      <c r="Y592" s="444"/>
      <c r="Z592" s="443">
        <v>4.3038573640548314</v>
      </c>
      <c r="AA592" s="443">
        <v>5.7538422050830089</v>
      </c>
      <c r="AB592" s="443"/>
      <c r="AC592" s="443">
        <v>-3.5073571667576005</v>
      </c>
      <c r="AD592" s="443">
        <v>-1.8269767522872919</v>
      </c>
    </row>
    <row r="593" spans="2:30" x14ac:dyDescent="0.3">
      <c r="B593" s="443"/>
      <c r="C593" s="443"/>
      <c r="D593" s="443"/>
      <c r="Y593" s="444"/>
      <c r="Z593" s="443">
        <v>7.9161789608137889</v>
      </c>
      <c r="AA593" s="443">
        <v>5.915992303669273</v>
      </c>
      <c r="AB593" s="443"/>
      <c r="AC593" s="443">
        <v>-1.686950451952967</v>
      </c>
      <c r="AD593" s="443">
        <v>-1.6020771977909374</v>
      </c>
    </row>
    <row r="594" spans="2:30" x14ac:dyDescent="0.3">
      <c r="B594" s="443"/>
      <c r="C594" s="443"/>
      <c r="D594" s="443"/>
      <c r="Y594" s="444"/>
      <c r="Z594" s="443">
        <v>11.290922753721269</v>
      </c>
      <c r="AA594" s="443">
        <v>5.6145504790739986</v>
      </c>
      <c r="AB594" s="443"/>
      <c r="AC594" s="443">
        <v>1.6251645184852066</v>
      </c>
      <c r="AD594" s="443">
        <v>-1.4933792356214792</v>
      </c>
    </row>
    <row r="595" spans="2:30" x14ac:dyDescent="0.3">
      <c r="B595" s="443"/>
      <c r="C595" s="443"/>
      <c r="D595" s="443"/>
      <c r="Y595" s="444"/>
      <c r="Z595" s="443">
        <v>4.2038478211113608</v>
      </c>
      <c r="AA595" s="443">
        <v>5.5158516077164661</v>
      </c>
      <c r="AB595" s="443"/>
      <c r="AC595" s="443">
        <v>-2.5965131678076574</v>
      </c>
      <c r="AD595" s="443">
        <v>-1.0197084325896404</v>
      </c>
    </row>
    <row r="596" spans="2:30" x14ac:dyDescent="0.3">
      <c r="B596" s="443"/>
      <c r="C596" s="443"/>
      <c r="D596" s="443"/>
      <c r="Y596" s="444"/>
      <c r="Z596" s="443">
        <v>4.3016345423559157</v>
      </c>
      <c r="AA596" s="443">
        <v>5.8145887582187603</v>
      </c>
      <c r="AB596" s="443"/>
      <c r="AC596" s="443">
        <v>-2.9136538571971187</v>
      </c>
      <c r="AD596" s="443">
        <v>-0.12914982933831709</v>
      </c>
    </row>
    <row r="597" spans="2:30" x14ac:dyDescent="0.3">
      <c r="B597" s="443"/>
      <c r="C597" s="443"/>
      <c r="D597" s="443"/>
      <c r="Y597" s="444"/>
      <c r="Z597" s="443">
        <v>3.2621977080802393</v>
      </c>
      <c r="AA597" s="443">
        <v>6.277438805829604</v>
      </c>
      <c r="AB597" s="443"/>
      <c r="AC597" s="443">
        <v>0.4202056667102454</v>
      </c>
      <c r="AD597" s="443">
        <v>0.87919079903791642</v>
      </c>
    </row>
    <row r="598" spans="2:30" x14ac:dyDescent="0.3">
      <c r="B598" s="443"/>
      <c r="C598" s="443"/>
      <c r="D598" s="443"/>
      <c r="Y598" s="444"/>
      <c r="Z598" s="443">
        <v>3.3323221038778668</v>
      </c>
      <c r="AA598" s="443">
        <v>5.0614636885386233</v>
      </c>
      <c r="AB598" s="443"/>
      <c r="AC598" s="443">
        <v>1.5211454303924086</v>
      </c>
      <c r="AD598" s="443">
        <v>1.3598091674806443</v>
      </c>
    </row>
    <row r="599" spans="2:30" x14ac:dyDescent="0.3">
      <c r="B599" s="443"/>
      <c r="C599" s="443"/>
      <c r="D599" s="443"/>
      <c r="Y599" s="444"/>
      <c r="Z599" s="443">
        <v>6.3950174175708812</v>
      </c>
      <c r="AA599" s="443">
        <v>4.8716626564423606</v>
      </c>
      <c r="AB599" s="443"/>
      <c r="AC599" s="443">
        <v>2.7265530560016629</v>
      </c>
      <c r="AD599" s="443">
        <v>1.6410408859393004</v>
      </c>
    </row>
    <row r="600" spans="2:30" x14ac:dyDescent="0.3">
      <c r="B600" s="443"/>
      <c r="C600" s="443"/>
      <c r="D600" s="443"/>
      <c r="Y600" s="444"/>
      <c r="Z600" s="443">
        <v>11.156129294089695</v>
      </c>
      <c r="AA600" s="443">
        <v>4.8320424473735484</v>
      </c>
      <c r="AB600" s="443"/>
      <c r="AC600" s="443">
        <v>5.3714339466806678</v>
      </c>
      <c r="AD600" s="443">
        <v>1.5394277767996434</v>
      </c>
    </row>
    <row r="601" spans="2:30" x14ac:dyDescent="0.3">
      <c r="B601" s="443"/>
      <c r="C601" s="443"/>
      <c r="D601" s="443"/>
      <c r="Y601" s="444"/>
      <c r="Z601" s="443">
        <v>2.7790969326844053</v>
      </c>
      <c r="AA601" s="443">
        <v>5.3194603032803576</v>
      </c>
      <c r="AB601" s="443"/>
      <c r="AC601" s="443">
        <v>4.989493097584301</v>
      </c>
      <c r="AD601" s="443">
        <v>1.8558533963985298</v>
      </c>
    </row>
    <row r="602" spans="2:30" x14ac:dyDescent="0.3">
      <c r="B602" s="443"/>
      <c r="C602" s="443"/>
      <c r="D602" s="443"/>
      <c r="Y602" s="444"/>
      <c r="Z602" s="443">
        <v>2.8752405964375214</v>
      </c>
      <c r="AA602" s="443">
        <v>5.3166290797475186</v>
      </c>
      <c r="AB602" s="443"/>
      <c r="AC602" s="443">
        <v>-0.62789113859706447</v>
      </c>
      <c r="AD602" s="443">
        <v>1.6904639777502755</v>
      </c>
    </row>
    <row r="603" spans="2:30" x14ac:dyDescent="0.3">
      <c r="B603" s="443"/>
      <c r="C603" s="443"/>
      <c r="D603" s="443"/>
      <c r="Y603" s="444"/>
      <c r="Z603" s="443">
        <v>4.024293078874229</v>
      </c>
      <c r="AA603" s="443">
        <v>6.0588217577576833</v>
      </c>
      <c r="AB603" s="443"/>
      <c r="AC603" s="443">
        <v>-3.6249456211747173</v>
      </c>
      <c r="AD603" s="443">
        <v>2.0445233557658611</v>
      </c>
    </row>
    <row r="604" spans="2:30" x14ac:dyDescent="0.3">
      <c r="B604" s="443"/>
      <c r="C604" s="443"/>
      <c r="D604" s="443"/>
      <c r="Y604" s="444"/>
      <c r="Z604" s="443">
        <v>6.6741226994279073</v>
      </c>
      <c r="AA604" s="443">
        <v>5.5930649604315281</v>
      </c>
      <c r="AB604" s="443"/>
      <c r="AC604" s="443">
        <v>2.6351850039024498</v>
      </c>
      <c r="AD604" s="443">
        <v>1.7010308993525516</v>
      </c>
    </row>
    <row r="605" spans="2:30" x14ac:dyDescent="0.3">
      <c r="B605" s="443"/>
      <c r="C605" s="443"/>
      <c r="D605" s="443"/>
      <c r="Y605" s="444"/>
      <c r="Z605" s="443">
        <v>3.3125035391479871</v>
      </c>
      <c r="AA605" s="443">
        <v>5.8359695098128084</v>
      </c>
      <c r="AB605" s="443"/>
      <c r="AC605" s="443">
        <v>0.36341949985462918</v>
      </c>
      <c r="AD605" s="443">
        <v>1.0913618404134919</v>
      </c>
    </row>
    <row r="606" spans="2:30" x14ac:dyDescent="0.3">
      <c r="B606" s="443"/>
      <c r="C606" s="443"/>
      <c r="D606" s="443"/>
      <c r="Y606" s="444"/>
      <c r="Z606" s="443">
        <v>11.590366163642036</v>
      </c>
      <c r="AA606" s="443">
        <v>5.8255750130562634</v>
      </c>
      <c r="AB606" s="443"/>
      <c r="AC606" s="443">
        <v>5.2049687021107616</v>
      </c>
      <c r="AD606" s="443">
        <v>0.73653329013184943</v>
      </c>
    </row>
    <row r="607" spans="2:30" x14ac:dyDescent="0.3">
      <c r="B607" s="443"/>
      <c r="C607" s="443"/>
      <c r="D607" s="443"/>
      <c r="Y607" s="444"/>
      <c r="Z607" s="443">
        <v>7.895831712806614</v>
      </c>
      <c r="AA607" s="443">
        <v>5.7721816562888888</v>
      </c>
      <c r="AB607" s="443"/>
      <c r="AC607" s="443">
        <v>2.9669867517875019</v>
      </c>
      <c r="AD607" s="443">
        <v>0.97854727497840044</v>
      </c>
    </row>
    <row r="608" spans="2:30" x14ac:dyDescent="0.3">
      <c r="B608" s="443"/>
      <c r="C608" s="443"/>
      <c r="D608" s="443"/>
      <c r="Y608" s="444"/>
      <c r="Z608" s="443">
        <v>4.4794287783533697</v>
      </c>
      <c r="AA608" s="443">
        <v>4.7833331066466958</v>
      </c>
      <c r="AB608" s="443"/>
      <c r="AC608" s="443">
        <v>0.72180968501088216</v>
      </c>
      <c r="AD608" s="443">
        <v>0.1308892733008398</v>
      </c>
    </row>
    <row r="609" spans="2:30" x14ac:dyDescent="0.3">
      <c r="B609" s="443"/>
      <c r="C609" s="443"/>
      <c r="D609" s="443"/>
      <c r="Y609" s="444"/>
      <c r="Z609" s="443">
        <v>2.8024791191417036</v>
      </c>
      <c r="AA609" s="443">
        <v>4.3226080597646899</v>
      </c>
      <c r="AB609" s="443"/>
      <c r="AC609" s="443">
        <v>-3.1116909905685617</v>
      </c>
      <c r="AD609" s="443">
        <v>-0.32993169492678071</v>
      </c>
    </row>
    <row r="610" spans="2:30" x14ac:dyDescent="0.3">
      <c r="B610" s="443"/>
      <c r="C610" s="443"/>
      <c r="D610" s="443"/>
      <c r="Y610" s="444"/>
      <c r="Z610" s="443">
        <v>3.6505395815026054</v>
      </c>
      <c r="AA610" s="443">
        <v>2.9131060873914323</v>
      </c>
      <c r="AB610" s="443"/>
      <c r="AC610" s="443">
        <v>-1.9308477272488602</v>
      </c>
      <c r="AD610" s="443">
        <v>-1.4430202600868316</v>
      </c>
    </row>
    <row r="611" spans="2:30" x14ac:dyDescent="0.3">
      <c r="B611" s="443"/>
      <c r="C611" s="443"/>
      <c r="D611" s="443"/>
      <c r="Y611" s="444"/>
      <c r="Z611" s="443">
        <v>-0.24781714806745092</v>
      </c>
      <c r="AA611" s="443">
        <v>2.16202773696978</v>
      </c>
      <c r="AB611" s="443"/>
      <c r="AC611" s="443">
        <v>-3.2984210078404743</v>
      </c>
      <c r="AD611" s="443">
        <v>-1.9378767368784284</v>
      </c>
    </row>
    <row r="612" spans="2:30" x14ac:dyDescent="0.3">
      <c r="B612" s="443"/>
      <c r="C612" s="443"/>
      <c r="D612" s="443"/>
      <c r="Y612" s="444"/>
      <c r="Z612" s="443">
        <v>8.7428210973950593E-2</v>
      </c>
      <c r="AA612" s="443">
        <v>2.1361004237467234</v>
      </c>
      <c r="AB612" s="443"/>
      <c r="AC612" s="443">
        <v>-2.8623272777387143</v>
      </c>
      <c r="AD612" s="443">
        <v>-2.0552315533755388</v>
      </c>
    </row>
    <row r="613" spans="2:30" x14ac:dyDescent="0.3">
      <c r="B613" s="443"/>
      <c r="C613" s="443"/>
      <c r="D613" s="443"/>
      <c r="Y613" s="444"/>
      <c r="Z613" s="443">
        <v>1.723852357029229</v>
      </c>
      <c r="AA613" s="443">
        <v>2.2805930955312497</v>
      </c>
      <c r="AB613" s="443"/>
      <c r="AC613" s="443">
        <v>-2.5866512540095954</v>
      </c>
      <c r="AD613" s="443">
        <v>-1.7407953692641038</v>
      </c>
    </row>
    <row r="614" spans="2:30" x14ac:dyDescent="0.3">
      <c r="B614" s="443"/>
      <c r="C614" s="443"/>
      <c r="D614" s="443"/>
      <c r="Y614" s="444"/>
      <c r="Z614" s="443">
        <v>2.6382832598550525</v>
      </c>
      <c r="AA614" s="443">
        <v>2.2159848194817919</v>
      </c>
      <c r="AB614" s="443"/>
      <c r="AC614" s="443">
        <v>-0.4970085857536759</v>
      </c>
      <c r="AD614" s="443">
        <v>-1.9092687624395606</v>
      </c>
    </row>
    <row r="615" spans="2:30" x14ac:dyDescent="0.3">
      <c r="B615" s="443"/>
      <c r="C615" s="443"/>
      <c r="D615" s="443"/>
      <c r="Y615" s="444"/>
      <c r="Z615" s="443">
        <v>4.2979375857919742</v>
      </c>
      <c r="AA615" s="443">
        <v>2.7222904846912193</v>
      </c>
      <c r="AB615" s="443"/>
      <c r="AC615" s="443">
        <v>-9.9674030468889896E-2</v>
      </c>
      <c r="AD615" s="443">
        <v>-1.5531223038151947</v>
      </c>
    </row>
    <row r="616" spans="2:30" x14ac:dyDescent="0.3">
      <c r="B616" s="443"/>
      <c r="C616" s="443"/>
      <c r="D616" s="443"/>
      <c r="Y616" s="444"/>
      <c r="Z616" s="443">
        <v>3.8139278216333876</v>
      </c>
      <c r="AA616" s="443">
        <v>2.9497285261959623</v>
      </c>
      <c r="AB616" s="443"/>
      <c r="AC616" s="443">
        <v>-0.91063770178851655</v>
      </c>
      <c r="AD616" s="443">
        <v>-1.5328332056642751</v>
      </c>
    </row>
    <row r="617" spans="2:30" x14ac:dyDescent="0.3">
      <c r="B617" s="443"/>
      <c r="C617" s="443"/>
      <c r="D617" s="443"/>
      <c r="Y617" s="444">
        <v>44440</v>
      </c>
      <c r="Z617" s="443">
        <v>3.1982816491564003</v>
      </c>
      <c r="AA617" s="443">
        <v>2.6270071076633301</v>
      </c>
      <c r="AB617" s="443"/>
      <c r="AC617" s="443">
        <v>-3.1101614794770569</v>
      </c>
      <c r="AD617" s="443">
        <v>-1.5305775170922402</v>
      </c>
    </row>
    <row r="618" spans="2:30" x14ac:dyDescent="0.3">
      <c r="B618" s="443"/>
      <c r="C618" s="443"/>
      <c r="D618" s="443"/>
      <c r="Y618" s="444"/>
      <c r="Z618" s="443">
        <v>3.2963225083985419</v>
      </c>
      <c r="AA618" s="443">
        <v>3.0414486559473888</v>
      </c>
      <c r="AB618" s="443"/>
      <c r="AC618" s="443">
        <v>-0.80539579746991308</v>
      </c>
      <c r="AD618" s="443">
        <v>-1.3953041094027685</v>
      </c>
    </row>
    <row r="619" spans="2:30" x14ac:dyDescent="0.3">
      <c r="B619" s="443"/>
      <c r="C619" s="443"/>
      <c r="D619" s="443"/>
      <c r="Y619" s="444"/>
      <c r="Z619" s="443">
        <v>1.6794945015071503</v>
      </c>
      <c r="AA619" s="443">
        <v>3.2155284689965407</v>
      </c>
      <c r="AB619" s="443"/>
      <c r="AC619" s="443">
        <v>-2.7203035906822777</v>
      </c>
      <c r="AD619" s="443">
        <v>-1.2068273462298842</v>
      </c>
    </row>
    <row r="620" spans="2:30" x14ac:dyDescent="0.3">
      <c r="B620" s="443"/>
      <c r="C620" s="443"/>
      <c r="D620" s="443"/>
      <c r="Y620" s="444"/>
      <c r="Z620" s="443">
        <v>-0.53519757269919555</v>
      </c>
      <c r="AA620" s="443">
        <v>3.0522284280077208</v>
      </c>
      <c r="AB620" s="443"/>
      <c r="AC620" s="443">
        <v>-2.5708614340053515</v>
      </c>
      <c r="AD620" s="443">
        <v>-0.95463853023758405</v>
      </c>
    </row>
    <row r="621" spans="2:30" x14ac:dyDescent="0.3">
      <c r="B621" s="443"/>
      <c r="C621" s="443"/>
      <c r="D621" s="443"/>
      <c r="Y621" s="444"/>
      <c r="Z621" s="443">
        <v>5.5393740978434609</v>
      </c>
      <c r="AA621" s="443">
        <v>2.9719124819649108</v>
      </c>
      <c r="AB621" s="443"/>
      <c r="AC621" s="443">
        <v>0.44990526807262654</v>
      </c>
      <c r="AD621" s="443">
        <v>-0.47197235870194526</v>
      </c>
    </row>
    <row r="622" spans="2:30" x14ac:dyDescent="0.3">
      <c r="B622" s="443"/>
      <c r="C622" s="443"/>
      <c r="D622" s="443"/>
      <c r="Y622" s="444"/>
      <c r="Z622" s="443">
        <v>5.516496277136036</v>
      </c>
      <c r="AA622" s="443">
        <v>3.1185490855422757</v>
      </c>
      <c r="AB622" s="443"/>
      <c r="AC622" s="443">
        <v>1.2196633117413</v>
      </c>
      <c r="AD622" s="443">
        <v>-0.22752332664575192</v>
      </c>
    </row>
    <row r="623" spans="2:30" x14ac:dyDescent="0.3">
      <c r="B623" s="443"/>
      <c r="C623" s="443"/>
      <c r="D623" s="443"/>
      <c r="Y623" s="444"/>
      <c r="Z623" s="443">
        <v>2.6708275347116528</v>
      </c>
      <c r="AA623" s="443">
        <v>3.1766395366231177</v>
      </c>
      <c r="AB623" s="443"/>
      <c r="AC623" s="443">
        <v>0.85468401015758388</v>
      </c>
      <c r="AD623" s="443">
        <v>-9.7209832684084424E-2</v>
      </c>
    </row>
    <row r="624" spans="2:30" x14ac:dyDescent="0.3">
      <c r="B624" s="443"/>
      <c r="C624" s="443"/>
      <c r="D624" s="443"/>
      <c r="Y624" s="444"/>
      <c r="Z624" s="443">
        <v>2.6360700268567312</v>
      </c>
      <c r="AA624" s="443">
        <v>3.8328378565156735</v>
      </c>
      <c r="AB624" s="443"/>
      <c r="AC624" s="443">
        <v>0.26850172127241478</v>
      </c>
      <c r="AD624" s="443">
        <v>0.23913990787574083</v>
      </c>
    </row>
    <row r="625" spans="2:30" x14ac:dyDescent="0.3">
      <c r="B625" s="443"/>
      <c r="C625" s="443"/>
      <c r="D625" s="443"/>
      <c r="Y625" s="444"/>
      <c r="Z625" s="443">
        <v>4.3227787334400913</v>
      </c>
      <c r="AA625" s="443">
        <v>4.1303987140742349</v>
      </c>
      <c r="AB625" s="443"/>
      <c r="AC625" s="443">
        <v>0.90574742692344046</v>
      </c>
      <c r="AD625" s="443">
        <v>0.61287095191904528</v>
      </c>
    </row>
    <row r="626" spans="2:30" x14ac:dyDescent="0.3">
      <c r="B626" s="443"/>
      <c r="C626" s="443"/>
      <c r="D626" s="443"/>
      <c r="Y626" s="444"/>
      <c r="Z626" s="443">
        <v>2.086127659073048</v>
      </c>
      <c r="AA626" s="443">
        <v>3.7001396349569449</v>
      </c>
      <c r="AB626" s="443"/>
      <c r="AC626" s="443">
        <v>-1.8081091329506052</v>
      </c>
      <c r="AD626" s="443">
        <v>0.16923214824196414</v>
      </c>
    </row>
    <row r="627" spans="2:30" x14ac:dyDescent="0.3">
      <c r="B627" s="443"/>
      <c r="C627" s="443"/>
      <c r="D627" s="443"/>
      <c r="Y627" s="444"/>
      <c r="Z627" s="443">
        <v>4.0581906665486933</v>
      </c>
      <c r="AA627" s="443">
        <v>3.6723086496279711</v>
      </c>
      <c r="AB627" s="443"/>
      <c r="AC627" s="443">
        <v>-0.21641325008657475</v>
      </c>
      <c r="AD627" s="443">
        <v>-0.12756095397061326</v>
      </c>
    </row>
    <row r="628" spans="2:30" x14ac:dyDescent="0.3">
      <c r="B628" s="443"/>
      <c r="C628" s="443"/>
      <c r="D628" s="443"/>
      <c r="Y628" s="444"/>
      <c r="Z628" s="443">
        <v>7.6223001007533915</v>
      </c>
      <c r="AA628" s="443">
        <v>3.3771458974785844</v>
      </c>
      <c r="AB628" s="443"/>
      <c r="AC628" s="443">
        <v>3.066022576375758</v>
      </c>
      <c r="AD628" s="443">
        <v>-0.64258954624758602</v>
      </c>
    </row>
    <row r="629" spans="2:30" x14ac:dyDescent="0.3">
      <c r="B629" s="443"/>
      <c r="C629" s="443"/>
      <c r="D629" s="443"/>
      <c r="Y629" s="444"/>
      <c r="Z629" s="443">
        <v>2.5046827233150077</v>
      </c>
      <c r="AA629" s="443">
        <v>2.8565866334531869</v>
      </c>
      <c r="AB629" s="443"/>
      <c r="AC629" s="443">
        <v>-1.8858083139982682</v>
      </c>
      <c r="AD629" s="443">
        <v>-1.1730899613497761</v>
      </c>
    </row>
    <row r="630" spans="2:30" x14ac:dyDescent="0.3">
      <c r="B630" s="443"/>
      <c r="C630" s="443"/>
      <c r="D630" s="443"/>
      <c r="Y630" s="444"/>
      <c r="Z630" s="443">
        <v>2.476010637408832</v>
      </c>
      <c r="AA630" s="443">
        <v>3.0787825995500415</v>
      </c>
      <c r="AB630" s="443"/>
      <c r="AC630" s="443">
        <v>-1.222867705330458</v>
      </c>
      <c r="AD630" s="443">
        <v>-0.63184612989514988</v>
      </c>
    </row>
    <row r="631" spans="2:30" x14ac:dyDescent="0.3">
      <c r="B631" s="443"/>
      <c r="C631" s="443"/>
      <c r="D631" s="443"/>
      <c r="Y631" s="444"/>
      <c r="Z631" s="443">
        <v>0.56993076181102986</v>
      </c>
      <c r="AA631" s="443">
        <v>2.5658148340056641</v>
      </c>
      <c r="AB631" s="443"/>
      <c r="AC631" s="443">
        <v>-3.3366984246663947</v>
      </c>
      <c r="AD631" s="443">
        <v>-0.70484382921394229</v>
      </c>
    </row>
    <row r="632" spans="2:30" x14ac:dyDescent="0.3">
      <c r="B632" s="443"/>
      <c r="C632" s="443"/>
      <c r="D632" s="443"/>
      <c r="Y632" s="444"/>
      <c r="Z632" s="443">
        <v>0.67886388526230568</v>
      </c>
      <c r="AA632" s="443">
        <v>2.0875888408255565</v>
      </c>
      <c r="AB632" s="443"/>
      <c r="AC632" s="443">
        <v>-2.8077554787918899</v>
      </c>
      <c r="AD632" s="443">
        <v>-0.82000359626243025</v>
      </c>
    </row>
    <row r="633" spans="2:30" x14ac:dyDescent="0.3">
      <c r="B633" s="443"/>
      <c r="C633" s="443"/>
      <c r="D633" s="443"/>
      <c r="Y633" s="444"/>
      <c r="Z633" s="443">
        <v>3.641499421751031</v>
      </c>
      <c r="AA633" s="443"/>
      <c r="AB633" s="443"/>
      <c r="AC633" s="443">
        <v>1.9805976872317785</v>
      </c>
      <c r="AD633" s="443"/>
    </row>
    <row r="634" spans="2:30" x14ac:dyDescent="0.3">
      <c r="B634" s="443"/>
      <c r="C634" s="443"/>
      <c r="D634" s="443"/>
      <c r="Y634" s="444"/>
      <c r="Z634" s="443">
        <v>0.46741630773805354</v>
      </c>
      <c r="AA634" s="443"/>
      <c r="AB634" s="443"/>
      <c r="AC634" s="443">
        <v>-0.72739714531812183</v>
      </c>
      <c r="AD634" s="443"/>
    </row>
    <row r="635" spans="2:30" x14ac:dyDescent="0.3">
      <c r="B635" s="443"/>
      <c r="C635" s="443"/>
      <c r="D635" s="443"/>
      <c r="Y635" s="444">
        <v>44458</v>
      </c>
      <c r="Z635" s="443">
        <v>4.2747181484926342</v>
      </c>
      <c r="AA635" s="443"/>
      <c r="AB635" s="443"/>
      <c r="AC635" s="443">
        <v>2.2599042070363424</v>
      </c>
      <c r="AD635" s="443"/>
    </row>
    <row r="636" spans="2:30" x14ac:dyDescent="0.3">
      <c r="B636" s="443"/>
      <c r="C636" s="443"/>
      <c r="D636" s="443"/>
      <c r="AB636" s="443"/>
    </row>
    <row r="637" spans="2:30" x14ac:dyDescent="0.3">
      <c r="B637" s="443"/>
      <c r="C637" s="443"/>
      <c r="D637" s="443"/>
      <c r="AB637" s="443"/>
    </row>
    <row r="638" spans="2:30" x14ac:dyDescent="0.3">
      <c r="B638" s="443"/>
      <c r="C638" s="443"/>
      <c r="D638" s="443"/>
      <c r="AB638" s="443"/>
    </row>
    <row r="639" spans="2:30" x14ac:dyDescent="0.3">
      <c r="B639" s="443"/>
      <c r="C639" s="443"/>
      <c r="D639" s="443"/>
      <c r="AB639" s="443"/>
    </row>
    <row r="640" spans="2:30" x14ac:dyDescent="0.3">
      <c r="B640" s="443"/>
      <c r="C640" s="443"/>
      <c r="D640" s="443"/>
      <c r="AB640" s="443"/>
    </row>
    <row r="641" spans="2:28" x14ac:dyDescent="0.3">
      <c r="B641" s="443"/>
      <c r="C641" s="443"/>
      <c r="D641" s="443"/>
      <c r="AB641" s="443"/>
    </row>
    <row r="642" spans="2:28" x14ac:dyDescent="0.3">
      <c r="B642" s="443"/>
      <c r="C642" s="443"/>
      <c r="D642" s="443"/>
      <c r="AB642" s="443"/>
    </row>
    <row r="643" spans="2:28" x14ac:dyDescent="0.3">
      <c r="B643" s="443"/>
      <c r="C643" s="443"/>
      <c r="D643" s="443"/>
      <c r="AB643" s="443"/>
    </row>
    <row r="644" spans="2:28" x14ac:dyDescent="0.3">
      <c r="B644" s="443"/>
      <c r="C644" s="443"/>
      <c r="D644" s="443"/>
      <c r="AB644" s="443"/>
    </row>
    <row r="645" spans="2:28" x14ac:dyDescent="0.3">
      <c r="B645" s="443"/>
      <c r="C645" s="443"/>
      <c r="D645" s="443"/>
      <c r="AB645" s="443"/>
    </row>
    <row r="646" spans="2:28" x14ac:dyDescent="0.3">
      <c r="B646" s="443"/>
      <c r="C646" s="443"/>
      <c r="D646" s="443"/>
      <c r="AB646" s="443"/>
    </row>
    <row r="647" spans="2:28" x14ac:dyDescent="0.3">
      <c r="B647" s="443"/>
      <c r="C647" s="443"/>
      <c r="D647" s="443"/>
      <c r="AB647" s="443"/>
    </row>
    <row r="648" spans="2:28" x14ac:dyDescent="0.3">
      <c r="B648" s="443"/>
      <c r="C648" s="443"/>
      <c r="D648" s="443"/>
      <c r="AB648" s="443"/>
    </row>
    <row r="649" spans="2:28" x14ac:dyDescent="0.3">
      <c r="B649" s="443"/>
      <c r="C649" s="443"/>
      <c r="D649" s="443"/>
      <c r="AB649" s="443"/>
    </row>
    <row r="650" spans="2:28" x14ac:dyDescent="0.3">
      <c r="B650" s="443"/>
      <c r="C650" s="443"/>
      <c r="D650" s="443"/>
      <c r="AB650" s="443"/>
    </row>
    <row r="651" spans="2:28" x14ac:dyDescent="0.3">
      <c r="B651" s="443"/>
      <c r="C651" s="443"/>
      <c r="D651" s="443"/>
      <c r="AB651" s="443"/>
    </row>
    <row r="652" spans="2:28" x14ac:dyDescent="0.3">
      <c r="B652" s="443"/>
      <c r="C652" s="443"/>
      <c r="D652" s="443"/>
      <c r="AB652" s="443"/>
    </row>
    <row r="653" spans="2:28" x14ac:dyDescent="0.3">
      <c r="B653" s="443"/>
      <c r="C653" s="443"/>
      <c r="D653" s="443"/>
      <c r="AB653" s="443"/>
    </row>
    <row r="654" spans="2:28" x14ac:dyDescent="0.3">
      <c r="B654" s="443"/>
      <c r="C654" s="443"/>
      <c r="D654" s="443"/>
      <c r="AB654" s="443"/>
    </row>
    <row r="655" spans="2:28" x14ac:dyDescent="0.3">
      <c r="B655" s="443"/>
      <c r="C655" s="443"/>
      <c r="D655" s="443"/>
      <c r="AB655" s="443"/>
    </row>
    <row r="656" spans="2:28" x14ac:dyDescent="0.3">
      <c r="B656" s="443"/>
      <c r="C656" s="443"/>
      <c r="D656" s="443"/>
      <c r="AB656" s="443"/>
    </row>
    <row r="657" spans="2:28" x14ac:dyDescent="0.3">
      <c r="B657" s="443"/>
      <c r="C657" s="443"/>
      <c r="D657" s="443"/>
      <c r="AB657" s="443"/>
    </row>
    <row r="658" spans="2:28" x14ac:dyDescent="0.3">
      <c r="B658" s="443"/>
      <c r="C658" s="443"/>
      <c r="D658" s="443"/>
      <c r="AB658" s="443"/>
    </row>
    <row r="659" spans="2:28" x14ac:dyDescent="0.3">
      <c r="B659" s="443"/>
      <c r="C659" s="443"/>
      <c r="D659" s="443"/>
      <c r="AB659" s="443"/>
    </row>
    <row r="660" spans="2:28" x14ac:dyDescent="0.3">
      <c r="B660" s="443"/>
      <c r="C660" s="443"/>
      <c r="D660" s="443"/>
      <c r="AB660" s="443"/>
    </row>
    <row r="661" spans="2:28" x14ac:dyDescent="0.3">
      <c r="B661" s="443"/>
      <c r="C661" s="443"/>
      <c r="D661" s="443"/>
      <c r="AB661" s="443"/>
    </row>
    <row r="662" spans="2:28" x14ac:dyDescent="0.3">
      <c r="B662" s="443"/>
      <c r="C662" s="443"/>
      <c r="D662" s="443"/>
      <c r="AB662" s="443"/>
    </row>
    <row r="663" spans="2:28" x14ac:dyDescent="0.3">
      <c r="B663" s="443"/>
      <c r="C663" s="443"/>
      <c r="D663" s="443"/>
      <c r="AB663" s="443"/>
    </row>
    <row r="664" spans="2:28" x14ac:dyDescent="0.3">
      <c r="B664" s="443"/>
      <c r="C664" s="443"/>
      <c r="D664" s="443"/>
      <c r="AB664" s="443"/>
    </row>
    <row r="665" spans="2:28" x14ac:dyDescent="0.3">
      <c r="B665" s="443"/>
      <c r="C665" s="443"/>
      <c r="D665" s="443"/>
      <c r="AB665" s="443"/>
    </row>
    <row r="666" spans="2:28" x14ac:dyDescent="0.3">
      <c r="B666" s="443"/>
      <c r="C666" s="443"/>
      <c r="D666" s="443"/>
      <c r="AB666" s="443"/>
    </row>
    <row r="667" spans="2:28" x14ac:dyDescent="0.3">
      <c r="B667" s="443"/>
      <c r="C667" s="443"/>
      <c r="D667" s="443"/>
      <c r="AB667" s="443"/>
    </row>
    <row r="668" spans="2:28" x14ac:dyDescent="0.3">
      <c r="B668" s="443"/>
      <c r="C668" s="443"/>
      <c r="D668" s="443"/>
      <c r="AB668" s="443"/>
    </row>
    <row r="669" spans="2:28" x14ac:dyDescent="0.3">
      <c r="B669" s="443"/>
      <c r="C669" s="443"/>
      <c r="D669" s="443"/>
      <c r="AB669" s="443"/>
    </row>
    <row r="670" spans="2:28" x14ac:dyDescent="0.3">
      <c r="B670" s="443"/>
      <c r="C670" s="443"/>
      <c r="D670" s="443"/>
      <c r="AB670" s="443"/>
    </row>
    <row r="671" spans="2:28" x14ac:dyDescent="0.3">
      <c r="B671" s="443"/>
      <c r="C671" s="443"/>
      <c r="D671" s="443"/>
      <c r="AB671" s="443"/>
    </row>
    <row r="672" spans="2:28" x14ac:dyDescent="0.3">
      <c r="B672" s="443"/>
      <c r="C672" s="443"/>
      <c r="D672" s="443"/>
      <c r="AB672" s="443"/>
    </row>
    <row r="673" spans="2:28" x14ac:dyDescent="0.3">
      <c r="B673" s="443"/>
      <c r="C673" s="443"/>
      <c r="D673" s="443"/>
      <c r="AB673" s="443"/>
    </row>
    <row r="674" spans="2:28" x14ac:dyDescent="0.3">
      <c r="B674" s="443"/>
      <c r="C674" s="443"/>
      <c r="D674" s="443"/>
      <c r="AB674" s="443"/>
    </row>
    <row r="675" spans="2:28" x14ac:dyDescent="0.3">
      <c r="B675" s="443"/>
      <c r="C675" s="443"/>
      <c r="D675" s="443"/>
      <c r="AB675" s="443"/>
    </row>
    <row r="676" spans="2:28" x14ac:dyDescent="0.3">
      <c r="B676" s="443"/>
      <c r="C676" s="443"/>
      <c r="D676" s="443"/>
      <c r="AB676" s="443"/>
    </row>
    <row r="677" spans="2:28" x14ac:dyDescent="0.3">
      <c r="B677" s="443"/>
      <c r="C677" s="443"/>
      <c r="D677" s="443"/>
      <c r="AB677" s="443"/>
    </row>
    <row r="678" spans="2:28" x14ac:dyDescent="0.3">
      <c r="B678" s="443"/>
      <c r="C678" s="443"/>
      <c r="D678" s="443"/>
      <c r="AB678" s="443"/>
    </row>
    <row r="679" spans="2:28" x14ac:dyDescent="0.3">
      <c r="B679" s="443"/>
      <c r="C679" s="443"/>
      <c r="D679" s="443"/>
      <c r="AB679" s="443"/>
    </row>
    <row r="680" spans="2:28" x14ac:dyDescent="0.3">
      <c r="B680" s="443"/>
      <c r="C680" s="443"/>
      <c r="D680" s="443"/>
      <c r="AB680" s="443"/>
    </row>
    <row r="681" spans="2:28" x14ac:dyDescent="0.3">
      <c r="B681" s="443"/>
      <c r="C681" s="443"/>
      <c r="D681" s="443"/>
      <c r="AB681" s="443"/>
    </row>
    <row r="682" spans="2:28" x14ac:dyDescent="0.3">
      <c r="B682" s="443"/>
      <c r="C682" s="443"/>
      <c r="D682" s="443"/>
      <c r="AB682" s="443"/>
    </row>
    <row r="683" spans="2:28" x14ac:dyDescent="0.3">
      <c r="B683" s="443"/>
      <c r="C683" s="443"/>
      <c r="D683" s="443"/>
      <c r="AB683" s="443"/>
    </row>
    <row r="684" spans="2:28" x14ac:dyDescent="0.3">
      <c r="B684" s="443"/>
      <c r="C684" s="443"/>
      <c r="D684" s="443"/>
      <c r="AB684" s="443"/>
    </row>
    <row r="685" spans="2:28" x14ac:dyDescent="0.3">
      <c r="B685" s="443"/>
      <c r="C685" s="443"/>
      <c r="D685" s="443"/>
      <c r="AB685" s="443"/>
    </row>
    <row r="686" spans="2:28" x14ac:dyDescent="0.3">
      <c r="B686" s="443"/>
      <c r="C686" s="443"/>
      <c r="D686" s="443"/>
      <c r="AB686" s="443"/>
    </row>
    <row r="687" spans="2:28" x14ac:dyDescent="0.3">
      <c r="B687" s="443"/>
      <c r="C687" s="443"/>
      <c r="D687" s="443"/>
      <c r="AB687" s="443"/>
    </row>
    <row r="688" spans="2:28" x14ac:dyDescent="0.3">
      <c r="B688" s="443"/>
      <c r="C688" s="443"/>
      <c r="D688" s="443"/>
      <c r="AB688" s="443"/>
    </row>
    <row r="689" spans="2:28" x14ac:dyDescent="0.3">
      <c r="B689" s="443"/>
      <c r="C689" s="443"/>
      <c r="D689" s="443"/>
      <c r="AB689" s="443"/>
    </row>
    <row r="690" spans="2:28" x14ac:dyDescent="0.3">
      <c r="B690" s="443"/>
      <c r="C690" s="443"/>
      <c r="D690" s="443"/>
      <c r="AB690" s="443"/>
    </row>
    <row r="691" spans="2:28" x14ac:dyDescent="0.3">
      <c r="B691" s="443"/>
      <c r="C691" s="443"/>
      <c r="D691" s="443"/>
      <c r="AB691" s="443"/>
    </row>
    <row r="692" spans="2:28" x14ac:dyDescent="0.3">
      <c r="B692" s="443"/>
      <c r="C692" s="443"/>
      <c r="D692" s="443"/>
      <c r="AB692" s="443"/>
    </row>
    <row r="693" spans="2:28" x14ac:dyDescent="0.3">
      <c r="B693" s="443"/>
      <c r="C693" s="443"/>
      <c r="D693" s="443"/>
      <c r="AB693" s="443"/>
    </row>
    <row r="694" spans="2:28" x14ac:dyDescent="0.3">
      <c r="B694" s="443"/>
      <c r="C694" s="443"/>
      <c r="D694" s="443"/>
      <c r="AB694" s="443"/>
    </row>
    <row r="695" spans="2:28" x14ac:dyDescent="0.3">
      <c r="B695" s="443"/>
      <c r="C695" s="443"/>
      <c r="D695" s="443"/>
      <c r="AB695" s="443"/>
    </row>
    <row r="696" spans="2:28" x14ac:dyDescent="0.3">
      <c r="B696" s="443"/>
      <c r="C696" s="443"/>
      <c r="D696" s="443"/>
      <c r="AB696" s="443"/>
    </row>
    <row r="697" spans="2:28" x14ac:dyDescent="0.3">
      <c r="B697" s="443"/>
      <c r="C697" s="443"/>
      <c r="D697" s="443"/>
      <c r="AB697" s="443"/>
    </row>
    <row r="698" spans="2:28" x14ac:dyDescent="0.3">
      <c r="B698" s="443"/>
      <c r="C698" s="443"/>
      <c r="D698" s="443"/>
      <c r="AB698" s="443"/>
    </row>
    <row r="699" spans="2:28" x14ac:dyDescent="0.3">
      <c r="B699" s="443"/>
      <c r="C699" s="443"/>
      <c r="D699" s="443"/>
      <c r="AB699" s="443"/>
    </row>
    <row r="700" spans="2:28" x14ac:dyDescent="0.3">
      <c r="B700" s="443"/>
      <c r="C700" s="443"/>
      <c r="D700" s="443"/>
      <c r="AB700" s="443"/>
    </row>
    <row r="701" spans="2:28" x14ac:dyDescent="0.3">
      <c r="B701" s="443"/>
      <c r="C701" s="443"/>
      <c r="D701" s="443"/>
      <c r="AB701" s="443"/>
    </row>
    <row r="702" spans="2:28" x14ac:dyDescent="0.3">
      <c r="B702" s="443"/>
      <c r="C702" s="443"/>
      <c r="D702" s="443"/>
      <c r="AB702" s="443"/>
    </row>
    <row r="703" spans="2:28" x14ac:dyDescent="0.3">
      <c r="B703" s="443"/>
      <c r="C703" s="443"/>
      <c r="D703" s="443"/>
      <c r="AB703" s="443"/>
    </row>
    <row r="704" spans="2:28" x14ac:dyDescent="0.3">
      <c r="B704" s="443"/>
      <c r="C704" s="443"/>
      <c r="D704" s="443"/>
      <c r="AB704" s="443"/>
    </row>
    <row r="705" spans="2:28" x14ac:dyDescent="0.3">
      <c r="B705" s="443"/>
      <c r="C705" s="443"/>
      <c r="D705" s="443"/>
      <c r="AB705" s="443"/>
    </row>
    <row r="706" spans="2:28" x14ac:dyDescent="0.3">
      <c r="B706" s="443"/>
      <c r="C706" s="443"/>
      <c r="D706" s="443"/>
      <c r="AB706" s="443"/>
    </row>
    <row r="707" spans="2:28" x14ac:dyDescent="0.3">
      <c r="B707" s="443"/>
      <c r="C707" s="443"/>
      <c r="D707" s="443"/>
      <c r="AB707" s="443"/>
    </row>
    <row r="708" spans="2:28" x14ac:dyDescent="0.3">
      <c r="B708" s="443"/>
      <c r="C708" s="443"/>
      <c r="D708" s="443"/>
      <c r="AB708" s="443"/>
    </row>
    <row r="709" spans="2:28" x14ac:dyDescent="0.3">
      <c r="B709" s="443"/>
      <c r="C709" s="443"/>
      <c r="D709" s="443"/>
      <c r="AB709" s="443"/>
    </row>
    <row r="710" spans="2:28" x14ac:dyDescent="0.3">
      <c r="B710" s="443"/>
      <c r="C710" s="443"/>
      <c r="D710" s="443"/>
      <c r="AB710" s="443"/>
    </row>
    <row r="711" spans="2:28" x14ac:dyDescent="0.3">
      <c r="B711" s="443"/>
      <c r="C711" s="443"/>
      <c r="D711" s="443"/>
      <c r="AB711" s="443"/>
    </row>
    <row r="712" spans="2:28" x14ac:dyDescent="0.3">
      <c r="B712" s="443"/>
      <c r="C712" s="443"/>
      <c r="D712" s="443"/>
      <c r="AB712" s="443"/>
    </row>
    <row r="713" spans="2:28" x14ac:dyDescent="0.3">
      <c r="B713" s="443"/>
      <c r="C713" s="443"/>
      <c r="D713" s="443"/>
      <c r="AB713" s="443"/>
    </row>
    <row r="714" spans="2:28" x14ac:dyDescent="0.3">
      <c r="B714" s="443"/>
      <c r="C714" s="443"/>
      <c r="D714" s="443"/>
      <c r="AB714" s="443"/>
    </row>
    <row r="715" spans="2:28" x14ac:dyDescent="0.3">
      <c r="B715" s="443"/>
      <c r="C715" s="443"/>
      <c r="D715" s="443"/>
      <c r="AB715" s="443"/>
    </row>
    <row r="716" spans="2:28" x14ac:dyDescent="0.3">
      <c r="B716" s="443"/>
      <c r="C716" s="443"/>
      <c r="D716" s="443"/>
      <c r="AB716" s="443"/>
    </row>
    <row r="717" spans="2:28" x14ac:dyDescent="0.3">
      <c r="B717" s="443"/>
      <c r="C717" s="443"/>
      <c r="D717" s="443"/>
      <c r="AB717" s="443"/>
    </row>
    <row r="718" spans="2:28" x14ac:dyDescent="0.3">
      <c r="B718" s="443"/>
      <c r="C718" s="443"/>
      <c r="D718" s="443"/>
      <c r="AB718" s="443"/>
    </row>
    <row r="719" spans="2:28" x14ac:dyDescent="0.3">
      <c r="B719" s="443"/>
      <c r="C719" s="443"/>
      <c r="D719" s="443"/>
      <c r="AB719" s="443"/>
    </row>
    <row r="720" spans="2:28" x14ac:dyDescent="0.3">
      <c r="B720" s="443"/>
      <c r="C720" s="443"/>
      <c r="D720" s="443"/>
      <c r="AB720" s="443"/>
    </row>
    <row r="721" spans="2:28" x14ac:dyDescent="0.3">
      <c r="B721" s="443"/>
      <c r="C721" s="443"/>
      <c r="D721" s="443"/>
      <c r="AB721" s="443"/>
    </row>
    <row r="722" spans="2:28" x14ac:dyDescent="0.3">
      <c r="B722" s="443"/>
      <c r="C722" s="443"/>
      <c r="D722" s="443"/>
      <c r="AB722" s="443"/>
    </row>
    <row r="723" spans="2:28" x14ac:dyDescent="0.3">
      <c r="B723" s="443"/>
      <c r="C723" s="443"/>
      <c r="D723" s="443"/>
      <c r="AB723" s="443"/>
    </row>
    <row r="724" spans="2:28" x14ac:dyDescent="0.3">
      <c r="B724" s="443"/>
      <c r="C724" s="443"/>
      <c r="D724" s="443"/>
      <c r="AB724" s="443"/>
    </row>
    <row r="725" spans="2:28" x14ac:dyDescent="0.3">
      <c r="B725" s="443"/>
      <c r="C725" s="443"/>
      <c r="D725" s="443"/>
      <c r="AB725" s="443"/>
    </row>
    <row r="726" spans="2:28" x14ac:dyDescent="0.3">
      <c r="B726" s="443"/>
      <c r="C726" s="443"/>
      <c r="D726" s="443"/>
      <c r="AB726" s="443"/>
    </row>
    <row r="727" spans="2:28" x14ac:dyDescent="0.3">
      <c r="B727" s="443"/>
      <c r="C727" s="443"/>
      <c r="D727" s="443"/>
      <c r="AB727" s="443"/>
    </row>
    <row r="728" spans="2:28" x14ac:dyDescent="0.3">
      <c r="B728" s="443"/>
      <c r="C728" s="443"/>
      <c r="D728" s="443"/>
      <c r="AB728" s="443"/>
    </row>
    <row r="729" spans="2:28" x14ac:dyDescent="0.3">
      <c r="B729" s="443"/>
      <c r="C729" s="443"/>
      <c r="D729" s="443"/>
      <c r="AB729" s="443"/>
    </row>
    <row r="730" spans="2:28" x14ac:dyDescent="0.3">
      <c r="B730" s="443"/>
      <c r="C730" s="443"/>
      <c r="D730" s="443"/>
      <c r="AB730" s="443"/>
    </row>
    <row r="731" spans="2:28" x14ac:dyDescent="0.3">
      <c r="B731" s="443"/>
      <c r="C731" s="443"/>
      <c r="D731" s="443"/>
      <c r="AB731" s="443"/>
    </row>
    <row r="732" spans="2:28" x14ac:dyDescent="0.3">
      <c r="B732" s="443"/>
      <c r="C732" s="443"/>
      <c r="D732" s="443"/>
      <c r="AB732" s="443"/>
    </row>
    <row r="733" spans="2:28" x14ac:dyDescent="0.3">
      <c r="B733" s="443"/>
      <c r="C733" s="443"/>
      <c r="D733" s="443"/>
      <c r="AB733" s="443"/>
    </row>
    <row r="734" spans="2:28" x14ac:dyDescent="0.3">
      <c r="B734" s="443"/>
      <c r="C734" s="443"/>
      <c r="D734" s="443"/>
      <c r="AB734" s="443"/>
    </row>
    <row r="735" spans="2:28" x14ac:dyDescent="0.3">
      <c r="B735" s="443"/>
      <c r="C735" s="443"/>
      <c r="D735" s="443"/>
      <c r="AB735" s="443"/>
    </row>
    <row r="736" spans="2:28" x14ac:dyDescent="0.3">
      <c r="B736" s="443"/>
      <c r="C736" s="443"/>
      <c r="D736" s="443"/>
      <c r="AB736" s="443"/>
    </row>
    <row r="737" spans="2:28" x14ac:dyDescent="0.3">
      <c r="B737" s="443"/>
      <c r="C737" s="443"/>
      <c r="D737" s="443"/>
      <c r="AB737" s="443"/>
    </row>
    <row r="738" spans="2:28" x14ac:dyDescent="0.3">
      <c r="B738" s="443"/>
      <c r="C738" s="443"/>
      <c r="D738" s="443"/>
      <c r="AB738" s="443"/>
    </row>
    <row r="739" spans="2:28" x14ac:dyDescent="0.3">
      <c r="B739" s="443"/>
      <c r="C739" s="443"/>
      <c r="D739" s="443"/>
      <c r="AB739" s="443"/>
    </row>
    <row r="740" spans="2:28" x14ac:dyDescent="0.3">
      <c r="B740" s="443"/>
      <c r="C740" s="443"/>
      <c r="D740" s="443"/>
      <c r="AB740" s="443"/>
    </row>
    <row r="741" spans="2:28" x14ac:dyDescent="0.3">
      <c r="B741" s="443"/>
      <c r="C741" s="443"/>
      <c r="D741" s="443"/>
      <c r="AB741" s="443"/>
    </row>
    <row r="742" spans="2:28" x14ac:dyDescent="0.3">
      <c r="B742" s="443"/>
      <c r="C742" s="443"/>
      <c r="D742" s="443"/>
      <c r="AB742" s="443"/>
    </row>
    <row r="743" spans="2:28" x14ac:dyDescent="0.3">
      <c r="B743" s="443"/>
      <c r="C743" s="443"/>
      <c r="D743" s="443"/>
      <c r="AB743" s="443"/>
    </row>
    <row r="744" spans="2:28" x14ac:dyDescent="0.3">
      <c r="B744" s="443"/>
      <c r="C744" s="443"/>
      <c r="D744" s="443"/>
      <c r="AB744" s="443"/>
    </row>
    <row r="745" spans="2:28" x14ac:dyDescent="0.3">
      <c r="B745" s="443"/>
      <c r="C745" s="443"/>
      <c r="D745" s="443"/>
      <c r="AB745" s="443"/>
    </row>
    <row r="746" spans="2:28" x14ac:dyDescent="0.3">
      <c r="B746" s="443"/>
      <c r="C746" s="443"/>
      <c r="D746" s="443"/>
      <c r="AB746" s="443"/>
    </row>
    <row r="747" spans="2:28" x14ac:dyDescent="0.3">
      <c r="B747" s="443"/>
      <c r="C747" s="443"/>
      <c r="D747" s="443"/>
      <c r="AB747" s="443"/>
    </row>
    <row r="748" spans="2:28" x14ac:dyDescent="0.3">
      <c r="B748" s="443"/>
      <c r="C748" s="443"/>
      <c r="D748" s="443"/>
      <c r="AB748" s="443"/>
    </row>
    <row r="749" spans="2:28" x14ac:dyDescent="0.3">
      <c r="B749" s="443"/>
      <c r="C749" s="443"/>
      <c r="D749" s="443"/>
      <c r="AB749" s="443"/>
    </row>
    <row r="750" spans="2:28" x14ac:dyDescent="0.3">
      <c r="B750" s="443"/>
      <c r="C750" s="443"/>
      <c r="D750" s="443"/>
      <c r="AB750" s="443"/>
    </row>
    <row r="751" spans="2:28" x14ac:dyDescent="0.3">
      <c r="B751" s="443"/>
      <c r="C751" s="443"/>
      <c r="D751" s="443"/>
      <c r="AB751" s="443"/>
    </row>
    <row r="752" spans="2:28" x14ac:dyDescent="0.3">
      <c r="B752" s="443"/>
      <c r="C752" s="443"/>
      <c r="D752" s="443"/>
      <c r="AB752" s="443"/>
    </row>
    <row r="753" spans="2:28" x14ac:dyDescent="0.3">
      <c r="B753" s="443"/>
      <c r="C753" s="443"/>
      <c r="D753" s="443"/>
      <c r="AB753" s="443"/>
    </row>
    <row r="754" spans="2:28" x14ac:dyDescent="0.3">
      <c r="B754" s="443"/>
      <c r="C754" s="443"/>
      <c r="D754" s="443"/>
      <c r="AB754" s="443"/>
    </row>
    <row r="755" spans="2:28" x14ac:dyDescent="0.3">
      <c r="B755" s="443"/>
      <c r="C755" s="443"/>
      <c r="D755" s="443"/>
      <c r="AB755" s="443"/>
    </row>
    <row r="756" spans="2:28" x14ac:dyDescent="0.3">
      <c r="B756" s="443"/>
      <c r="C756" s="443"/>
      <c r="D756" s="443"/>
      <c r="AB756" s="443"/>
    </row>
    <row r="757" spans="2:28" x14ac:dyDescent="0.3">
      <c r="B757" s="443"/>
      <c r="C757" s="443"/>
      <c r="D757" s="443"/>
      <c r="AB757" s="443"/>
    </row>
    <row r="758" spans="2:28" x14ac:dyDescent="0.3">
      <c r="B758" s="443"/>
      <c r="C758" s="443"/>
      <c r="D758" s="443"/>
      <c r="AB758" s="443"/>
    </row>
    <row r="759" spans="2:28" x14ac:dyDescent="0.3">
      <c r="B759" s="443"/>
      <c r="C759" s="443"/>
      <c r="D759" s="443"/>
      <c r="AB759" s="443"/>
    </row>
    <row r="760" spans="2:28" x14ac:dyDescent="0.3">
      <c r="B760" s="443"/>
      <c r="C760" s="443"/>
      <c r="D760" s="443"/>
      <c r="AB760" s="443"/>
    </row>
    <row r="761" spans="2:28" x14ac:dyDescent="0.3">
      <c r="B761" s="443"/>
      <c r="C761" s="443"/>
      <c r="D761" s="443"/>
      <c r="AB761" s="443"/>
    </row>
    <row r="762" spans="2:28" x14ac:dyDescent="0.3">
      <c r="B762" s="443"/>
      <c r="C762" s="443"/>
      <c r="D762" s="443"/>
      <c r="AB762" s="443"/>
    </row>
    <row r="763" spans="2:28" x14ac:dyDescent="0.3">
      <c r="B763" s="443"/>
      <c r="C763" s="443"/>
      <c r="D763" s="443"/>
      <c r="AB763" s="443"/>
    </row>
    <row r="764" spans="2:28" x14ac:dyDescent="0.3">
      <c r="B764" s="443"/>
      <c r="C764" s="443"/>
      <c r="D764" s="443"/>
      <c r="AB764" s="443"/>
    </row>
    <row r="765" spans="2:28" x14ac:dyDescent="0.3">
      <c r="B765" s="443"/>
      <c r="C765" s="443"/>
      <c r="D765" s="443"/>
      <c r="AB765" s="443"/>
    </row>
    <row r="766" spans="2:28" x14ac:dyDescent="0.3">
      <c r="B766" s="443"/>
      <c r="C766" s="443"/>
      <c r="D766" s="443"/>
      <c r="AB766" s="443"/>
    </row>
    <row r="767" spans="2:28" x14ac:dyDescent="0.3">
      <c r="B767" s="443"/>
      <c r="C767" s="443"/>
      <c r="D767" s="443"/>
      <c r="AB767" s="443"/>
    </row>
    <row r="768" spans="2:28" x14ac:dyDescent="0.3">
      <c r="B768" s="443"/>
      <c r="C768" s="443"/>
      <c r="D768" s="443"/>
      <c r="AB768" s="443"/>
    </row>
    <row r="769" spans="2:28" x14ac:dyDescent="0.3">
      <c r="B769" s="443"/>
      <c r="C769" s="443"/>
      <c r="D769" s="443"/>
      <c r="AB769" s="443"/>
    </row>
    <row r="770" spans="2:28" x14ac:dyDescent="0.3">
      <c r="B770" s="443"/>
      <c r="C770" s="443"/>
      <c r="D770" s="443"/>
      <c r="AB770" s="443"/>
    </row>
    <row r="771" spans="2:28" x14ac:dyDescent="0.3">
      <c r="B771" s="443"/>
      <c r="C771" s="443"/>
      <c r="D771" s="443"/>
      <c r="AB771" s="443"/>
    </row>
    <row r="772" spans="2:28" x14ac:dyDescent="0.3">
      <c r="B772" s="443"/>
      <c r="C772" s="443"/>
      <c r="D772" s="443"/>
      <c r="AB772" s="443"/>
    </row>
    <row r="773" spans="2:28" x14ac:dyDescent="0.3">
      <c r="B773" s="443"/>
      <c r="C773" s="443"/>
      <c r="D773" s="443"/>
      <c r="AB773" s="443"/>
    </row>
    <row r="774" spans="2:28" x14ac:dyDescent="0.3">
      <c r="B774" s="443"/>
      <c r="C774" s="443"/>
      <c r="D774" s="443"/>
      <c r="AB774" s="443"/>
    </row>
    <row r="775" spans="2:28" x14ac:dyDescent="0.3">
      <c r="B775" s="443"/>
      <c r="C775" s="443"/>
      <c r="D775" s="443"/>
      <c r="AB775" s="443"/>
    </row>
    <row r="776" spans="2:28" x14ac:dyDescent="0.3">
      <c r="B776" s="443"/>
      <c r="C776" s="443"/>
      <c r="D776" s="443"/>
      <c r="AB776" s="443"/>
    </row>
    <row r="777" spans="2:28" x14ac:dyDescent="0.3">
      <c r="B777" s="443"/>
      <c r="C777" s="443"/>
      <c r="D777" s="443"/>
      <c r="AB777" s="443"/>
    </row>
    <row r="778" spans="2:28" x14ac:dyDescent="0.3">
      <c r="B778" s="443"/>
      <c r="C778" s="443"/>
      <c r="D778" s="443"/>
      <c r="AB778" s="443"/>
    </row>
    <row r="779" spans="2:28" x14ac:dyDescent="0.3">
      <c r="B779" s="443"/>
      <c r="C779" s="443"/>
      <c r="D779" s="443"/>
      <c r="AB779" s="443"/>
    </row>
    <row r="780" spans="2:28" x14ac:dyDescent="0.3">
      <c r="B780" s="443"/>
      <c r="C780" s="443"/>
      <c r="D780" s="443"/>
      <c r="AB780" s="443"/>
    </row>
    <row r="781" spans="2:28" x14ac:dyDescent="0.3">
      <c r="B781" s="443"/>
      <c r="C781" s="443"/>
      <c r="D781" s="443"/>
      <c r="AB781" s="443"/>
    </row>
    <row r="782" spans="2:28" x14ac:dyDescent="0.3">
      <c r="B782" s="443"/>
      <c r="C782" s="443"/>
      <c r="D782" s="443"/>
    </row>
    <row r="783" spans="2:28" x14ac:dyDescent="0.3">
      <c r="B783" s="443"/>
      <c r="C783" s="443"/>
      <c r="D783" s="443"/>
    </row>
    <row r="784" spans="2:28" x14ac:dyDescent="0.3">
      <c r="B784" s="443"/>
      <c r="C784" s="443"/>
      <c r="D784" s="443"/>
    </row>
    <row r="785" spans="2:4" x14ac:dyDescent="0.3">
      <c r="B785" s="443"/>
      <c r="C785" s="443"/>
      <c r="D785" s="443"/>
    </row>
    <row r="786" spans="2:4" x14ac:dyDescent="0.3">
      <c r="B786" s="443"/>
      <c r="C786" s="443"/>
      <c r="D786" s="443"/>
    </row>
    <row r="787" spans="2:4" x14ac:dyDescent="0.3">
      <c r="B787" s="443"/>
      <c r="C787" s="443"/>
      <c r="D787" s="443"/>
    </row>
    <row r="788" spans="2:4" x14ac:dyDescent="0.3">
      <c r="B788" s="443"/>
      <c r="C788" s="443"/>
      <c r="D788" s="443"/>
    </row>
    <row r="789" spans="2:4" x14ac:dyDescent="0.3">
      <c r="B789" s="443"/>
      <c r="C789" s="443"/>
      <c r="D789" s="443"/>
    </row>
    <row r="790" spans="2:4" x14ac:dyDescent="0.3">
      <c r="B790" s="443"/>
      <c r="C790" s="443"/>
      <c r="D790" s="443"/>
    </row>
    <row r="791" spans="2:4" x14ac:dyDescent="0.3">
      <c r="B791" s="443"/>
      <c r="C791" s="443"/>
      <c r="D791" s="443"/>
    </row>
    <row r="792" spans="2:4" x14ac:dyDescent="0.3">
      <c r="B792" s="443"/>
      <c r="C792" s="443"/>
      <c r="D792" s="443"/>
    </row>
    <row r="793" spans="2:4" x14ac:dyDescent="0.3">
      <c r="B793" s="443"/>
      <c r="C793" s="443"/>
      <c r="D793" s="443"/>
    </row>
    <row r="794" spans="2:4" x14ac:dyDescent="0.3">
      <c r="B794" s="443"/>
      <c r="C794" s="443"/>
      <c r="D794" s="443"/>
    </row>
    <row r="795" spans="2:4" x14ac:dyDescent="0.3">
      <c r="B795" s="443"/>
      <c r="C795" s="443"/>
      <c r="D795" s="443"/>
    </row>
    <row r="796" spans="2:4" x14ac:dyDescent="0.3">
      <c r="B796" s="443"/>
      <c r="C796" s="443"/>
      <c r="D796" s="443"/>
    </row>
    <row r="797" spans="2:4" x14ac:dyDescent="0.3">
      <c r="B797" s="443"/>
      <c r="C797" s="443"/>
      <c r="D797" s="443"/>
    </row>
    <row r="798" spans="2:4" x14ac:dyDescent="0.3">
      <c r="B798" s="443"/>
      <c r="C798" s="443"/>
      <c r="D798" s="443"/>
    </row>
    <row r="799" spans="2:4" x14ac:dyDescent="0.3">
      <c r="B799" s="443"/>
      <c r="C799" s="443"/>
      <c r="D799" s="443"/>
    </row>
    <row r="800" spans="2:4" x14ac:dyDescent="0.3">
      <c r="B800" s="443"/>
      <c r="C800" s="443"/>
      <c r="D800" s="443"/>
    </row>
    <row r="801" spans="2:4" x14ac:dyDescent="0.3">
      <c r="B801" s="443"/>
      <c r="C801" s="443"/>
      <c r="D801" s="443"/>
    </row>
    <row r="802" spans="2:4" x14ac:dyDescent="0.3">
      <c r="C802" s="443"/>
      <c r="D802" s="443"/>
    </row>
    <row r="803" spans="2:4" x14ac:dyDescent="0.3">
      <c r="C803" s="443"/>
      <c r="D803" s="443"/>
    </row>
    <row r="804" spans="2:4" x14ac:dyDescent="0.3">
      <c r="C804" s="443"/>
      <c r="D804" s="443"/>
    </row>
    <row r="805" spans="2:4" x14ac:dyDescent="0.3">
      <c r="C805" s="443"/>
      <c r="D805" s="443"/>
    </row>
  </sheetData>
  <mergeCells count="38">
    <mergeCell ref="C154:N155"/>
    <mergeCell ref="C136:D136"/>
    <mergeCell ref="C137:D137"/>
    <mergeCell ref="C139:D139"/>
    <mergeCell ref="C140:D140"/>
    <mergeCell ref="C141:D141"/>
    <mergeCell ref="C142:D142"/>
    <mergeCell ref="C143:D143"/>
    <mergeCell ref="C144:D144"/>
    <mergeCell ref="C145:D145"/>
    <mergeCell ref="C147:K148"/>
    <mergeCell ref="C149:K150"/>
    <mergeCell ref="G129:H130"/>
    <mergeCell ref="I129:I130"/>
    <mergeCell ref="J129:J130"/>
    <mergeCell ref="K129:L130"/>
    <mergeCell ref="C133:D133"/>
    <mergeCell ref="C135:D135"/>
    <mergeCell ref="G40:G41"/>
    <mergeCell ref="H40:J40"/>
    <mergeCell ref="K40:M40"/>
    <mergeCell ref="N40:Q40"/>
    <mergeCell ref="C126:N126"/>
    <mergeCell ref="C128:D130"/>
    <mergeCell ref="E128:H128"/>
    <mergeCell ref="I128:L128"/>
    <mergeCell ref="E129:E130"/>
    <mergeCell ref="F129:F130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9" sqref="A9:AY160"/>
    </sheetView>
  </sheetViews>
  <sheetFormatPr defaultColWidth="8.88671875" defaultRowHeight="14.4" x14ac:dyDescent="0.3"/>
  <cols>
    <col min="1" max="1" width="54.88671875" style="442" customWidth="1"/>
    <col min="2" max="2" width="8.44140625" style="442" customWidth="1"/>
    <col min="3" max="3" width="18.109375" style="442" customWidth="1"/>
    <col min="4" max="51" width="11.6640625" style="442" customWidth="1"/>
    <col min="52" max="16384" width="8.88671875" style="442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67" t="s">
        <v>246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63"/>
      <c r="AW5" s="563"/>
      <c r="AX5" s="563"/>
      <c r="AY5" s="563"/>
    </row>
    <row r="6" spans="1:51" ht="23.25" customHeight="1" thickBot="1" x14ac:dyDescent="0.35">
      <c r="A6" s="568"/>
      <c r="B6" s="180"/>
      <c r="C6" s="181"/>
      <c r="D6" s="571" t="s">
        <v>39</v>
      </c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</row>
    <row r="7" spans="1:51" s="183" customFormat="1" ht="23.25" customHeight="1" thickBot="1" x14ac:dyDescent="0.35">
      <c r="A7" s="569"/>
      <c r="B7" s="182"/>
      <c r="C7" s="343"/>
      <c r="D7" s="564">
        <v>2019</v>
      </c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6"/>
      <c r="T7" s="564">
        <v>2020</v>
      </c>
      <c r="U7" s="565"/>
      <c r="V7" s="565"/>
      <c r="W7" s="565"/>
      <c r="X7" s="565"/>
      <c r="Y7" s="565"/>
      <c r="Z7" s="565"/>
      <c r="AA7" s="565"/>
      <c r="AB7" s="565"/>
      <c r="AC7" s="565"/>
      <c r="AD7" s="565"/>
      <c r="AE7" s="565"/>
      <c r="AF7" s="565"/>
      <c r="AG7" s="565"/>
      <c r="AH7" s="565"/>
      <c r="AI7" s="566"/>
      <c r="AJ7" s="564">
        <v>2021</v>
      </c>
      <c r="AK7" s="565"/>
      <c r="AL7" s="565"/>
      <c r="AM7" s="565"/>
      <c r="AN7" s="565"/>
      <c r="AO7" s="565"/>
      <c r="AP7" s="565"/>
      <c r="AQ7" s="565"/>
      <c r="AR7" s="565"/>
      <c r="AS7" s="565"/>
      <c r="AT7" s="565"/>
      <c r="AU7" s="565"/>
      <c r="AV7" s="565"/>
      <c r="AW7" s="565"/>
      <c r="AX7" s="565"/>
      <c r="AY7" s="566"/>
    </row>
    <row r="8" spans="1:51" ht="41.25" customHeight="1" x14ac:dyDescent="0.3">
      <c r="A8" s="570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173</v>
      </c>
      <c r="H8" s="186" t="s">
        <v>203</v>
      </c>
      <c r="I8" s="186" t="s">
        <v>240</v>
      </c>
      <c r="J8" s="186" t="s">
        <v>249</v>
      </c>
      <c r="K8" s="186" t="s">
        <v>250</v>
      </c>
      <c r="L8" s="186" t="s">
        <v>251</v>
      </c>
      <c r="M8" s="186" t="s">
        <v>254</v>
      </c>
      <c r="N8" s="186" t="s">
        <v>255</v>
      </c>
      <c r="O8" s="186" t="s">
        <v>256</v>
      </c>
      <c r="P8" s="186" t="s">
        <v>44</v>
      </c>
      <c r="Q8" s="186" t="s">
        <v>204</v>
      </c>
      <c r="R8" s="186" t="s">
        <v>206</v>
      </c>
      <c r="S8" s="186" t="s">
        <v>205</v>
      </c>
      <c r="T8" s="186" t="s">
        <v>41</v>
      </c>
      <c r="U8" s="186" t="s">
        <v>42</v>
      </c>
      <c r="V8" s="186" t="s">
        <v>43</v>
      </c>
      <c r="W8" s="186" t="s">
        <v>173</v>
      </c>
      <c r="X8" s="186" t="s">
        <v>203</v>
      </c>
      <c r="Y8" s="186" t="s">
        <v>240</v>
      </c>
      <c r="Z8" s="186" t="s">
        <v>249</v>
      </c>
      <c r="AA8" s="186" t="s">
        <v>250</v>
      </c>
      <c r="AB8" s="186" t="s">
        <v>251</v>
      </c>
      <c r="AC8" s="186" t="s">
        <v>254</v>
      </c>
      <c r="AD8" s="186" t="s">
        <v>255</v>
      </c>
      <c r="AE8" s="186" t="s">
        <v>256</v>
      </c>
      <c r="AF8" s="187" t="s">
        <v>44</v>
      </c>
      <c r="AG8" s="187" t="s">
        <v>204</v>
      </c>
      <c r="AH8" s="187" t="s">
        <v>206</v>
      </c>
      <c r="AI8" s="187" t="s">
        <v>205</v>
      </c>
      <c r="AJ8" s="186" t="s">
        <v>41</v>
      </c>
      <c r="AK8" s="186" t="s">
        <v>42</v>
      </c>
      <c r="AL8" s="186" t="s">
        <v>43</v>
      </c>
      <c r="AM8" s="186" t="s">
        <v>173</v>
      </c>
      <c r="AN8" s="186" t="s">
        <v>203</v>
      </c>
      <c r="AO8" s="186" t="s">
        <v>240</v>
      </c>
      <c r="AP8" s="186" t="s">
        <v>249</v>
      </c>
      <c r="AQ8" s="186" t="s">
        <v>250</v>
      </c>
      <c r="AR8" s="186" t="s">
        <v>251</v>
      </c>
      <c r="AS8" s="186" t="s">
        <v>254</v>
      </c>
      <c r="AT8" s="186" t="s">
        <v>255</v>
      </c>
      <c r="AU8" s="186" t="s">
        <v>256</v>
      </c>
      <c r="AV8" s="187" t="s">
        <v>44</v>
      </c>
      <c r="AW8" s="187" t="s">
        <v>204</v>
      </c>
      <c r="AX8" s="187" t="s">
        <v>206</v>
      </c>
      <c r="AY8" s="187" t="s">
        <v>205</v>
      </c>
    </row>
    <row r="9" spans="1:51" x14ac:dyDescent="0.3">
      <c r="A9" s="221" t="s">
        <v>332</v>
      </c>
      <c r="B9" s="222" t="s">
        <v>333</v>
      </c>
      <c r="C9" s="468"/>
      <c r="D9" s="469">
        <v>111.3</v>
      </c>
      <c r="E9" s="470">
        <v>110.4</v>
      </c>
      <c r="F9" s="470">
        <v>107.8</v>
      </c>
      <c r="G9" s="470">
        <v>107.7</v>
      </c>
      <c r="H9" s="470">
        <v>108.3</v>
      </c>
      <c r="I9" s="470">
        <v>109.1</v>
      </c>
      <c r="J9" s="470">
        <v>107.6</v>
      </c>
      <c r="K9" s="470">
        <v>107.8</v>
      </c>
      <c r="L9" s="470">
        <v>107.3</v>
      </c>
      <c r="M9" s="470">
        <v>107.3</v>
      </c>
      <c r="N9" s="470">
        <v>108.5</v>
      </c>
      <c r="O9" s="470">
        <v>105.8</v>
      </c>
      <c r="P9" s="469">
        <v>109.83333333333333</v>
      </c>
      <c r="Q9" s="470">
        <v>108.36666666666667</v>
      </c>
      <c r="R9" s="470">
        <v>107.56666666666666</v>
      </c>
      <c r="S9" s="470">
        <v>107.2</v>
      </c>
      <c r="T9" s="471">
        <v>107.2</v>
      </c>
      <c r="U9" s="470">
        <v>106.2</v>
      </c>
      <c r="V9" s="470">
        <v>99.4</v>
      </c>
      <c r="W9" s="470">
        <v>69.900000000000006</v>
      </c>
      <c r="X9" s="470">
        <v>66.2</v>
      </c>
      <c r="Y9" s="470">
        <v>76.7</v>
      </c>
      <c r="Z9" s="470">
        <v>86.8</v>
      </c>
      <c r="AA9" s="470">
        <v>87.8</v>
      </c>
      <c r="AB9" s="470">
        <v>88.9</v>
      </c>
      <c r="AC9" s="470">
        <v>90.3</v>
      </c>
      <c r="AD9" s="470">
        <v>86.3</v>
      </c>
      <c r="AE9" s="472">
        <v>87.8</v>
      </c>
      <c r="AF9" s="469">
        <v>104.26666666666667</v>
      </c>
      <c r="AG9" s="470">
        <v>70.933333333333337</v>
      </c>
      <c r="AH9" s="470">
        <v>87.833333333333329</v>
      </c>
      <c r="AI9" s="473">
        <v>88.133333333333326</v>
      </c>
      <c r="AJ9" s="471">
        <v>87.4</v>
      </c>
      <c r="AK9" s="470">
        <v>85.5</v>
      </c>
      <c r="AL9" s="470">
        <v>93.1</v>
      </c>
      <c r="AM9" s="470">
        <v>104</v>
      </c>
      <c r="AN9" s="470">
        <v>111.4</v>
      </c>
      <c r="AO9" s="470">
        <v>110.6</v>
      </c>
      <c r="AP9" s="470">
        <v>104.8</v>
      </c>
      <c r="AQ9" s="470">
        <v>106.3</v>
      </c>
      <c r="AR9" s="470" t="s">
        <v>174</v>
      </c>
      <c r="AS9" s="470" t="s">
        <v>174</v>
      </c>
      <c r="AT9" s="470" t="s">
        <v>174</v>
      </c>
      <c r="AU9" s="472" t="s">
        <v>174</v>
      </c>
      <c r="AV9" s="469">
        <v>88.666666666666671</v>
      </c>
      <c r="AW9" s="470">
        <v>108.66666666666667</v>
      </c>
      <c r="AX9" s="470" t="s">
        <v>174</v>
      </c>
      <c r="AY9" s="473" t="s">
        <v>174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>
        <v>0.20737327188940094</v>
      </c>
      <c r="AQ10" s="226">
        <v>0.21070615034168566</v>
      </c>
      <c r="AR10" s="226" t="s">
        <v>174</v>
      </c>
      <c r="AS10" s="226" t="s">
        <v>174</v>
      </c>
      <c r="AT10" s="226" t="s">
        <v>174</v>
      </c>
      <c r="AU10" s="228" t="s">
        <v>174</v>
      </c>
      <c r="AV10" s="225">
        <v>-0.14961636828644495</v>
      </c>
      <c r="AW10" s="226">
        <v>0.53195488721804507</v>
      </c>
      <c r="AX10" s="226" t="s">
        <v>174</v>
      </c>
      <c r="AY10" s="229" t="s">
        <v>174</v>
      </c>
    </row>
    <row r="11" spans="1:51" x14ac:dyDescent="0.3">
      <c r="A11" s="223" t="s">
        <v>334</v>
      </c>
      <c r="B11" s="224" t="s">
        <v>333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>
        <v>108.3</v>
      </c>
      <c r="AQ11" s="231">
        <v>107.7</v>
      </c>
      <c r="AR11" s="231" t="s">
        <v>174</v>
      </c>
      <c r="AS11" s="231" t="s">
        <v>174</v>
      </c>
      <c r="AT11" s="231" t="s">
        <v>174</v>
      </c>
      <c r="AU11" s="233" t="s">
        <v>174</v>
      </c>
      <c r="AV11" s="230">
        <v>99.733333333333334</v>
      </c>
      <c r="AW11" s="231">
        <v>110.43333333333334</v>
      </c>
      <c r="AX11" s="231" t="s">
        <v>174</v>
      </c>
      <c r="AY11" s="234" t="s">
        <v>174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>
        <v>0.11649484536082472</v>
      </c>
      <c r="AQ12" s="238">
        <v>5.6918547595682011E-2</v>
      </c>
      <c r="AR12" s="238" t="s">
        <v>174</v>
      </c>
      <c r="AS12" s="238" t="s">
        <v>174</v>
      </c>
      <c r="AT12" s="238" t="s">
        <v>174</v>
      </c>
      <c r="AU12" s="240" t="s">
        <v>174</v>
      </c>
      <c r="AV12" s="237">
        <v>-0.10015037593984957</v>
      </c>
      <c r="AW12" s="238">
        <v>0.26595338173481087</v>
      </c>
      <c r="AX12" s="238" t="s">
        <v>174</v>
      </c>
      <c r="AY12" s="241" t="s">
        <v>174</v>
      </c>
    </row>
    <row r="13" spans="1:51" x14ac:dyDescent="0.3">
      <c r="A13" s="221" t="s">
        <v>335</v>
      </c>
      <c r="B13" s="222" t="s">
        <v>46</v>
      </c>
      <c r="C13" s="474" t="s">
        <v>336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75"/>
      <c r="AG13" s="476"/>
      <c r="AH13" s="476"/>
      <c r="AI13" s="477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>
        <v>-0.16555680640566667</v>
      </c>
      <c r="AP13" s="243">
        <v>-0.12028757614500001</v>
      </c>
      <c r="AQ13" s="243">
        <v>-0.11699141387566668</v>
      </c>
      <c r="AR13" s="243" t="s">
        <v>174</v>
      </c>
      <c r="AS13" s="243" t="s">
        <v>174</v>
      </c>
      <c r="AT13" s="243" t="s">
        <v>174</v>
      </c>
      <c r="AU13" s="245" t="s">
        <v>174</v>
      </c>
      <c r="AV13" s="475"/>
      <c r="AW13" s="476"/>
      <c r="AX13" s="476"/>
      <c r="AY13" s="477"/>
    </row>
    <row r="14" spans="1:51" x14ac:dyDescent="0.3">
      <c r="A14" s="478"/>
      <c r="B14" s="236"/>
      <c r="C14" s="236" t="s">
        <v>337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79"/>
      <c r="AG14" s="480"/>
      <c r="AH14" s="480"/>
      <c r="AI14" s="481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>
        <v>-0.115530482785</v>
      </c>
      <c r="AP14" s="238">
        <v>-0.12547229464699999</v>
      </c>
      <c r="AQ14" s="238">
        <v>-0.10997146419499999</v>
      </c>
      <c r="AR14" s="238" t="s">
        <v>174</v>
      </c>
      <c r="AS14" s="238" t="s">
        <v>174</v>
      </c>
      <c r="AT14" s="238" t="s">
        <v>174</v>
      </c>
      <c r="AU14" s="240" t="s">
        <v>174</v>
      </c>
      <c r="AV14" s="479"/>
      <c r="AW14" s="480"/>
      <c r="AX14" s="480"/>
      <c r="AY14" s="481"/>
    </row>
    <row r="15" spans="1:51" x14ac:dyDescent="0.3">
      <c r="A15" s="223" t="s">
        <v>175</v>
      </c>
      <c r="B15" s="224" t="s">
        <v>46</v>
      </c>
      <c r="C15" s="224" t="s">
        <v>176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118.93</v>
      </c>
      <c r="AM15" s="231">
        <v>112.78</v>
      </c>
      <c r="AN15" s="231">
        <v>114.99</v>
      </c>
      <c r="AO15" s="231">
        <v>113.22</v>
      </c>
      <c r="AP15" s="231">
        <v>121.41</v>
      </c>
      <c r="AQ15" s="231" t="s">
        <v>174</v>
      </c>
      <c r="AR15" s="231" t="s">
        <v>174</v>
      </c>
      <c r="AS15" s="231" t="s">
        <v>174</v>
      </c>
      <c r="AT15" s="231" t="s">
        <v>174</v>
      </c>
      <c r="AU15" s="233" t="s">
        <v>174</v>
      </c>
      <c r="AV15" s="230">
        <v>107.32666666666667</v>
      </c>
      <c r="AW15" s="231">
        <v>113.66333333333334</v>
      </c>
      <c r="AX15" s="231" t="s">
        <v>174</v>
      </c>
      <c r="AY15" s="234" t="s">
        <v>174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0.16461026243634946</v>
      </c>
      <c r="AM16" s="226">
        <v>0.53672162419948222</v>
      </c>
      <c r="AN16" s="226">
        <v>0.37613690761129731</v>
      </c>
      <c r="AO16" s="226">
        <v>0.18778850188837609</v>
      </c>
      <c r="AP16" s="226">
        <v>0.118161724074415</v>
      </c>
      <c r="AQ16" s="226" t="s">
        <v>174</v>
      </c>
      <c r="AR16" s="226" t="s">
        <v>174</v>
      </c>
      <c r="AS16" s="226" t="s">
        <v>174</v>
      </c>
      <c r="AT16" s="226" t="s">
        <v>174</v>
      </c>
      <c r="AU16" s="228" t="s">
        <v>174</v>
      </c>
      <c r="AV16" s="225">
        <v>1.0545477371163185E-2</v>
      </c>
      <c r="AW16" s="226">
        <v>0.35168668490109828</v>
      </c>
      <c r="AX16" s="226" t="s">
        <v>174</v>
      </c>
      <c r="AY16" s="229" t="s">
        <v>174</v>
      </c>
    </row>
    <row r="17" spans="1:51" x14ac:dyDescent="0.3">
      <c r="A17" s="223" t="s">
        <v>177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176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103.74</v>
      </c>
      <c r="AM18" s="231">
        <v>103.87</v>
      </c>
      <c r="AN18" s="231">
        <v>104.17</v>
      </c>
      <c r="AO18" s="231">
        <v>104.5</v>
      </c>
      <c r="AP18" s="231">
        <v>105.52</v>
      </c>
      <c r="AQ18" s="231" t="s">
        <v>174</v>
      </c>
      <c r="AR18" s="231" t="s">
        <v>174</v>
      </c>
      <c r="AS18" s="231" t="s">
        <v>174</v>
      </c>
      <c r="AT18" s="231" t="s">
        <v>174</v>
      </c>
      <c r="AU18" s="233" t="s">
        <v>174</v>
      </c>
      <c r="AV18" s="230">
        <v>103.55333333333334</v>
      </c>
      <c r="AW18" s="231">
        <v>104.18</v>
      </c>
      <c r="AX18" s="231" t="s">
        <v>174</v>
      </c>
      <c r="AY18" s="234" t="s">
        <v>174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-2.1136063408190325E-2</v>
      </c>
      <c r="AM19" s="226">
        <v>1.5427634750749064E-3</v>
      </c>
      <c r="AN19" s="226">
        <v>4.7260802469135397E-3</v>
      </c>
      <c r="AO19" s="226">
        <v>2.4942440521873266E-3</v>
      </c>
      <c r="AP19" s="226">
        <v>7.9281688795491342E-3</v>
      </c>
      <c r="AQ19" s="226" t="s">
        <v>174</v>
      </c>
      <c r="AR19" s="226" t="s">
        <v>174</v>
      </c>
      <c r="AS19" s="226" t="s">
        <v>174</v>
      </c>
      <c r="AT19" s="226" t="s">
        <v>174</v>
      </c>
      <c r="AU19" s="228" t="s">
        <v>174</v>
      </c>
      <c r="AV19" s="225">
        <v>-2.4400967245548372E-2</v>
      </c>
      <c r="AW19" s="226">
        <v>2.9201296409204023E-3</v>
      </c>
      <c r="AX19" s="226" t="s">
        <v>174</v>
      </c>
      <c r="AY19" s="229" t="s">
        <v>174</v>
      </c>
    </row>
    <row r="20" spans="1:51" x14ac:dyDescent="0.3">
      <c r="A20" s="246" t="s">
        <v>178</v>
      </c>
      <c r="B20" s="224"/>
      <c r="C20" s="224" t="s">
        <v>176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100.25</v>
      </c>
      <c r="AN20" s="231">
        <v>100.62</v>
      </c>
      <c r="AO20" s="231">
        <v>100.9</v>
      </c>
      <c r="AP20" s="231">
        <v>101.74</v>
      </c>
      <c r="AQ20" s="231" t="s">
        <v>174</v>
      </c>
      <c r="AR20" s="231" t="s">
        <v>174</v>
      </c>
      <c r="AS20" s="231" t="s">
        <v>174</v>
      </c>
      <c r="AT20" s="231" t="s">
        <v>174</v>
      </c>
      <c r="AU20" s="233" t="s">
        <v>174</v>
      </c>
      <c r="AV20" s="230">
        <v>100.23666666666668</v>
      </c>
      <c r="AW20" s="231">
        <v>100.58999999999999</v>
      </c>
      <c r="AX20" s="231" t="s">
        <v>174</v>
      </c>
      <c r="AY20" s="234" t="s">
        <v>174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-1.0365251727541817E-2</v>
      </c>
      <c r="AN21" s="226">
        <v>-5.731225296442659E-3</v>
      </c>
      <c r="AO21" s="226">
        <v>-1.0007849293563567E-2</v>
      </c>
      <c r="AP21" s="226">
        <v>-4.8904538341157889E-3</v>
      </c>
      <c r="AQ21" s="226" t="s">
        <v>174</v>
      </c>
      <c r="AR21" s="226" t="s">
        <v>174</v>
      </c>
      <c r="AS21" s="226" t="s">
        <v>174</v>
      </c>
      <c r="AT21" s="226" t="s">
        <v>174</v>
      </c>
      <c r="AU21" s="228" t="s">
        <v>174</v>
      </c>
      <c r="AV21" s="225">
        <v>-3.587688361654353E-2</v>
      </c>
      <c r="AW21" s="226">
        <v>-8.7050785099535583E-3</v>
      </c>
      <c r="AX21" s="226" t="s">
        <v>174</v>
      </c>
      <c r="AY21" s="229" t="s">
        <v>174</v>
      </c>
    </row>
    <row r="22" spans="1:51" x14ac:dyDescent="0.3">
      <c r="A22" s="246" t="s">
        <v>179</v>
      </c>
      <c r="B22" s="224"/>
      <c r="C22" s="224" t="s">
        <v>176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108.03</v>
      </c>
      <c r="AN22" s="231">
        <v>108.14</v>
      </c>
      <c r="AO22" s="231">
        <v>108.64</v>
      </c>
      <c r="AP22" s="231">
        <v>109.78</v>
      </c>
      <c r="AQ22" s="231" t="s">
        <v>174</v>
      </c>
      <c r="AR22" s="231" t="s">
        <v>174</v>
      </c>
      <c r="AS22" s="231" t="s">
        <v>174</v>
      </c>
      <c r="AT22" s="231" t="s">
        <v>174</v>
      </c>
      <c r="AU22" s="233" t="s">
        <v>174</v>
      </c>
      <c r="AV22" s="230">
        <v>106.95</v>
      </c>
      <c r="AW22" s="231">
        <v>108.27</v>
      </c>
      <c r="AX22" s="231" t="s">
        <v>174</v>
      </c>
      <c r="AY22" s="234" t="s">
        <v>174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1.3509710104137297E-2</v>
      </c>
      <c r="AN23" s="226">
        <v>1.3495782567947572E-2</v>
      </c>
      <c r="AO23" s="226">
        <v>1.6181835188476441E-2</v>
      </c>
      <c r="AP23" s="226">
        <v>2.1684504420660885E-2</v>
      </c>
      <c r="AQ23" s="226" t="s">
        <v>174</v>
      </c>
      <c r="AR23" s="226" t="s">
        <v>174</v>
      </c>
      <c r="AS23" s="226" t="s">
        <v>174</v>
      </c>
      <c r="AT23" s="226" t="s">
        <v>174</v>
      </c>
      <c r="AU23" s="228" t="s">
        <v>174</v>
      </c>
      <c r="AV23" s="225">
        <v>-1.7334844262043944E-2</v>
      </c>
      <c r="AW23" s="226">
        <v>1.4397251717676271E-2</v>
      </c>
      <c r="AX23" s="226" t="s">
        <v>174</v>
      </c>
      <c r="AY23" s="229" t="s">
        <v>174</v>
      </c>
    </row>
    <row r="24" spans="1:51" x14ac:dyDescent="0.3">
      <c r="A24" s="246" t="s">
        <v>180</v>
      </c>
      <c r="B24" s="224"/>
      <c r="C24" s="224" t="s">
        <v>176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</v>
      </c>
      <c r="AM24" s="231">
        <v>107.51</v>
      </c>
      <c r="AN24" s="231">
        <v>107.83</v>
      </c>
      <c r="AO24" s="231">
        <v>107.97</v>
      </c>
      <c r="AP24" s="231">
        <v>109.51</v>
      </c>
      <c r="AQ24" s="231" t="s">
        <v>174</v>
      </c>
      <c r="AR24" s="231" t="s">
        <v>174</v>
      </c>
      <c r="AS24" s="231" t="s">
        <v>174</v>
      </c>
      <c r="AT24" s="231" t="s">
        <v>174</v>
      </c>
      <c r="AU24" s="233" t="s">
        <v>174</v>
      </c>
      <c r="AV24" s="230">
        <v>107.64333333333332</v>
      </c>
      <c r="AW24" s="231">
        <v>107.77</v>
      </c>
      <c r="AX24" s="231" t="s">
        <v>174</v>
      </c>
      <c r="AY24" s="234" t="s">
        <v>174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-7.5631802250507004E-3</v>
      </c>
      <c r="AM25" s="226">
        <v>1.3384861909699168E-2</v>
      </c>
      <c r="AN25" s="226">
        <v>1.7264150943396145E-2</v>
      </c>
      <c r="AO25" s="226">
        <v>1.1333832896215767E-2</v>
      </c>
      <c r="AP25" s="226">
        <v>1.8887234834387812E-2</v>
      </c>
      <c r="AQ25" s="226" t="s">
        <v>174</v>
      </c>
      <c r="AR25" s="226" t="s">
        <v>174</v>
      </c>
      <c r="AS25" s="226" t="s">
        <v>174</v>
      </c>
      <c r="AT25" s="226" t="s">
        <v>174</v>
      </c>
      <c r="AU25" s="228" t="s">
        <v>174</v>
      </c>
      <c r="AV25" s="225">
        <v>-9.0828193562246043E-3</v>
      </c>
      <c r="AW25" s="226">
        <v>1.3987768543201978E-2</v>
      </c>
      <c r="AX25" s="226" t="s">
        <v>174</v>
      </c>
      <c r="AY25" s="229" t="s">
        <v>174</v>
      </c>
    </row>
    <row r="26" spans="1:51" x14ac:dyDescent="0.3">
      <c r="A26" s="246" t="s">
        <v>181</v>
      </c>
      <c r="B26" s="224"/>
      <c r="C26" s="224" t="s">
        <v>176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>
        <v>99.86</v>
      </c>
      <c r="AO26" s="231">
        <v>100.22</v>
      </c>
      <c r="AP26" s="231">
        <v>100.02</v>
      </c>
      <c r="AQ26" s="231" t="s">
        <v>174</v>
      </c>
      <c r="AR26" s="231" t="s">
        <v>174</v>
      </c>
      <c r="AS26" s="231" t="s">
        <v>174</v>
      </c>
      <c r="AT26" s="231" t="s">
        <v>174</v>
      </c>
      <c r="AU26" s="233" t="s">
        <v>174</v>
      </c>
      <c r="AV26" s="230">
        <v>99.216666666666683</v>
      </c>
      <c r="AW26" s="231">
        <v>99.636666666666656</v>
      </c>
      <c r="AX26" s="231" t="s">
        <v>174</v>
      </c>
      <c r="AY26" s="234" t="s">
        <v>174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>
        <v>5.9433867230784185E-3</v>
      </c>
      <c r="AO27" s="238">
        <v>3.4040849018823847E-3</v>
      </c>
      <c r="AP27" s="238">
        <v>-1.4974543276430551E-3</v>
      </c>
      <c r="AQ27" s="238" t="s">
        <v>174</v>
      </c>
      <c r="AR27" s="238" t="s">
        <v>174</v>
      </c>
      <c r="AS27" s="238" t="s">
        <v>174</v>
      </c>
      <c r="AT27" s="238" t="s">
        <v>174</v>
      </c>
      <c r="AU27" s="240" t="s">
        <v>174</v>
      </c>
      <c r="AV27" s="237">
        <v>-1.107456876300274E-3</v>
      </c>
      <c r="AW27" s="238">
        <v>1.4070823143152503E-3</v>
      </c>
      <c r="AX27" s="238" t="s">
        <v>174</v>
      </c>
      <c r="AY27" s="241" t="s">
        <v>174</v>
      </c>
    </row>
    <row r="28" spans="1:51" x14ac:dyDescent="0.3">
      <c r="A28" s="221" t="s">
        <v>192</v>
      </c>
      <c r="B28" s="222" t="s">
        <v>46</v>
      </c>
      <c r="C28" s="222" t="s">
        <v>176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101.96</v>
      </c>
      <c r="AM28" s="249">
        <v>102.63</v>
      </c>
      <c r="AN28" s="249">
        <v>108.47</v>
      </c>
      <c r="AO28" s="249">
        <v>114.64</v>
      </c>
      <c r="AP28" s="249">
        <v>117.23</v>
      </c>
      <c r="AQ28" s="249" t="s">
        <v>174</v>
      </c>
      <c r="AR28" s="249" t="s">
        <v>174</v>
      </c>
      <c r="AS28" s="249" t="s">
        <v>174</v>
      </c>
      <c r="AT28" s="249" t="s">
        <v>174</v>
      </c>
      <c r="AU28" s="251" t="s">
        <v>174</v>
      </c>
      <c r="AV28" s="248">
        <v>90.696666666666658</v>
      </c>
      <c r="AW28" s="249">
        <v>108.58</v>
      </c>
      <c r="AX28" s="249" t="s">
        <v>174</v>
      </c>
      <c r="AY28" s="252" t="s">
        <v>174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3.8183484370227061E-2</v>
      </c>
      <c r="AM29" s="238">
        <v>0.4720309810671256</v>
      </c>
      <c r="AN29" s="238">
        <v>0.36114945413477217</v>
      </c>
      <c r="AO29" s="238">
        <v>0.21183932346723039</v>
      </c>
      <c r="AP29" s="238">
        <v>9.4686712111308247E-2</v>
      </c>
      <c r="AQ29" s="238" t="s">
        <v>174</v>
      </c>
      <c r="AR29" s="238" t="s">
        <v>174</v>
      </c>
      <c r="AS29" s="238" t="s">
        <v>174</v>
      </c>
      <c r="AT29" s="238" t="s">
        <v>174</v>
      </c>
      <c r="AU29" s="240" t="s">
        <v>174</v>
      </c>
      <c r="AV29" s="237">
        <v>-0.11819419237749559</v>
      </c>
      <c r="AW29" s="238">
        <v>0.33494528912749488</v>
      </c>
      <c r="AX29" s="238" t="s">
        <v>174</v>
      </c>
      <c r="AY29" s="241" t="s">
        <v>174</v>
      </c>
    </row>
    <row r="30" spans="1:51" x14ac:dyDescent="0.3">
      <c r="A30" s="223" t="s">
        <v>182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176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108.81</v>
      </c>
      <c r="AM31" s="231">
        <v>109.35</v>
      </c>
      <c r="AN31" s="231">
        <v>118.66</v>
      </c>
      <c r="AO31" s="231">
        <v>117.61</v>
      </c>
      <c r="AP31" s="231">
        <v>127.91</v>
      </c>
      <c r="AQ31" s="231" t="s">
        <v>174</v>
      </c>
      <c r="AR31" s="231" t="s">
        <v>174</v>
      </c>
      <c r="AS31" s="231" t="s">
        <v>174</v>
      </c>
      <c r="AT31" s="231" t="s">
        <v>174</v>
      </c>
      <c r="AU31" s="233" t="s">
        <v>174</v>
      </c>
      <c r="AV31" s="230">
        <v>99.89</v>
      </c>
      <c r="AW31" s="231">
        <v>115.20666666666666</v>
      </c>
      <c r="AX31" s="231" t="s">
        <v>174</v>
      </c>
      <c r="AY31" s="234" t="s">
        <v>174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0.27790113357485113</v>
      </c>
      <c r="AN32" s="226">
        <v>0.19017051153460371</v>
      </c>
      <c r="AO32" s="226">
        <v>0.10431924882629119</v>
      </c>
      <c r="AP32" s="226">
        <v>6.2728481222997623E-2</v>
      </c>
      <c r="AQ32" s="226" t="s">
        <v>174</v>
      </c>
      <c r="AR32" s="226" t="s">
        <v>174</v>
      </c>
      <c r="AS32" s="226" t="s">
        <v>174</v>
      </c>
      <c r="AT32" s="226" t="s">
        <v>174</v>
      </c>
      <c r="AU32" s="228" t="s">
        <v>174</v>
      </c>
      <c r="AV32" s="225">
        <v>-7.2659755531486819E-2</v>
      </c>
      <c r="AW32" s="226">
        <v>0.1845631833293348</v>
      </c>
      <c r="AX32" s="226" t="s">
        <v>174</v>
      </c>
      <c r="AY32" s="229" t="s">
        <v>174</v>
      </c>
    </row>
    <row r="33" spans="1:51" x14ac:dyDescent="0.3">
      <c r="A33" s="246" t="s">
        <v>183</v>
      </c>
      <c r="B33" s="224"/>
      <c r="C33" s="224" t="s">
        <v>176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120.57</v>
      </c>
      <c r="AO33" s="231">
        <v>120.16</v>
      </c>
      <c r="AP33" s="231">
        <v>132.61000000000001</v>
      </c>
      <c r="AQ33" s="231" t="s">
        <v>174</v>
      </c>
      <c r="AR33" s="231" t="s">
        <v>174</v>
      </c>
      <c r="AS33" s="231" t="s">
        <v>174</v>
      </c>
      <c r="AT33" s="231" t="s">
        <v>174</v>
      </c>
      <c r="AU33" s="233" t="s">
        <v>174</v>
      </c>
      <c r="AV33" s="230">
        <v>113.23333333333333</v>
      </c>
      <c r="AW33" s="231">
        <v>119.51333333333332</v>
      </c>
      <c r="AX33" s="231" t="s">
        <v>174</v>
      </c>
      <c r="AY33" s="234" t="s">
        <v>174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2.8578740829210005E-2</v>
      </c>
      <c r="AO34" s="226">
        <v>6.9514908767245351E-2</v>
      </c>
      <c r="AP34" s="226">
        <v>6.0371021909483458E-2</v>
      </c>
      <c r="AQ34" s="226" t="s">
        <v>174</v>
      </c>
      <c r="AR34" s="226" t="s">
        <v>174</v>
      </c>
      <c r="AS34" s="226" t="s">
        <v>174</v>
      </c>
      <c r="AT34" s="226" t="s">
        <v>174</v>
      </c>
      <c r="AU34" s="228" t="s">
        <v>174</v>
      </c>
      <c r="AV34" s="225">
        <v>3.9602789927886718E-3</v>
      </c>
      <c r="AW34" s="226">
        <v>6.5909563873115792E-2</v>
      </c>
      <c r="AX34" s="226" t="s">
        <v>174</v>
      </c>
      <c r="AY34" s="229" t="s">
        <v>174</v>
      </c>
    </row>
    <row r="35" spans="1:51" x14ac:dyDescent="0.3">
      <c r="A35" s="246" t="s">
        <v>184</v>
      </c>
      <c r="B35" s="224"/>
      <c r="C35" s="224" t="s">
        <v>176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97.37</v>
      </c>
      <c r="AM35" s="231">
        <v>102.47</v>
      </c>
      <c r="AN35" s="231">
        <v>117.12</v>
      </c>
      <c r="AO35" s="231">
        <v>115.54</v>
      </c>
      <c r="AP35" s="231">
        <v>124.09</v>
      </c>
      <c r="AQ35" s="231" t="s">
        <v>174</v>
      </c>
      <c r="AR35" s="231" t="s">
        <v>174</v>
      </c>
      <c r="AS35" s="231" t="s">
        <v>174</v>
      </c>
      <c r="AT35" s="231" t="s">
        <v>174</v>
      </c>
      <c r="AU35" s="233" t="s">
        <v>174</v>
      </c>
      <c r="AV35" s="230">
        <v>89.053333333333327</v>
      </c>
      <c r="AW35" s="231">
        <v>111.71</v>
      </c>
      <c r="AX35" s="231" t="s">
        <v>174</v>
      </c>
      <c r="AY35" s="234" t="s">
        <v>174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0.49985362997658117</v>
      </c>
      <c r="AN36" s="226">
        <v>0.37030537030537064</v>
      </c>
      <c r="AO36" s="226">
        <v>0.135639866325929</v>
      </c>
      <c r="AP36" s="226">
        <v>6.4875997597185348E-2</v>
      </c>
      <c r="AQ36" s="226" t="s">
        <v>174</v>
      </c>
      <c r="AR36" s="226" t="s">
        <v>174</v>
      </c>
      <c r="AS36" s="226" t="s">
        <v>174</v>
      </c>
      <c r="AT36" s="226" t="s">
        <v>174</v>
      </c>
      <c r="AU36" s="228" t="s">
        <v>174</v>
      </c>
      <c r="AV36" s="225">
        <v>-0.14041184041184054</v>
      </c>
      <c r="AW36" s="226">
        <v>0.31150941181074626</v>
      </c>
      <c r="AX36" s="226" t="s">
        <v>174</v>
      </c>
      <c r="AY36" s="229" t="s">
        <v>174</v>
      </c>
    </row>
    <row r="37" spans="1:51" x14ac:dyDescent="0.3">
      <c r="A37" s="221" t="s">
        <v>193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194</v>
      </c>
      <c r="B38" s="224"/>
      <c r="C38" s="224" t="s">
        <v>195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2184.5880000000002</v>
      </c>
      <c r="U38" s="255">
        <v>2517.7809999999995</v>
      </c>
      <c r="V38" s="255">
        <v>1325.1109999999999</v>
      </c>
      <c r="W38" s="255">
        <v>36.539000000000669</v>
      </c>
      <c r="X38" s="255">
        <v>49.246999999999389</v>
      </c>
      <c r="Y38" s="255">
        <v>145.98100000000068</v>
      </c>
      <c r="Z38" s="255">
        <v>855.52099999999973</v>
      </c>
      <c r="AA38" s="255">
        <v>1690.2139999999999</v>
      </c>
      <c r="AB38" s="255">
        <v>1510.6800000000003</v>
      </c>
      <c r="AC38" s="255">
        <v>1120.2950000000001</v>
      </c>
      <c r="AD38" s="255">
        <v>392.65899999999965</v>
      </c>
      <c r="AE38" s="257">
        <v>371.07400000000052</v>
      </c>
      <c r="AF38" s="254">
        <v>6027.48</v>
      </c>
      <c r="AG38" s="255">
        <v>231.76700000000073</v>
      </c>
      <c r="AH38" s="255">
        <v>4056.415</v>
      </c>
      <c r="AI38" s="258">
        <v>1884.0280000000002</v>
      </c>
      <c r="AJ38" s="256">
        <v>278.36</v>
      </c>
      <c r="AK38" s="255">
        <v>139.93799999999999</v>
      </c>
      <c r="AL38" s="255">
        <v>176.82899999999995</v>
      </c>
      <c r="AM38" s="255">
        <v>273.42000000000007</v>
      </c>
      <c r="AN38" s="255">
        <v>805.33500000000004</v>
      </c>
      <c r="AO38" s="255">
        <v>1403.5230000000001</v>
      </c>
      <c r="AP38" s="255">
        <v>1854.4419999999996</v>
      </c>
      <c r="AQ38" s="255" t="s">
        <v>174</v>
      </c>
      <c r="AR38" s="255" t="s">
        <v>174</v>
      </c>
      <c r="AS38" s="255" t="s">
        <v>174</v>
      </c>
      <c r="AT38" s="255" t="s">
        <v>174</v>
      </c>
      <c r="AU38" s="257" t="s">
        <v>174</v>
      </c>
      <c r="AV38" s="254">
        <v>595.12699999999995</v>
      </c>
      <c r="AW38" s="255">
        <v>2482.2780000000002</v>
      </c>
      <c r="AX38" s="255" t="s">
        <v>174</v>
      </c>
      <c r="AY38" s="258" t="s">
        <v>174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5.6179525398293462E-2</v>
      </c>
      <c r="U39" s="226">
        <v>8.1744088128136105E-2</v>
      </c>
      <c r="V39" s="226">
        <v>-0.59232045296941216</v>
      </c>
      <c r="W39" s="226">
        <v>-0.9914994485191907</v>
      </c>
      <c r="X39" s="226">
        <v>-0.99002072977732225</v>
      </c>
      <c r="Y39" s="226">
        <v>-0.97089058680450091</v>
      </c>
      <c r="Z39" s="226">
        <v>-0.85046471036310933</v>
      </c>
      <c r="AA39" s="226">
        <v>-0.72720496998666218</v>
      </c>
      <c r="AB39" s="226">
        <v>-0.72045637992233313</v>
      </c>
      <c r="AC39" s="226">
        <v>-0.76839531950962336</v>
      </c>
      <c r="AD39" s="226">
        <v>-0.85775116134919738</v>
      </c>
      <c r="AE39" s="228">
        <v>-0.83423954800644684</v>
      </c>
      <c r="AF39" s="225">
        <v>-0.21171089579365451</v>
      </c>
      <c r="AG39" s="226">
        <v>-0.98373366748398261</v>
      </c>
      <c r="AH39" s="226">
        <v>-0.76581218026183406</v>
      </c>
      <c r="AI39" s="229">
        <v>-0.80845749268280875</v>
      </c>
      <c r="AJ39" s="227">
        <v>-0.87258009290538996</v>
      </c>
      <c r="AK39" s="226">
        <v>-0.94442010643499175</v>
      </c>
      <c r="AL39" s="226">
        <v>-0.86655533008178187</v>
      </c>
      <c r="AM39" s="226">
        <v>6.4829634089601544</v>
      </c>
      <c r="AN39" s="226">
        <v>15.352975815785936</v>
      </c>
      <c r="AO39" s="226">
        <v>8.6144224248360644</v>
      </c>
      <c r="AP39" s="226">
        <v>1.1676171596021607</v>
      </c>
      <c r="AQ39" s="226" t="s">
        <v>174</v>
      </c>
      <c r="AR39" s="226" t="s">
        <v>174</v>
      </c>
      <c r="AS39" s="226" t="s">
        <v>174</v>
      </c>
      <c r="AT39" s="226" t="s">
        <v>174</v>
      </c>
      <c r="AU39" s="228" t="s">
        <v>174</v>
      </c>
      <c r="AV39" s="225">
        <v>-0.90126437582538632</v>
      </c>
      <c r="AW39" s="226">
        <v>9.7102305332510337</v>
      </c>
      <c r="AX39" s="226" t="s">
        <v>174</v>
      </c>
      <c r="AY39" s="229" t="s">
        <v>174</v>
      </c>
    </row>
    <row r="40" spans="1:51" x14ac:dyDescent="0.3">
      <c r="A40" s="246" t="s">
        <v>196</v>
      </c>
      <c r="B40" s="224"/>
      <c r="C40" s="224" t="s">
        <v>195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1073.6379999999999</v>
      </c>
      <c r="U40" s="255">
        <v>1299.2620000000002</v>
      </c>
      <c r="V40" s="255">
        <v>550.39499999999998</v>
      </c>
      <c r="W40" s="255">
        <v>96.672999999999774</v>
      </c>
      <c r="X40" s="255">
        <v>212.346</v>
      </c>
      <c r="Y40" s="255">
        <v>885.08100000000059</v>
      </c>
      <c r="Z40" s="255">
        <v>1775.7399999999998</v>
      </c>
      <c r="AA40" s="255">
        <v>3392.1350000000002</v>
      </c>
      <c r="AB40" s="255">
        <v>2023.67</v>
      </c>
      <c r="AC40" s="255">
        <v>1179.9619999999995</v>
      </c>
      <c r="AD40" s="255">
        <v>527.39899999999943</v>
      </c>
      <c r="AE40" s="257">
        <v>582.3080000000009</v>
      </c>
      <c r="AF40" s="254">
        <v>2923.2950000000001</v>
      </c>
      <c r="AG40" s="255">
        <v>1194.1000000000004</v>
      </c>
      <c r="AH40" s="255">
        <v>7191.5450000000001</v>
      </c>
      <c r="AI40" s="258">
        <v>2289.6689999999999</v>
      </c>
      <c r="AJ40" s="256">
        <v>419.49599999999998</v>
      </c>
      <c r="AK40" s="255">
        <v>328.43399999999997</v>
      </c>
      <c r="AL40" s="255">
        <v>448.67899999999997</v>
      </c>
      <c r="AM40" s="255">
        <v>658.83300000000008</v>
      </c>
      <c r="AN40" s="255">
        <v>1238.1959999999999</v>
      </c>
      <c r="AO40" s="255">
        <v>2000.0680000000002</v>
      </c>
      <c r="AP40" s="255">
        <v>2669.9589999999998</v>
      </c>
      <c r="AQ40" s="255" t="s">
        <v>174</v>
      </c>
      <c r="AR40" s="255" t="s">
        <v>174</v>
      </c>
      <c r="AS40" s="255" t="s">
        <v>174</v>
      </c>
      <c r="AT40" s="255" t="s">
        <v>174</v>
      </c>
      <c r="AU40" s="257" t="s">
        <v>174</v>
      </c>
      <c r="AV40" s="254">
        <v>1196.6089999999999</v>
      </c>
      <c r="AW40" s="255">
        <v>3897.0970000000002</v>
      </c>
      <c r="AX40" s="255" t="s">
        <v>174</v>
      </c>
      <c r="AY40" s="258" t="s">
        <v>174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0.11154501981060065</v>
      </c>
      <c r="U41" s="226">
        <v>0.25203523108352965</v>
      </c>
      <c r="V41" s="226">
        <v>-0.59426795071018501</v>
      </c>
      <c r="W41" s="226">
        <v>-0.94255478577409013</v>
      </c>
      <c r="X41" s="226">
        <v>-0.86915725456125115</v>
      </c>
      <c r="Y41" s="226">
        <v>-0.5907418085337085</v>
      </c>
      <c r="Z41" s="226">
        <v>-0.2925428839154246</v>
      </c>
      <c r="AA41" s="226">
        <v>-1.3201396939358574E-2</v>
      </c>
      <c r="AB41" s="226">
        <v>-8.8633989047412876E-2</v>
      </c>
      <c r="AC41" s="226">
        <v>-0.22451785473700098</v>
      </c>
      <c r="AD41" s="226">
        <v>-0.59789676891066834</v>
      </c>
      <c r="AE41" s="228">
        <v>-0.54411879836282684</v>
      </c>
      <c r="AF41" s="225">
        <v>-0.13001444869522774</v>
      </c>
      <c r="AG41" s="226">
        <v>-0.78163750838906221</v>
      </c>
      <c r="AH41" s="226">
        <v>-0.11954931099027953</v>
      </c>
      <c r="AI41" s="229">
        <v>-0.44297203996584394</v>
      </c>
      <c r="AJ41" s="227">
        <v>-0.60927612472732895</v>
      </c>
      <c r="AK41" s="226">
        <v>-0.74721495741428601</v>
      </c>
      <c r="AL41" s="226">
        <v>-0.1848054578984184</v>
      </c>
      <c r="AM41" s="226">
        <v>5.8150672886948946</v>
      </c>
      <c r="AN41" s="226">
        <v>4.8310304879771699</v>
      </c>
      <c r="AO41" s="226">
        <v>1.2597570165894409</v>
      </c>
      <c r="AP41" s="226">
        <v>0.5035754108146463</v>
      </c>
      <c r="AQ41" s="226" t="s">
        <v>174</v>
      </c>
      <c r="AR41" s="226" t="s">
        <v>174</v>
      </c>
      <c r="AS41" s="226" t="s">
        <v>174</v>
      </c>
      <c r="AT41" s="226" t="s">
        <v>174</v>
      </c>
      <c r="AU41" s="228" t="s">
        <v>174</v>
      </c>
      <c r="AV41" s="225">
        <v>-0.5906643017553822</v>
      </c>
      <c r="AW41" s="226">
        <v>2.2636269994137836</v>
      </c>
      <c r="AX41" s="226" t="s">
        <v>174</v>
      </c>
      <c r="AY41" s="229" t="s">
        <v>174</v>
      </c>
    </row>
    <row r="42" spans="1:51" x14ac:dyDescent="0.3">
      <c r="A42" s="246" t="s">
        <v>197</v>
      </c>
      <c r="B42" s="224"/>
      <c r="C42" s="224" t="s">
        <v>198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174712.58499999996</v>
      </c>
      <c r="U42" s="255">
        <v>194421.424</v>
      </c>
      <c r="V42" s="255">
        <v>98452.387999999977</v>
      </c>
      <c r="W42" s="255">
        <v>4467.5719999999856</v>
      </c>
      <c r="X42" s="255">
        <v>9648.4180000000051</v>
      </c>
      <c r="Y42" s="255">
        <v>53032.34500000003</v>
      </c>
      <c r="Z42" s="255">
        <v>158799.245</v>
      </c>
      <c r="AA42" s="255">
        <v>325164.06600000011</v>
      </c>
      <c r="AB42" s="255">
        <v>203622.625</v>
      </c>
      <c r="AC42" s="255">
        <v>123585.15500000003</v>
      </c>
      <c r="AD42" s="255">
        <v>46430.814000000013</v>
      </c>
      <c r="AE42" s="257">
        <v>53345.524999999907</v>
      </c>
      <c r="AF42" s="254">
        <v>467586.39699999994</v>
      </c>
      <c r="AG42" s="255">
        <v>67148.335000000021</v>
      </c>
      <c r="AH42" s="255">
        <v>687585.9360000001</v>
      </c>
      <c r="AI42" s="258">
        <v>223361.49399999995</v>
      </c>
      <c r="AJ42" s="256">
        <v>32667.160999999996</v>
      </c>
      <c r="AK42" s="255">
        <v>18555.516</v>
      </c>
      <c r="AL42" s="255">
        <v>26380.421999999991</v>
      </c>
      <c r="AM42" s="255">
        <v>47101.056000000011</v>
      </c>
      <c r="AN42" s="255">
        <v>125646.83800000002</v>
      </c>
      <c r="AO42" s="255">
        <v>210209.60499999998</v>
      </c>
      <c r="AP42" s="255">
        <v>296918.28799999994</v>
      </c>
      <c r="AQ42" s="255" t="s">
        <v>174</v>
      </c>
      <c r="AR42" s="255" t="s">
        <v>174</v>
      </c>
      <c r="AS42" s="255" t="s">
        <v>174</v>
      </c>
      <c r="AT42" s="255" t="s">
        <v>174</v>
      </c>
      <c r="AU42" s="257" t="s">
        <v>174</v>
      </c>
      <c r="AV42" s="254">
        <v>77603.098999999987</v>
      </c>
      <c r="AW42" s="255">
        <v>382957.49900000001</v>
      </c>
      <c r="AX42" s="255" t="s">
        <v>174</v>
      </c>
      <c r="AY42" s="258" t="s">
        <v>174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5.9231248968127093E-2</v>
      </c>
      <c r="U43" s="238">
        <v>0.1255586177655536</v>
      </c>
      <c r="V43" s="238">
        <v>-0.60340365112124028</v>
      </c>
      <c r="W43" s="238">
        <v>-0.9866611544209638</v>
      </c>
      <c r="X43" s="238">
        <v>-0.97635769361787372</v>
      </c>
      <c r="Y43" s="238">
        <v>-0.88619236376673771</v>
      </c>
      <c r="Z43" s="238">
        <v>-0.70297308447132878</v>
      </c>
      <c r="AA43" s="238">
        <v>-0.49057126746860935</v>
      </c>
      <c r="AB43" s="238">
        <v>-0.59400137446369017</v>
      </c>
      <c r="AC43" s="238">
        <v>-0.68403448086721919</v>
      </c>
      <c r="AD43" s="238">
        <v>-0.79814742669173877</v>
      </c>
      <c r="AE43" s="240">
        <v>-0.74011928331990451</v>
      </c>
      <c r="AF43" s="237">
        <v>-0.20196122096951996</v>
      </c>
      <c r="AG43" s="238">
        <v>-0.94446013246809357</v>
      </c>
      <c r="AH43" s="238">
        <v>-0.58936756276726698</v>
      </c>
      <c r="AI43" s="241">
        <v>-0.72972648495965153</v>
      </c>
      <c r="AJ43" s="239">
        <v>-0.81302342358451174</v>
      </c>
      <c r="AK43" s="238">
        <v>-0.90456033281599668</v>
      </c>
      <c r="AL43" s="238">
        <v>-0.73204893719794795</v>
      </c>
      <c r="AM43" s="238">
        <v>9.5428756380423554</v>
      </c>
      <c r="AN43" s="238">
        <v>12.022532605863464</v>
      </c>
      <c r="AO43" s="238">
        <v>2.9637999224812681</v>
      </c>
      <c r="AP43" s="238">
        <v>0.86977140854794333</v>
      </c>
      <c r="AQ43" s="238" t="s">
        <v>174</v>
      </c>
      <c r="AR43" s="238" t="s">
        <v>174</v>
      </c>
      <c r="AS43" s="238" t="s">
        <v>174</v>
      </c>
      <c r="AT43" s="238" t="s">
        <v>174</v>
      </c>
      <c r="AU43" s="240" t="s">
        <v>174</v>
      </c>
      <c r="AV43" s="237">
        <v>-0.83403473775564096</v>
      </c>
      <c r="AW43" s="238">
        <v>4.7031570328586687</v>
      </c>
      <c r="AX43" s="238" t="s">
        <v>174</v>
      </c>
      <c r="AY43" s="241" t="s">
        <v>174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>
        <v>105.35899999999999</v>
      </c>
      <c r="AP45" s="231">
        <v>104.99299999999999</v>
      </c>
      <c r="AQ45" s="231">
        <v>104.783</v>
      </c>
      <c r="AR45" s="231" t="s">
        <v>174</v>
      </c>
      <c r="AS45" s="231" t="s">
        <v>174</v>
      </c>
      <c r="AT45" s="231" t="s">
        <v>174</v>
      </c>
      <c r="AU45" s="233" t="s">
        <v>174</v>
      </c>
      <c r="AV45" s="230">
        <v>103.70833333333333</v>
      </c>
      <c r="AW45" s="231">
        <v>105.16966666666666</v>
      </c>
      <c r="AX45" s="231" t="s">
        <v>174</v>
      </c>
      <c r="AY45" s="234" t="s">
        <v>174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>
        <v>5.0750283800928744E-3</v>
      </c>
      <c r="AP46" s="263">
        <v>1.4660404344968753E-2</v>
      </c>
      <c r="AQ46" s="263">
        <v>1.5358824783426143E-2</v>
      </c>
      <c r="AR46" s="263" t="s">
        <v>174</v>
      </c>
      <c r="AS46" s="263" t="s">
        <v>174</v>
      </c>
      <c r="AT46" s="263" t="s">
        <v>174</v>
      </c>
      <c r="AU46" s="265" t="s">
        <v>174</v>
      </c>
      <c r="AV46" s="262">
        <v>4.124616342904743E-3</v>
      </c>
      <c r="AW46" s="263">
        <v>7.6714988805744221E-3</v>
      </c>
      <c r="AX46" s="263" t="s">
        <v>174</v>
      </c>
      <c r="AY46" s="266" t="s">
        <v>174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>
        <v>108.127</v>
      </c>
      <c r="AP47" s="231">
        <v>108.28400000000001</v>
      </c>
      <c r="AQ47" s="231">
        <v>107.85599999999999</v>
      </c>
      <c r="AR47" s="231" t="s">
        <v>174</v>
      </c>
      <c r="AS47" s="231" t="s">
        <v>174</v>
      </c>
      <c r="AT47" s="231" t="s">
        <v>174</v>
      </c>
      <c r="AU47" s="233" t="s">
        <v>174</v>
      </c>
      <c r="AV47" s="230">
        <v>106.67166666666667</v>
      </c>
      <c r="AW47" s="231">
        <v>107.77533333333334</v>
      </c>
      <c r="AX47" s="231" t="s">
        <v>174</v>
      </c>
      <c r="AY47" s="234" t="s">
        <v>174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>
        <v>-1.5236582573044189E-3</v>
      </c>
      <c r="AP48" s="263">
        <v>6.0670252994026444E-3</v>
      </c>
      <c r="AQ48" s="263">
        <v>6.1006324508869622E-3</v>
      </c>
      <c r="AR48" s="263" t="s">
        <v>174</v>
      </c>
      <c r="AS48" s="263" t="s">
        <v>174</v>
      </c>
      <c r="AT48" s="263" t="s">
        <v>174</v>
      </c>
      <c r="AU48" s="265" t="s">
        <v>174</v>
      </c>
      <c r="AV48" s="262">
        <v>8.8618050213742344E-3</v>
      </c>
      <c r="AW48" s="263">
        <v>-1.3281607136236859E-3</v>
      </c>
      <c r="AX48" s="263" t="s">
        <v>174</v>
      </c>
      <c r="AY48" s="266" t="s">
        <v>174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>
        <v>124.32</v>
      </c>
      <c r="AP49" s="231">
        <v>124.55500000000001</v>
      </c>
      <c r="AQ49" s="231">
        <v>124.408</v>
      </c>
      <c r="AR49" s="231" t="s">
        <v>174</v>
      </c>
      <c r="AS49" s="231" t="s">
        <v>174</v>
      </c>
      <c r="AT49" s="231" t="s">
        <v>174</v>
      </c>
      <c r="AU49" s="233" t="s">
        <v>174</v>
      </c>
      <c r="AV49" s="230">
        <v>123.78233333333333</v>
      </c>
      <c r="AW49" s="231">
        <v>124.529</v>
      </c>
      <c r="AX49" s="231" t="s">
        <v>174</v>
      </c>
      <c r="AY49" s="234" t="s">
        <v>174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>
        <v>1.2967243615040046E-3</v>
      </c>
      <c r="AP50" s="263">
        <v>1.5051993350066795E-2</v>
      </c>
      <c r="AQ50" s="263">
        <v>1.6264080969146305E-2</v>
      </c>
      <c r="AR50" s="263" t="s">
        <v>174</v>
      </c>
      <c r="AS50" s="263" t="s">
        <v>174</v>
      </c>
      <c r="AT50" s="263" t="s">
        <v>174</v>
      </c>
      <c r="AU50" s="265" t="s">
        <v>174</v>
      </c>
      <c r="AV50" s="262">
        <v>5.1863541500307142E-3</v>
      </c>
      <c r="AW50" s="263">
        <v>9.7873858678905103E-3</v>
      </c>
      <c r="AX50" s="263" t="s">
        <v>174</v>
      </c>
      <c r="AY50" s="266" t="s">
        <v>174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>
        <v>86.195999999999998</v>
      </c>
      <c r="AP51" s="231">
        <v>75.366</v>
      </c>
      <c r="AQ51" s="231">
        <v>70.906000000000006</v>
      </c>
      <c r="AR51" s="231" t="s">
        <v>174</v>
      </c>
      <c r="AS51" s="231" t="s">
        <v>174</v>
      </c>
      <c r="AT51" s="231" t="s">
        <v>174</v>
      </c>
      <c r="AU51" s="233" t="s">
        <v>174</v>
      </c>
      <c r="AV51" s="230">
        <v>75.254666666666665</v>
      </c>
      <c r="AW51" s="231">
        <v>86.665999999999997</v>
      </c>
      <c r="AX51" s="231" t="s">
        <v>174</v>
      </c>
      <c r="AY51" s="234" t="s">
        <v>174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>
        <v>2.4374591478994602E-2</v>
      </c>
      <c r="AP52" s="263">
        <v>-6.4203129737782664E-3</v>
      </c>
      <c r="AQ52" s="263">
        <v>-1.8819361802230646E-2</v>
      </c>
      <c r="AR52" s="263" t="s">
        <v>174</v>
      </c>
      <c r="AS52" s="263" t="s">
        <v>174</v>
      </c>
      <c r="AT52" s="263" t="s">
        <v>174</v>
      </c>
      <c r="AU52" s="265" t="s">
        <v>174</v>
      </c>
      <c r="AV52" s="262">
        <v>-2.4903900142530088E-2</v>
      </c>
      <c r="AW52" s="263">
        <v>2.8509717513677282E-2</v>
      </c>
      <c r="AX52" s="263" t="s">
        <v>174</v>
      </c>
      <c r="AY52" s="266" t="s">
        <v>174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>
        <v>109.495</v>
      </c>
      <c r="AP53" s="231">
        <v>109.898</v>
      </c>
      <c r="AQ53" s="231">
        <v>110.65900000000001</v>
      </c>
      <c r="AR53" s="231" t="s">
        <v>174</v>
      </c>
      <c r="AS53" s="231" t="s">
        <v>174</v>
      </c>
      <c r="AT53" s="231" t="s">
        <v>174</v>
      </c>
      <c r="AU53" s="233" t="s">
        <v>174</v>
      </c>
      <c r="AV53" s="230">
        <v>108.90366666666667</v>
      </c>
      <c r="AW53" s="231">
        <v>109.32799999999999</v>
      </c>
      <c r="AX53" s="231" t="s">
        <v>174</v>
      </c>
      <c r="AY53" s="234" t="s">
        <v>174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>
        <v>1.7857474854518784E-2</v>
      </c>
      <c r="AP54" s="263">
        <v>1.5355334639121736E-2</v>
      </c>
      <c r="AQ54" s="263">
        <v>2.2650820641727024E-2</v>
      </c>
      <c r="AR54" s="263" t="s">
        <v>174</v>
      </c>
      <c r="AS54" s="263" t="s">
        <v>174</v>
      </c>
      <c r="AT54" s="263" t="s">
        <v>174</v>
      </c>
      <c r="AU54" s="265" t="s">
        <v>174</v>
      </c>
      <c r="AV54" s="262">
        <v>-1.8910579537469825E-3</v>
      </c>
      <c r="AW54" s="263">
        <v>1.5518373109743218E-2</v>
      </c>
      <c r="AX54" s="263" t="s">
        <v>174</v>
      </c>
      <c r="AY54" s="266" t="s">
        <v>174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>
        <v>97.83</v>
      </c>
      <c r="AP55" s="231">
        <v>97.620999999999995</v>
      </c>
      <c r="AQ55" s="231">
        <v>98.099000000000004</v>
      </c>
      <c r="AR55" s="231" t="s">
        <v>174</v>
      </c>
      <c r="AS55" s="231" t="s">
        <v>174</v>
      </c>
      <c r="AT55" s="231" t="s">
        <v>174</v>
      </c>
      <c r="AU55" s="233" t="s">
        <v>174</v>
      </c>
      <c r="AV55" s="230">
        <v>98.01733333333334</v>
      </c>
      <c r="AW55" s="231">
        <v>98.053333333333327</v>
      </c>
      <c r="AX55" s="231" t="s">
        <v>174</v>
      </c>
      <c r="AY55" s="234" t="s">
        <v>174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>
        <v>-8.5936074910314634E-3</v>
      </c>
      <c r="AP56" s="263">
        <v>-2.9415069094773116E-3</v>
      </c>
      <c r="AQ56" s="263">
        <v>-1.3132711650445117E-3</v>
      </c>
      <c r="AR56" s="263" t="s">
        <v>174</v>
      </c>
      <c r="AS56" s="263" t="s">
        <v>174</v>
      </c>
      <c r="AT56" s="263" t="s">
        <v>174</v>
      </c>
      <c r="AU56" s="265" t="s">
        <v>174</v>
      </c>
      <c r="AV56" s="262">
        <v>-5.7883988585493949E-3</v>
      </c>
      <c r="AW56" s="263">
        <v>-7.299467135524448E-3</v>
      </c>
      <c r="AX56" s="263" t="s">
        <v>174</v>
      </c>
      <c r="AY56" s="266" t="s">
        <v>174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>
        <v>107.679</v>
      </c>
      <c r="AP57" s="231">
        <v>107.783</v>
      </c>
      <c r="AQ57" s="231">
        <v>107.919</v>
      </c>
      <c r="AR57" s="231" t="s">
        <v>174</v>
      </c>
      <c r="AS57" s="231" t="s">
        <v>174</v>
      </c>
      <c r="AT57" s="231" t="s">
        <v>174</v>
      </c>
      <c r="AU57" s="233" t="s">
        <v>174</v>
      </c>
      <c r="AV57" s="230">
        <v>107.46333333333332</v>
      </c>
      <c r="AW57" s="231">
        <v>107.649</v>
      </c>
      <c r="AX57" s="231" t="s">
        <v>174</v>
      </c>
      <c r="AY57" s="234" t="s">
        <v>174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>
        <v>2.371060512430475E-2</v>
      </c>
      <c r="AP58" s="263">
        <v>2.1242929288143985E-2</v>
      </c>
      <c r="AQ58" s="263">
        <v>2.2182861797550545E-2</v>
      </c>
      <c r="AR58" s="263" t="s">
        <v>174</v>
      </c>
      <c r="AS58" s="263" t="s">
        <v>174</v>
      </c>
      <c r="AT58" s="263" t="s">
        <v>174</v>
      </c>
      <c r="AU58" s="265" t="s">
        <v>174</v>
      </c>
      <c r="AV58" s="262">
        <v>2.740686446349477E-2</v>
      </c>
      <c r="AW58" s="263">
        <v>2.4682074322266254E-2</v>
      </c>
      <c r="AX58" s="263" t="s">
        <v>174</v>
      </c>
      <c r="AY58" s="266" t="s">
        <v>174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>
        <v>104.20099999999999</v>
      </c>
      <c r="AP59" s="231">
        <v>105.39100000000001</v>
      </c>
      <c r="AQ59" s="231">
        <v>105.574</v>
      </c>
      <c r="AR59" s="231" t="s">
        <v>174</v>
      </c>
      <c r="AS59" s="231" t="s">
        <v>174</v>
      </c>
      <c r="AT59" s="231" t="s">
        <v>174</v>
      </c>
      <c r="AU59" s="233" t="s">
        <v>174</v>
      </c>
      <c r="AV59" s="230">
        <v>101.64766666666667</v>
      </c>
      <c r="AW59" s="231">
        <v>103.524</v>
      </c>
      <c r="AX59" s="231" t="s">
        <v>174</v>
      </c>
      <c r="AY59" s="234" t="s">
        <v>174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>
        <v>3.8386032745717245E-2</v>
      </c>
      <c r="AP60" s="263">
        <v>5.2720425918711983E-2</v>
      </c>
      <c r="AQ60" s="263">
        <v>5.7781518330377535E-2</v>
      </c>
      <c r="AR60" s="263" t="s">
        <v>174</v>
      </c>
      <c r="AS60" s="263" t="s">
        <v>174</v>
      </c>
      <c r="AT60" s="263" t="s">
        <v>174</v>
      </c>
      <c r="AU60" s="265" t="s">
        <v>174</v>
      </c>
      <c r="AV60" s="262">
        <v>-5.1458538184205398E-4</v>
      </c>
      <c r="AW60" s="263">
        <v>4.2691770519982887E-2</v>
      </c>
      <c r="AX60" s="263" t="s">
        <v>174</v>
      </c>
      <c r="AY60" s="266" t="s">
        <v>174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>
        <v>107.809</v>
      </c>
      <c r="AP61" s="231">
        <v>108.029</v>
      </c>
      <c r="AQ61" s="231">
        <v>107.82599999999999</v>
      </c>
      <c r="AR61" s="231" t="s">
        <v>174</v>
      </c>
      <c r="AS61" s="231" t="s">
        <v>174</v>
      </c>
      <c r="AT61" s="231" t="s">
        <v>174</v>
      </c>
      <c r="AU61" s="233" t="s">
        <v>174</v>
      </c>
      <c r="AV61" s="230">
        <v>106.73500000000001</v>
      </c>
      <c r="AW61" s="231">
        <v>107.53233333333333</v>
      </c>
      <c r="AX61" s="231" t="s">
        <v>174</v>
      </c>
      <c r="AY61" s="234" t="s">
        <v>174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>
        <v>2.1472791834760583E-3</v>
      </c>
      <c r="AP62" s="263">
        <v>9.2206797331888871E-3</v>
      </c>
      <c r="AQ62" s="263">
        <v>1.1036202871100471E-2</v>
      </c>
      <c r="AR62" s="263" t="s">
        <v>174</v>
      </c>
      <c r="AS62" s="263" t="s">
        <v>174</v>
      </c>
      <c r="AT62" s="263" t="s">
        <v>174</v>
      </c>
      <c r="AU62" s="265" t="s">
        <v>174</v>
      </c>
      <c r="AV62" s="262">
        <v>-7.8915080309338703E-3</v>
      </c>
      <c r="AW62" s="263">
        <v>-6.8150066446318839E-4</v>
      </c>
      <c r="AX62" s="263" t="s">
        <v>174</v>
      </c>
      <c r="AY62" s="266" t="s">
        <v>174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>
        <v>98.498000000000005</v>
      </c>
      <c r="AP63" s="231">
        <v>99.468999999999994</v>
      </c>
      <c r="AQ63" s="231">
        <v>99.869</v>
      </c>
      <c r="AR63" s="231" t="s">
        <v>174</v>
      </c>
      <c r="AS63" s="231" t="s">
        <v>174</v>
      </c>
      <c r="AT63" s="231" t="s">
        <v>174</v>
      </c>
      <c r="AU63" s="233" t="s">
        <v>174</v>
      </c>
      <c r="AV63" s="230">
        <v>99.084000000000003</v>
      </c>
      <c r="AW63" s="231">
        <v>98.472666666666669</v>
      </c>
      <c r="AX63" s="231" t="s">
        <v>174</v>
      </c>
      <c r="AY63" s="234" t="s">
        <v>174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>
        <v>9.0354040321258822E-3</v>
      </c>
      <c r="AP64" s="263">
        <v>1.2757595503787513E-2</v>
      </c>
      <c r="AQ64" s="263">
        <v>4.3747611480982581E-3</v>
      </c>
      <c r="AR64" s="263" t="s">
        <v>174</v>
      </c>
      <c r="AS64" s="263" t="s">
        <v>174</v>
      </c>
      <c r="AT64" s="263" t="s">
        <v>174</v>
      </c>
      <c r="AU64" s="265" t="s">
        <v>174</v>
      </c>
      <c r="AV64" s="262">
        <v>1.779431390787418E-3</v>
      </c>
      <c r="AW64" s="263">
        <v>4.4575613637214875E-3</v>
      </c>
      <c r="AX64" s="263" t="s">
        <v>174</v>
      </c>
      <c r="AY64" s="266" t="s">
        <v>174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>
        <v>104.283</v>
      </c>
      <c r="AP65" s="231">
        <v>104.34099999999999</v>
      </c>
      <c r="AQ65" s="231">
        <v>104.47</v>
      </c>
      <c r="AR65" s="231" t="s">
        <v>174</v>
      </c>
      <c r="AS65" s="231" t="s">
        <v>174</v>
      </c>
      <c r="AT65" s="231" t="s">
        <v>174</v>
      </c>
      <c r="AU65" s="233" t="s">
        <v>174</v>
      </c>
      <c r="AV65" s="230">
        <v>104.26466666666666</v>
      </c>
      <c r="AW65" s="231">
        <v>104.20933333333333</v>
      </c>
      <c r="AX65" s="231" t="s">
        <v>174</v>
      </c>
      <c r="AY65" s="234" t="s">
        <v>174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>
        <v>-1.5492239719043965E-2</v>
      </c>
      <c r="AP66" s="263">
        <v>-1.4013834290898046E-2</v>
      </c>
      <c r="AQ66" s="263">
        <v>-1.2598886610020515E-2</v>
      </c>
      <c r="AR66" s="263" t="s">
        <v>174</v>
      </c>
      <c r="AS66" s="263" t="s">
        <v>174</v>
      </c>
      <c r="AT66" s="263" t="s">
        <v>174</v>
      </c>
      <c r="AU66" s="265" t="s">
        <v>174</v>
      </c>
      <c r="AV66" s="262">
        <v>-1.5807789363723897E-2</v>
      </c>
      <c r="AW66" s="263">
        <v>-1.6311530086969735E-2</v>
      </c>
      <c r="AX66" s="263" t="s">
        <v>174</v>
      </c>
      <c r="AY66" s="266" t="s">
        <v>174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>
        <v>114.56699999999999</v>
      </c>
      <c r="AP67" s="231">
        <v>115.15900000000001</v>
      </c>
      <c r="AQ67" s="231">
        <v>115.619</v>
      </c>
      <c r="AR67" s="231" t="s">
        <v>174</v>
      </c>
      <c r="AS67" s="231" t="s">
        <v>174</v>
      </c>
      <c r="AT67" s="231" t="s">
        <v>174</v>
      </c>
      <c r="AU67" s="233" t="s">
        <v>174</v>
      </c>
      <c r="AV67" s="230">
        <v>112.75999999999999</v>
      </c>
      <c r="AW67" s="231">
        <v>114.29300000000001</v>
      </c>
      <c r="AX67" s="231" t="s">
        <v>174</v>
      </c>
      <c r="AY67" s="234" t="s">
        <v>174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>
        <v>-6.2133156511702196E-2</v>
      </c>
      <c r="AP68" s="263">
        <v>-1.1493759549520206E-2</v>
      </c>
      <c r="AQ68" s="263">
        <v>-1.4053399507107685E-2</v>
      </c>
      <c r="AR68" s="263" t="s">
        <v>174</v>
      </c>
      <c r="AS68" s="263" t="s">
        <v>174</v>
      </c>
      <c r="AT68" s="263" t="s">
        <v>174</v>
      </c>
      <c r="AU68" s="265" t="s">
        <v>174</v>
      </c>
      <c r="AV68" s="262">
        <v>1.9786026563037048E-3</v>
      </c>
      <c r="AW68" s="263">
        <v>-4.5290899218978269E-2</v>
      </c>
      <c r="AX68" s="263" t="s">
        <v>174</v>
      </c>
      <c r="AY68" s="266" t="s">
        <v>174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>
        <v>105.953</v>
      </c>
      <c r="AP69" s="231">
        <v>105.741</v>
      </c>
      <c r="AQ69" s="231">
        <v>105.569</v>
      </c>
      <c r="AR69" s="231" t="s">
        <v>174</v>
      </c>
      <c r="AS69" s="231" t="s">
        <v>174</v>
      </c>
      <c r="AT69" s="231" t="s">
        <v>174</v>
      </c>
      <c r="AU69" s="233" t="s">
        <v>174</v>
      </c>
      <c r="AV69" s="230">
        <v>105.349</v>
      </c>
      <c r="AW69" s="231">
        <v>105.77366666666667</v>
      </c>
      <c r="AX69" s="231" t="s">
        <v>174</v>
      </c>
      <c r="AY69" s="234" t="s">
        <v>174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>
        <v>1.6043344840813205E-2</v>
      </c>
      <c r="AP70" s="263">
        <v>1.6193203659567956E-2</v>
      </c>
      <c r="AQ70" s="263">
        <v>1.3760851194591623E-2</v>
      </c>
      <c r="AR70" s="263" t="s">
        <v>174</v>
      </c>
      <c r="AS70" s="263" t="s">
        <v>174</v>
      </c>
      <c r="AT70" s="263" t="s">
        <v>174</v>
      </c>
      <c r="AU70" s="265" t="s">
        <v>174</v>
      </c>
      <c r="AV70" s="262">
        <v>1.1641752824813686E-2</v>
      </c>
      <c r="AW70" s="263">
        <v>1.6249955964348868E-2</v>
      </c>
      <c r="AX70" s="263" t="s">
        <v>174</v>
      </c>
      <c r="AY70" s="266" t="s">
        <v>174</v>
      </c>
    </row>
    <row r="71" spans="1:51" x14ac:dyDescent="0.3">
      <c r="A71" s="223" t="s">
        <v>185</v>
      </c>
      <c r="B71" s="222" t="s">
        <v>186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>
        <v>377872</v>
      </c>
      <c r="AP71" s="272">
        <v>368704</v>
      </c>
      <c r="AQ71" s="272">
        <v>368404</v>
      </c>
      <c r="AR71" s="272" t="s">
        <v>174</v>
      </c>
      <c r="AS71" s="272" t="s">
        <v>174</v>
      </c>
      <c r="AT71" s="272" t="s">
        <v>174</v>
      </c>
      <c r="AU71" s="274" t="s">
        <v>174</v>
      </c>
      <c r="AV71" s="271">
        <v>429684.33333333331</v>
      </c>
      <c r="AW71" s="272">
        <v>401314.33333333331</v>
      </c>
      <c r="AX71" s="272" t="s">
        <v>174</v>
      </c>
      <c r="AY71" s="275" t="s">
        <v>174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>
        <v>-7.0802749191595071E-2</v>
      </c>
      <c r="AP72" s="263">
        <v>-9.4765063761042254E-2</v>
      </c>
      <c r="AQ72" s="263">
        <v>-9.9985097634921374E-2</v>
      </c>
      <c r="AR72" s="263" t="s">
        <v>174</v>
      </c>
      <c r="AS72" s="263" t="s">
        <v>174</v>
      </c>
      <c r="AT72" s="263" t="s">
        <v>174</v>
      </c>
      <c r="AU72" s="265" t="s">
        <v>174</v>
      </c>
      <c r="AV72" s="262">
        <v>0.31551994578933557</v>
      </c>
      <c r="AW72" s="263">
        <v>-3.2940868698476526E-3</v>
      </c>
      <c r="AX72" s="263" t="s">
        <v>174</v>
      </c>
      <c r="AY72" s="266" t="s">
        <v>174</v>
      </c>
    </row>
    <row r="73" spans="1:51" x14ac:dyDescent="0.3">
      <c r="A73" s="223" t="s">
        <v>187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>
        <v>564442</v>
      </c>
      <c r="AP73" s="277">
        <v>554797</v>
      </c>
      <c r="AQ73" s="277">
        <v>546633</v>
      </c>
      <c r="AR73" s="277" t="s">
        <v>174</v>
      </c>
      <c r="AS73" s="277" t="s">
        <v>174</v>
      </c>
      <c r="AT73" s="277" t="s">
        <v>174</v>
      </c>
      <c r="AU73" s="279" t="s">
        <v>174</v>
      </c>
      <c r="AV73" s="276">
        <v>604929.33333333337</v>
      </c>
      <c r="AW73" s="277">
        <v>586559.33333333337</v>
      </c>
      <c r="AX73" s="277" t="s">
        <v>174</v>
      </c>
      <c r="AY73" s="280" t="s">
        <v>174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>
        <v>3.8222277812317212E-2</v>
      </c>
      <c r="AP74" s="263">
        <v>1.4539742450342509E-2</v>
      </c>
      <c r="AQ74" s="263">
        <v>-5.4419021003449634E-3</v>
      </c>
      <c r="AR74" s="263" t="s">
        <v>174</v>
      </c>
      <c r="AS74" s="263" t="s">
        <v>174</v>
      </c>
      <c r="AT74" s="263" t="s">
        <v>174</v>
      </c>
      <c r="AU74" s="265" t="s">
        <v>174</v>
      </c>
      <c r="AV74" s="262">
        <v>0.27419265375474378</v>
      </c>
      <c r="AW74" s="263">
        <v>8.8617289663543319E-2</v>
      </c>
      <c r="AX74" s="263" t="s">
        <v>174</v>
      </c>
      <c r="AY74" s="266" t="s">
        <v>174</v>
      </c>
    </row>
    <row r="75" spans="1:51" x14ac:dyDescent="0.3">
      <c r="A75" s="223" t="s">
        <v>188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>
        <v>24081</v>
      </c>
      <c r="AP75" s="277">
        <v>23236</v>
      </c>
      <c r="AQ75" s="277">
        <v>24159</v>
      </c>
      <c r="AR75" s="277" t="s">
        <v>174</v>
      </c>
      <c r="AS75" s="277" t="s">
        <v>174</v>
      </c>
      <c r="AT75" s="277" t="s">
        <v>174</v>
      </c>
      <c r="AU75" s="279" t="s">
        <v>174</v>
      </c>
      <c r="AV75" s="276">
        <v>12273.333333333334</v>
      </c>
      <c r="AW75" s="277">
        <v>20655.333333333332</v>
      </c>
      <c r="AX75" s="277" t="s">
        <v>174</v>
      </c>
      <c r="AY75" s="280" t="s">
        <v>174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>
        <v>1.0178481649069884</v>
      </c>
      <c r="AP76" s="269">
        <v>0.82888626524990172</v>
      </c>
      <c r="AQ76" s="269">
        <v>0.779537418974661</v>
      </c>
      <c r="AR76" s="269" t="s">
        <v>174</v>
      </c>
      <c r="AS76" s="269" t="s">
        <v>174</v>
      </c>
      <c r="AT76" s="269" t="s">
        <v>174</v>
      </c>
      <c r="AU76" s="281" t="s">
        <v>174</v>
      </c>
      <c r="AV76" s="268">
        <v>-5.0859691181398659E-2</v>
      </c>
      <c r="AW76" s="269">
        <v>0.80469478098788427</v>
      </c>
      <c r="AX76" s="269" t="s">
        <v>174</v>
      </c>
      <c r="AY76" s="282" t="s">
        <v>174</v>
      </c>
    </row>
    <row r="77" spans="1:51" x14ac:dyDescent="0.3">
      <c r="A77" s="223" t="s">
        <v>136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>
        <v>3598</v>
      </c>
      <c r="AN77" s="277">
        <v>3637</v>
      </c>
      <c r="AO77" s="277">
        <v>3089</v>
      </c>
      <c r="AP77" s="277">
        <v>3260</v>
      </c>
      <c r="AQ77" s="277" t="s">
        <v>174</v>
      </c>
      <c r="AR77" s="277" t="s">
        <v>174</v>
      </c>
      <c r="AS77" s="277" t="s">
        <v>174</v>
      </c>
      <c r="AT77" s="277" t="s">
        <v>174</v>
      </c>
      <c r="AU77" s="279" t="s">
        <v>174</v>
      </c>
      <c r="AV77" s="276">
        <v>9957</v>
      </c>
      <c r="AW77" s="277">
        <v>10324</v>
      </c>
      <c r="AX77" s="277" t="s">
        <v>174</v>
      </c>
      <c r="AY77" s="280" t="s">
        <v>174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>
        <v>2.2948717948717947</v>
      </c>
      <c r="AN78" s="263">
        <v>0.81487025948103797</v>
      </c>
      <c r="AO78" s="263">
        <v>0.13943194393212838</v>
      </c>
      <c r="AP78" s="263">
        <v>6.0162601626016263E-2</v>
      </c>
      <c r="AQ78" s="263" t="s">
        <v>174</v>
      </c>
      <c r="AR78" s="263" t="s">
        <v>174</v>
      </c>
      <c r="AS78" s="263" t="s">
        <v>174</v>
      </c>
      <c r="AT78" s="263" t="s">
        <v>174</v>
      </c>
      <c r="AU78" s="265" t="s">
        <v>174</v>
      </c>
      <c r="AV78" s="262">
        <v>-0.16496142234149613</v>
      </c>
      <c r="AW78" s="263">
        <v>0.77785431375925607</v>
      </c>
      <c r="AX78" s="263" t="s">
        <v>174</v>
      </c>
      <c r="AY78" s="266" t="s">
        <v>174</v>
      </c>
    </row>
    <row r="79" spans="1:51" x14ac:dyDescent="0.3">
      <c r="A79" s="223" t="s">
        <v>137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>
        <v>1837</v>
      </c>
      <c r="AN79" s="277">
        <v>1831</v>
      </c>
      <c r="AO79" s="277">
        <v>850</v>
      </c>
      <c r="AP79" s="277">
        <v>938</v>
      </c>
      <c r="AQ79" s="277" t="s">
        <v>174</v>
      </c>
      <c r="AR79" s="277" t="s">
        <v>174</v>
      </c>
      <c r="AS79" s="277" t="s">
        <v>174</v>
      </c>
      <c r="AT79" s="277" t="s">
        <v>174</v>
      </c>
      <c r="AU79" s="279" t="s">
        <v>174</v>
      </c>
      <c r="AV79" s="276">
        <v>9484</v>
      </c>
      <c r="AW79" s="277">
        <v>4518</v>
      </c>
      <c r="AX79" s="277" t="s">
        <v>174</v>
      </c>
      <c r="AY79" s="280" t="s">
        <v>174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>
        <v>2.1030405405405403</v>
      </c>
      <c r="AN80" s="263">
        <v>1.2604938271604937</v>
      </c>
      <c r="AO80" s="263">
        <v>-7.3064340239912762E-2</v>
      </c>
      <c r="AP80" s="263">
        <v>-0.13707451701931922</v>
      </c>
      <c r="AQ80" s="263" t="s">
        <v>174</v>
      </c>
      <c r="AR80" s="263" t="s">
        <v>174</v>
      </c>
      <c r="AS80" s="263" t="s">
        <v>174</v>
      </c>
      <c r="AT80" s="263" t="s">
        <v>174</v>
      </c>
      <c r="AU80" s="265" t="s">
        <v>174</v>
      </c>
      <c r="AV80" s="268">
        <v>0.94903411426222772</v>
      </c>
      <c r="AW80" s="269">
        <v>0.94825355756791718</v>
      </c>
      <c r="AX80" s="269" t="s">
        <v>174</v>
      </c>
      <c r="AY80" s="282" t="s">
        <v>174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>
        <v>14219</v>
      </c>
      <c r="AQ81" s="285">
        <v>10003</v>
      </c>
      <c r="AR81" s="285" t="s">
        <v>174</v>
      </c>
      <c r="AS81" s="285" t="s">
        <v>174</v>
      </c>
      <c r="AT81" s="285" t="s">
        <v>174</v>
      </c>
      <c r="AU81" s="287" t="s">
        <v>174</v>
      </c>
      <c r="AV81" s="284">
        <v>39310</v>
      </c>
      <c r="AW81" s="285">
        <v>60012</v>
      </c>
      <c r="AX81" s="285" t="s">
        <v>174</v>
      </c>
      <c r="AY81" s="288" t="s">
        <v>174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>
        <v>-0.21446328932103198</v>
      </c>
      <c r="AQ82" s="226">
        <v>-0.31776019642613557</v>
      </c>
      <c r="AR82" s="226" t="s">
        <v>174</v>
      </c>
      <c r="AS82" s="226" t="s">
        <v>174</v>
      </c>
      <c r="AT82" s="226" t="s">
        <v>174</v>
      </c>
      <c r="AU82" s="228" t="s">
        <v>174</v>
      </c>
      <c r="AV82" s="225">
        <v>-0.25747530269545343</v>
      </c>
      <c r="AW82" s="226">
        <v>1.3947326416600159</v>
      </c>
      <c r="AX82" s="226" t="s">
        <v>174</v>
      </c>
      <c r="AY82" s="229" t="s">
        <v>174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>
        <v>15420</v>
      </c>
      <c r="AP83" s="292">
        <v>23116</v>
      </c>
      <c r="AQ83" s="292">
        <v>2967</v>
      </c>
      <c r="AR83" s="292" t="s">
        <v>174</v>
      </c>
      <c r="AS83" s="292" t="s">
        <v>174</v>
      </c>
      <c r="AT83" s="292" t="s">
        <v>174</v>
      </c>
      <c r="AU83" s="294" t="s">
        <v>174</v>
      </c>
      <c r="AV83" s="291">
        <v>82205</v>
      </c>
      <c r="AW83" s="292">
        <v>67007</v>
      </c>
      <c r="AX83" s="292" t="s">
        <v>174</v>
      </c>
      <c r="AY83" s="295" t="s">
        <v>174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>
        <v>-0.31576144834930775</v>
      </c>
      <c r="AP84" s="238">
        <v>0.14936356404136844</v>
      </c>
      <c r="AQ84" s="238">
        <v>-0.79851962515279096</v>
      </c>
      <c r="AR84" s="238" t="s">
        <v>174</v>
      </c>
      <c r="AS84" s="238" t="s">
        <v>174</v>
      </c>
      <c r="AT84" s="238" t="s">
        <v>174</v>
      </c>
      <c r="AU84" s="240" t="s">
        <v>174</v>
      </c>
      <c r="AV84" s="237">
        <v>8.5486788765498936E-2</v>
      </c>
      <c r="AW84" s="238">
        <v>0.70601115156452887</v>
      </c>
      <c r="AX84" s="238" t="s">
        <v>174</v>
      </c>
      <c r="AY84" s="241" t="s">
        <v>174</v>
      </c>
    </row>
    <row r="85" spans="1:51" x14ac:dyDescent="0.3">
      <c r="A85" s="221" t="s">
        <v>65</v>
      </c>
      <c r="B85" s="222" t="s">
        <v>66</v>
      </c>
      <c r="C85" s="260"/>
      <c r="D85" s="297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97"/>
      <c r="Q85" s="260"/>
      <c r="R85" s="260"/>
      <c r="S85" s="260"/>
      <c r="T85" s="298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99"/>
      <c r="AF85" s="297"/>
      <c r="AG85" s="260"/>
      <c r="AH85" s="260"/>
      <c r="AI85" s="300"/>
      <c r="AJ85" s="298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99"/>
      <c r="AV85" s="297"/>
      <c r="AW85" s="260"/>
      <c r="AX85" s="260"/>
      <c r="AY85" s="300"/>
    </row>
    <row r="86" spans="1:51" x14ac:dyDescent="0.3">
      <c r="A86" s="246" t="s">
        <v>67</v>
      </c>
      <c r="B86" s="224"/>
      <c r="C86" s="290" t="s">
        <v>68</v>
      </c>
      <c r="D86" s="254">
        <v>86652</v>
      </c>
      <c r="E86" s="255">
        <v>75489.297000000006</v>
      </c>
      <c r="F86" s="255">
        <v>82997.240000000005</v>
      </c>
      <c r="G86" s="255">
        <v>91491.962</v>
      </c>
      <c r="H86" s="255">
        <v>94036.417000000001</v>
      </c>
      <c r="I86" s="255">
        <v>84328.044999999998</v>
      </c>
      <c r="J86" s="255">
        <v>99268.87</v>
      </c>
      <c r="K86" s="255">
        <v>111185.709</v>
      </c>
      <c r="L86" s="255">
        <v>82941.251999999993</v>
      </c>
      <c r="M86" s="255">
        <v>86885</v>
      </c>
      <c r="N86" s="255">
        <v>82126</v>
      </c>
      <c r="O86" s="255">
        <v>89340</v>
      </c>
      <c r="P86" s="254">
        <v>245138.53700000001</v>
      </c>
      <c r="Q86" s="255">
        <v>269856.424</v>
      </c>
      <c r="R86" s="255">
        <v>293395.83100000001</v>
      </c>
      <c r="S86" s="255">
        <v>258351</v>
      </c>
      <c r="T86" s="256">
        <v>85496.77</v>
      </c>
      <c r="U86" s="255">
        <v>79077.066999999995</v>
      </c>
      <c r="V86" s="255">
        <v>65644.221000000005</v>
      </c>
      <c r="W86" s="255">
        <v>35392.43</v>
      </c>
      <c r="X86" s="255">
        <v>61584.932000000001</v>
      </c>
      <c r="Y86" s="255">
        <v>76510.248999999996</v>
      </c>
      <c r="Z86" s="255">
        <v>87802.767999999996</v>
      </c>
      <c r="AA86" s="255">
        <v>95078.89</v>
      </c>
      <c r="AB86" s="255">
        <v>85807</v>
      </c>
      <c r="AC86" s="255">
        <v>81133.070000000007</v>
      </c>
      <c r="AD86" s="255">
        <v>68087</v>
      </c>
      <c r="AE86" s="257">
        <v>74398</v>
      </c>
      <c r="AF86" s="254">
        <v>230218.05800000002</v>
      </c>
      <c r="AG86" s="255">
        <v>173487.61099999998</v>
      </c>
      <c r="AH86" s="255">
        <v>268688.658</v>
      </c>
      <c r="AI86" s="258">
        <v>223618.07</v>
      </c>
      <c r="AJ86" s="256">
        <v>57409</v>
      </c>
      <c r="AK86" s="255">
        <v>47648</v>
      </c>
      <c r="AL86" s="255">
        <v>64934</v>
      </c>
      <c r="AM86" s="255">
        <v>75050</v>
      </c>
      <c r="AN86" s="255">
        <v>78912</v>
      </c>
      <c r="AO86" s="255">
        <v>83864</v>
      </c>
      <c r="AP86" s="255">
        <v>94083</v>
      </c>
      <c r="AQ86" s="255">
        <v>102672</v>
      </c>
      <c r="AR86" s="255" t="s">
        <v>174</v>
      </c>
      <c r="AS86" s="255" t="s">
        <v>174</v>
      </c>
      <c r="AT86" s="255" t="s">
        <v>174</v>
      </c>
      <c r="AU86" s="257" t="s">
        <v>174</v>
      </c>
      <c r="AV86" s="254">
        <v>169991</v>
      </c>
      <c r="AW86" s="255">
        <v>237826</v>
      </c>
      <c r="AX86" s="255" t="s">
        <v>174</v>
      </c>
      <c r="AY86" s="258" t="s">
        <v>174</v>
      </c>
    </row>
    <row r="87" spans="1:51" x14ac:dyDescent="0.3">
      <c r="A87" s="301" t="s">
        <v>69</v>
      </c>
      <c r="B87" s="224"/>
      <c r="C87" s="290" t="s">
        <v>45</v>
      </c>
      <c r="D87" s="262">
        <v>8.2459931793481656E-2</v>
      </c>
      <c r="E87" s="263">
        <v>5.2774160041549273E-3</v>
      </c>
      <c r="F87" s="263">
        <v>-4.9461267121718756E-2</v>
      </c>
      <c r="G87" s="263">
        <v>0.10585686658447555</v>
      </c>
      <c r="H87" s="263">
        <v>1.066610420876146E-2</v>
      </c>
      <c r="I87" s="263">
        <v>-2.0318493906618513E-2</v>
      </c>
      <c r="J87" s="263">
        <v>3.5172165679486063E-2</v>
      </c>
      <c r="K87" s="263">
        <v>4.7557981118920678E-2</v>
      </c>
      <c r="L87" s="263">
        <v>-1.8098117674914253E-2</v>
      </c>
      <c r="M87" s="263">
        <v>-2.5078545780969481E-2</v>
      </c>
      <c r="N87" s="263">
        <v>2.3466221352641353E-2</v>
      </c>
      <c r="O87" s="263">
        <v>1.7088081603843397E-2</v>
      </c>
      <c r="P87" s="262">
        <v>1.1047335642992704E-2</v>
      </c>
      <c r="Q87" s="263">
        <v>3.0556697408871319E-2</v>
      </c>
      <c r="R87" s="263">
        <v>2.4054920699187465E-2</v>
      </c>
      <c r="S87" s="263">
        <v>4.4673058529871466E-3</v>
      </c>
      <c r="T87" s="264">
        <v>-1.3331833079444166E-2</v>
      </c>
      <c r="U87" s="263">
        <v>4.7526869934952358E-2</v>
      </c>
      <c r="V87" s="263">
        <v>-0.20907947059444384</v>
      </c>
      <c r="W87" s="263">
        <v>-0.6131635039152401</v>
      </c>
      <c r="X87" s="263">
        <v>-0.34509486893784991</v>
      </c>
      <c r="Y87" s="263">
        <v>-9.2706951762014669E-2</v>
      </c>
      <c r="Z87" s="263">
        <v>-0.11550551547529452</v>
      </c>
      <c r="AA87" s="263">
        <v>-0.14486411198762966</v>
      </c>
      <c r="AB87" s="263">
        <v>3.4551540167250032E-2</v>
      </c>
      <c r="AC87" s="263">
        <v>-6.6201645853714602E-2</v>
      </c>
      <c r="AD87" s="263">
        <v>-0.17094464603170736</v>
      </c>
      <c r="AE87" s="265">
        <v>-0.16724871278262815</v>
      </c>
      <c r="AF87" s="262">
        <v>-6.0865497455424529E-2</v>
      </c>
      <c r="AG87" s="263">
        <v>-0.35711142826082964</v>
      </c>
      <c r="AH87" s="263">
        <v>-8.4211056836727888E-2</v>
      </c>
      <c r="AI87" s="266">
        <v>-0.13444085759296459</v>
      </c>
      <c r="AJ87" s="264">
        <v>-0.32852434074410064</v>
      </c>
      <c r="AK87" s="263">
        <v>-0.39744856748417334</v>
      </c>
      <c r="AL87" s="263">
        <v>-1.0819246373568892E-2</v>
      </c>
      <c r="AM87" s="263">
        <v>1.1205099508567227</v>
      </c>
      <c r="AN87" s="263">
        <v>0.28135239314707694</v>
      </c>
      <c r="AO87" s="263">
        <v>9.6114587210401115E-2</v>
      </c>
      <c r="AP87" s="263">
        <v>7.1526583307715358E-2</v>
      </c>
      <c r="AQ87" s="263">
        <v>7.9861155299562295E-2</v>
      </c>
      <c r="AR87" s="263" t="s">
        <v>174</v>
      </c>
      <c r="AS87" s="263" t="s">
        <v>174</v>
      </c>
      <c r="AT87" s="263" t="s">
        <v>174</v>
      </c>
      <c r="AU87" s="265" t="s">
        <v>174</v>
      </c>
      <c r="AV87" s="262">
        <v>-0.26160874834588349</v>
      </c>
      <c r="AW87" s="263">
        <v>0.37085293081821291</v>
      </c>
      <c r="AX87" s="263" t="s">
        <v>174</v>
      </c>
      <c r="AY87" s="266" t="s">
        <v>174</v>
      </c>
    </row>
    <row r="88" spans="1:51" x14ac:dyDescent="0.3">
      <c r="A88" s="246" t="s">
        <v>70</v>
      </c>
      <c r="B88" s="224"/>
      <c r="C88" s="290" t="s">
        <v>68</v>
      </c>
      <c r="D88" s="254">
        <v>420061</v>
      </c>
      <c r="E88" s="255">
        <v>378399.73</v>
      </c>
      <c r="F88" s="255">
        <v>399552.92</v>
      </c>
      <c r="G88" s="255">
        <v>424378.74800000002</v>
      </c>
      <c r="H88" s="255">
        <v>433609.63799999998</v>
      </c>
      <c r="I88" s="255">
        <v>394426.72499999998</v>
      </c>
      <c r="J88" s="255">
        <v>442708.9</v>
      </c>
      <c r="K88" s="255">
        <v>450981.07900000003</v>
      </c>
      <c r="L88" s="255">
        <v>394906.43400000001</v>
      </c>
      <c r="M88" s="255">
        <v>437203</v>
      </c>
      <c r="N88" s="255">
        <v>410691</v>
      </c>
      <c r="O88" s="255">
        <v>419608</v>
      </c>
      <c r="P88" s="254">
        <v>1198013.6499999999</v>
      </c>
      <c r="Q88" s="255">
        <v>1252415.111</v>
      </c>
      <c r="R88" s="255">
        <v>1288596.4130000002</v>
      </c>
      <c r="S88" s="255">
        <v>1267502</v>
      </c>
      <c r="T88" s="256">
        <v>398158.72</v>
      </c>
      <c r="U88" s="255">
        <v>379708.23</v>
      </c>
      <c r="V88" s="255">
        <v>350357.10700000002</v>
      </c>
      <c r="W88" s="255">
        <v>235171.61</v>
      </c>
      <c r="X88" s="255">
        <v>339667.93300000002</v>
      </c>
      <c r="Y88" s="255">
        <v>367067.44300000003</v>
      </c>
      <c r="Z88" s="255">
        <v>406291.81099999999</v>
      </c>
      <c r="AA88" s="255">
        <v>399353.31</v>
      </c>
      <c r="AB88" s="255">
        <v>403481</v>
      </c>
      <c r="AC88" s="255">
        <v>404987.11</v>
      </c>
      <c r="AD88" s="255">
        <v>371809</v>
      </c>
      <c r="AE88" s="257">
        <v>366806</v>
      </c>
      <c r="AF88" s="254">
        <v>1128224.057</v>
      </c>
      <c r="AG88" s="255">
        <v>941906.98600000003</v>
      </c>
      <c r="AH88" s="255">
        <v>1209126.121</v>
      </c>
      <c r="AI88" s="258">
        <v>1143602.1099999999</v>
      </c>
      <c r="AJ88" s="256">
        <v>315456</v>
      </c>
      <c r="AK88" s="255">
        <v>291851</v>
      </c>
      <c r="AL88" s="255">
        <v>361878</v>
      </c>
      <c r="AM88" s="255">
        <v>380242</v>
      </c>
      <c r="AN88" s="255">
        <v>379890</v>
      </c>
      <c r="AO88" s="255">
        <v>375041</v>
      </c>
      <c r="AP88" s="255">
        <v>419314</v>
      </c>
      <c r="AQ88" s="255">
        <v>421451</v>
      </c>
      <c r="AR88" s="255" t="s">
        <v>174</v>
      </c>
      <c r="AS88" s="255" t="s">
        <v>174</v>
      </c>
      <c r="AT88" s="255" t="s">
        <v>174</v>
      </c>
      <c r="AU88" s="257" t="s">
        <v>174</v>
      </c>
      <c r="AV88" s="254">
        <v>969185</v>
      </c>
      <c r="AW88" s="255">
        <v>1135173</v>
      </c>
      <c r="AX88" s="255" t="s">
        <v>174</v>
      </c>
      <c r="AY88" s="258" t="s">
        <v>174</v>
      </c>
    </row>
    <row r="89" spans="1:51" x14ac:dyDescent="0.3">
      <c r="A89" s="302" t="s">
        <v>71</v>
      </c>
      <c r="B89" s="224"/>
      <c r="C89" s="290" t="s">
        <v>45</v>
      </c>
      <c r="D89" s="262">
        <v>9.520941534739169E-2</v>
      </c>
      <c r="E89" s="263">
        <v>1.8737158087443414E-2</v>
      </c>
      <c r="F89" s="263">
        <v>-3.0173696065866677E-2</v>
      </c>
      <c r="G89" s="263">
        <v>8.0561767484258043E-2</v>
      </c>
      <c r="H89" s="263">
        <v>-2.8752328389099739E-2</v>
      </c>
      <c r="I89" s="263">
        <v>-4.1604462652077935E-2</v>
      </c>
      <c r="J89" s="263">
        <v>2.8017631922296845E-3</v>
      </c>
      <c r="K89" s="263">
        <v>-3.8608549485453173E-3</v>
      </c>
      <c r="L89" s="263">
        <v>-6.2847027206570432E-3</v>
      </c>
      <c r="M89" s="263">
        <v>1.9513332633763567E-2</v>
      </c>
      <c r="N89" s="263">
        <v>6.8917328626066487E-3</v>
      </c>
      <c r="O89" s="263">
        <v>2.4607122209002862E-3</v>
      </c>
      <c r="P89" s="262">
        <v>2.6603685790869934E-2</v>
      </c>
      <c r="Q89" s="263">
        <v>1.3440995447473513E-3</v>
      </c>
      <c r="R89" s="263">
        <v>-2.3293398523541058E-3</v>
      </c>
      <c r="S89" s="263">
        <v>9.7260161571840198E-3</v>
      </c>
      <c r="T89" s="264">
        <v>-5.2140712896460342E-2</v>
      </c>
      <c r="U89" s="263">
        <v>3.4579834398930464E-3</v>
      </c>
      <c r="V89" s="263">
        <v>-0.12312715171747454</v>
      </c>
      <c r="W89" s="263">
        <v>-0.44584498844885612</v>
      </c>
      <c r="X89" s="263">
        <v>-0.21665040803359625</v>
      </c>
      <c r="Y89" s="263">
        <v>-6.9364676037101572E-2</v>
      </c>
      <c r="Z89" s="263">
        <v>-8.2259672213502E-2</v>
      </c>
      <c r="AA89" s="263">
        <v>-0.11447879169227858</v>
      </c>
      <c r="AB89" s="263">
        <v>2.1712905290370607E-2</v>
      </c>
      <c r="AC89" s="263">
        <v>-7.3686342499937135E-2</v>
      </c>
      <c r="AD89" s="263">
        <v>-9.467458502864684E-2</v>
      </c>
      <c r="AE89" s="265">
        <v>-0.12583649501439439</v>
      </c>
      <c r="AF89" s="262">
        <v>-5.8254422226324286E-2</v>
      </c>
      <c r="AG89" s="263">
        <v>-0.24792748208864432</v>
      </c>
      <c r="AH89" s="263">
        <v>-6.1671979836560448E-2</v>
      </c>
      <c r="AI89" s="266">
        <v>-9.7751238262346038E-2</v>
      </c>
      <c r="AJ89" s="264">
        <v>-0.20771294422485581</v>
      </c>
      <c r="AK89" s="263">
        <v>-0.23138089474647411</v>
      </c>
      <c r="AL89" s="263">
        <v>3.2883286138105886E-2</v>
      </c>
      <c r="AM89" s="263">
        <v>0.6168703356667925</v>
      </c>
      <c r="AN89" s="263">
        <v>0.11841584998840611</v>
      </c>
      <c r="AO89" s="263">
        <v>2.1722321475402467E-2</v>
      </c>
      <c r="AP89" s="263">
        <v>3.2051320374754028E-2</v>
      </c>
      <c r="AQ89" s="263">
        <v>5.5333684350832107E-2</v>
      </c>
      <c r="AR89" s="263" t="s">
        <v>174</v>
      </c>
      <c r="AS89" s="263" t="s">
        <v>174</v>
      </c>
      <c r="AT89" s="263" t="s">
        <v>174</v>
      </c>
      <c r="AU89" s="265" t="s">
        <v>174</v>
      </c>
      <c r="AV89" s="262">
        <v>-0.14096407182000023</v>
      </c>
      <c r="AW89" s="263">
        <v>0.20518588021174308</v>
      </c>
      <c r="AX89" s="263" t="s">
        <v>174</v>
      </c>
      <c r="AY89" s="266" t="s">
        <v>174</v>
      </c>
    </row>
    <row r="90" spans="1:51" x14ac:dyDescent="0.3">
      <c r="A90" s="246" t="s">
        <v>72</v>
      </c>
      <c r="B90" s="224"/>
      <c r="C90" s="290" t="s">
        <v>68</v>
      </c>
      <c r="D90" s="254">
        <v>106558</v>
      </c>
      <c r="E90" s="255">
        <v>91318.842999999993</v>
      </c>
      <c r="F90" s="255">
        <v>110549.41</v>
      </c>
      <c r="G90" s="255">
        <v>125576.974</v>
      </c>
      <c r="H90" s="255">
        <v>144468.91200000001</v>
      </c>
      <c r="I90" s="255">
        <v>149198.111</v>
      </c>
      <c r="J90" s="255">
        <v>166989.54</v>
      </c>
      <c r="K90" s="255">
        <v>157612.215</v>
      </c>
      <c r="L90" s="255">
        <v>160362.06899999999</v>
      </c>
      <c r="M90" s="255">
        <v>144223</v>
      </c>
      <c r="N90" s="255">
        <v>111670</v>
      </c>
      <c r="O90" s="255">
        <v>118727</v>
      </c>
      <c r="P90" s="254">
        <v>308426.25300000003</v>
      </c>
      <c r="Q90" s="255">
        <v>419243.99699999997</v>
      </c>
      <c r="R90" s="255">
        <v>484963.82400000002</v>
      </c>
      <c r="S90" s="255">
        <v>374620</v>
      </c>
      <c r="T90" s="256">
        <v>111105.18</v>
      </c>
      <c r="U90" s="255">
        <v>104120.33100000001</v>
      </c>
      <c r="V90" s="255">
        <v>72624.956000000006</v>
      </c>
      <c r="W90" s="255">
        <v>8318.24</v>
      </c>
      <c r="X90" s="255">
        <v>11638.895</v>
      </c>
      <c r="Y90" s="255">
        <v>15680.8</v>
      </c>
      <c r="Z90" s="255">
        <v>40583.724000000002</v>
      </c>
      <c r="AA90" s="255">
        <v>61051.05</v>
      </c>
      <c r="AB90" s="255">
        <v>56972</v>
      </c>
      <c r="AC90" s="255">
        <v>54610.81</v>
      </c>
      <c r="AD90" s="255">
        <v>38139</v>
      </c>
      <c r="AE90" s="257">
        <v>51322</v>
      </c>
      <c r="AF90" s="254">
        <v>287850.467</v>
      </c>
      <c r="AG90" s="255">
        <v>35637.934999999998</v>
      </c>
      <c r="AH90" s="255">
        <v>158606.774</v>
      </c>
      <c r="AI90" s="258">
        <v>144071.81</v>
      </c>
      <c r="AJ90" s="256">
        <v>35514</v>
      </c>
      <c r="AK90" s="255">
        <v>18187</v>
      </c>
      <c r="AL90" s="255">
        <v>23309</v>
      </c>
      <c r="AM90" s="255">
        <v>33325</v>
      </c>
      <c r="AN90" s="255">
        <v>46371</v>
      </c>
      <c r="AO90" s="255">
        <v>64849</v>
      </c>
      <c r="AP90" s="255">
        <v>85192</v>
      </c>
      <c r="AQ90" s="255">
        <v>100228</v>
      </c>
      <c r="AR90" s="255" t="s">
        <v>174</v>
      </c>
      <c r="AS90" s="255" t="s">
        <v>174</v>
      </c>
      <c r="AT90" s="255" t="s">
        <v>174</v>
      </c>
      <c r="AU90" s="257" t="s">
        <v>174</v>
      </c>
      <c r="AV90" s="254">
        <v>77010</v>
      </c>
      <c r="AW90" s="255">
        <v>144545</v>
      </c>
      <c r="AX90" s="255" t="s">
        <v>174</v>
      </c>
      <c r="AY90" s="258" t="s">
        <v>174</v>
      </c>
    </row>
    <row r="91" spans="1:51" x14ac:dyDescent="0.3">
      <c r="A91" s="303" t="s">
        <v>73</v>
      </c>
      <c r="B91" s="236"/>
      <c r="C91" s="304" t="s">
        <v>45</v>
      </c>
      <c r="D91" s="268">
        <v>9.1659751462437641E-2</v>
      </c>
      <c r="E91" s="269">
        <v>3.2574719012189259E-2</v>
      </c>
      <c r="F91" s="269">
        <v>9.7765828566889132E-2</v>
      </c>
      <c r="G91" s="269">
        <v>4.5220518710880293E-2</v>
      </c>
      <c r="H91" s="269">
        <v>7.130662276701305E-2</v>
      </c>
      <c r="I91" s="269">
        <v>3.1984388617593791E-2</v>
      </c>
      <c r="J91" s="269">
        <v>8.7716759052389598E-2</v>
      </c>
      <c r="K91" s="269">
        <v>-9.7931469928567612E-3</v>
      </c>
      <c r="L91" s="269">
        <v>6.9829340538376791E-2</v>
      </c>
      <c r="M91" s="269">
        <v>2.1749449179259386E-2</v>
      </c>
      <c r="N91" s="269">
        <v>4.702076789648868E-2</v>
      </c>
      <c r="O91" s="269">
        <v>5.1137218793990316E-2</v>
      </c>
      <c r="P91" s="268">
        <v>7.5581608562072675E-2</v>
      </c>
      <c r="Q91" s="269">
        <v>4.9235297356414687E-2</v>
      </c>
      <c r="R91" s="269">
        <v>4.8368690133141996E-2</v>
      </c>
      <c r="S91" s="269">
        <v>3.8421771875407129E-2</v>
      </c>
      <c r="T91" s="270">
        <v>4.2673285910020765E-2</v>
      </c>
      <c r="U91" s="269">
        <v>0.14018451810652061</v>
      </c>
      <c r="V91" s="269">
        <v>-0.34305433199507801</v>
      </c>
      <c r="W91" s="269">
        <v>-0.93375983084287406</v>
      </c>
      <c r="X91" s="269">
        <v>-0.91943668129791145</v>
      </c>
      <c r="Y91" s="269">
        <v>-0.89489947362671374</v>
      </c>
      <c r="Z91" s="269">
        <v>-0.75696846640813553</v>
      </c>
      <c r="AA91" s="269">
        <v>-0.61265026317915772</v>
      </c>
      <c r="AB91" s="269">
        <v>-0.64472895395232144</v>
      </c>
      <c r="AC91" s="269">
        <v>-0.62134465376534953</v>
      </c>
      <c r="AD91" s="269">
        <v>-0.65846691143547953</v>
      </c>
      <c r="AE91" s="281">
        <v>-0.56773101316465502</v>
      </c>
      <c r="AF91" s="268">
        <v>-6.6712174465900664E-2</v>
      </c>
      <c r="AG91" s="269">
        <v>-0.91499476377714239</v>
      </c>
      <c r="AH91" s="269">
        <v>-0.6729513292521383</v>
      </c>
      <c r="AI91" s="282">
        <v>-0.61541879771501784</v>
      </c>
      <c r="AJ91" s="270">
        <v>-0.68035693745332126</v>
      </c>
      <c r="AK91" s="269">
        <v>-0.82532710158211076</v>
      </c>
      <c r="AL91" s="269">
        <v>-0.67904971949311754</v>
      </c>
      <c r="AM91" s="269">
        <v>3.0062561311046569</v>
      </c>
      <c r="AN91" s="269">
        <v>2.9841411061788938</v>
      </c>
      <c r="AO91" s="269">
        <v>3.1355670629049537</v>
      </c>
      <c r="AP91" s="269">
        <v>1.0991666511432021</v>
      </c>
      <c r="AQ91" s="269">
        <v>0.64170804597136322</v>
      </c>
      <c r="AR91" s="269" t="s">
        <v>174</v>
      </c>
      <c r="AS91" s="269" t="s">
        <v>174</v>
      </c>
      <c r="AT91" s="269" t="s">
        <v>174</v>
      </c>
      <c r="AU91" s="281" t="s">
        <v>174</v>
      </c>
      <c r="AV91" s="268">
        <v>-0.73246525947098773</v>
      </c>
      <c r="AW91" s="269">
        <v>3.0559308500899394</v>
      </c>
      <c r="AX91" s="269" t="s">
        <v>174</v>
      </c>
      <c r="AY91" s="282" t="s">
        <v>174</v>
      </c>
    </row>
    <row r="92" spans="1:51" ht="24.6" x14ac:dyDescent="0.3">
      <c r="A92" s="305" t="s">
        <v>138</v>
      </c>
      <c r="B92" s="222" t="s">
        <v>139</v>
      </c>
      <c r="C92" s="260"/>
      <c r="D92" s="297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97"/>
      <c r="Q92" s="260"/>
      <c r="R92" s="260"/>
      <c r="S92" s="260"/>
      <c r="T92" s="298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99"/>
      <c r="AF92" s="297"/>
      <c r="AG92" s="260"/>
      <c r="AH92" s="260"/>
      <c r="AI92" s="300"/>
      <c r="AJ92" s="298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99"/>
      <c r="AV92" s="297"/>
      <c r="AW92" s="260"/>
      <c r="AX92" s="260"/>
      <c r="AY92" s="300"/>
    </row>
    <row r="93" spans="1:51" x14ac:dyDescent="0.3">
      <c r="A93" s="246" t="s">
        <v>29</v>
      </c>
      <c r="B93" s="224"/>
      <c r="C93" s="290" t="s">
        <v>140</v>
      </c>
      <c r="D93" s="254">
        <v>3630.6</v>
      </c>
      <c r="E93" s="255">
        <v>3383.6</v>
      </c>
      <c r="F93" s="255">
        <v>3894.7</v>
      </c>
      <c r="G93" s="255">
        <v>3981.3</v>
      </c>
      <c r="H93" s="255">
        <v>4322.4000000000005</v>
      </c>
      <c r="I93" s="255">
        <v>4274.5</v>
      </c>
      <c r="J93" s="255">
        <v>4836.7</v>
      </c>
      <c r="K93" s="255">
        <v>4997.8</v>
      </c>
      <c r="L93" s="255">
        <v>4266.1000000000004</v>
      </c>
      <c r="M93" s="255">
        <v>4305.8999999999996</v>
      </c>
      <c r="N93" s="255">
        <v>4337.6000000000004</v>
      </c>
      <c r="O93" s="255">
        <v>5133.2000000000007</v>
      </c>
      <c r="P93" s="254">
        <v>10908.9</v>
      </c>
      <c r="Q93" s="255">
        <v>12578.2</v>
      </c>
      <c r="R93" s="255">
        <v>14100.6</v>
      </c>
      <c r="S93" s="255">
        <v>13776.7</v>
      </c>
      <c r="T93" s="256">
        <v>4034.2999999999997</v>
      </c>
      <c r="U93" s="255">
        <v>3911.3</v>
      </c>
      <c r="V93" s="255">
        <v>3269.3</v>
      </c>
      <c r="W93" s="255">
        <v>2407.2999999999997</v>
      </c>
      <c r="X93" s="255">
        <v>3175.7999999999997</v>
      </c>
      <c r="Y93" s="255">
        <v>3713.1</v>
      </c>
      <c r="Z93" s="255">
        <v>4419.5999999999995</v>
      </c>
      <c r="AA93" s="255">
        <v>4684.2000000000007</v>
      </c>
      <c r="AB93" s="255">
        <v>4180.1000000000004</v>
      </c>
      <c r="AC93" s="255">
        <v>4163</v>
      </c>
      <c r="AD93" s="255">
        <v>3932.2999999999997</v>
      </c>
      <c r="AE93" s="257">
        <v>4860.4000000000005</v>
      </c>
      <c r="AF93" s="254">
        <v>11214.900000000001</v>
      </c>
      <c r="AG93" s="255">
        <v>9296.1999999999989</v>
      </c>
      <c r="AH93" s="255">
        <v>13283.9</v>
      </c>
      <c r="AI93" s="258">
        <v>12955.7</v>
      </c>
      <c r="AJ93" s="256">
        <v>3405.4</v>
      </c>
      <c r="AK93" s="255">
        <v>2990.6</v>
      </c>
      <c r="AL93" s="255">
        <v>3639.4000000000005</v>
      </c>
      <c r="AM93" s="255">
        <v>3955.7</v>
      </c>
      <c r="AN93" s="255">
        <v>4664.4000000000005</v>
      </c>
      <c r="AO93" s="255">
        <v>4678.3999999999996</v>
      </c>
      <c r="AP93" s="255">
        <v>5240.8</v>
      </c>
      <c r="AQ93" s="255">
        <v>5637.2</v>
      </c>
      <c r="AR93" s="255" t="s">
        <v>174</v>
      </c>
      <c r="AS93" s="255" t="s">
        <v>174</v>
      </c>
      <c r="AT93" s="255" t="s">
        <v>174</v>
      </c>
      <c r="AU93" s="257" t="s">
        <v>174</v>
      </c>
      <c r="AV93" s="254">
        <v>10035.400000000001</v>
      </c>
      <c r="AW93" s="255">
        <v>13298.5</v>
      </c>
      <c r="AX93" s="255" t="s">
        <v>174</v>
      </c>
      <c r="AY93" s="258" t="s">
        <v>174</v>
      </c>
    </row>
    <row r="94" spans="1:51" x14ac:dyDescent="0.3">
      <c r="A94" s="301"/>
      <c r="B94" s="224"/>
      <c r="C94" s="290" t="s">
        <v>45</v>
      </c>
      <c r="D94" s="254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4"/>
      <c r="Q94" s="255"/>
      <c r="R94" s="255"/>
      <c r="S94" s="255"/>
      <c r="T94" s="227">
        <v>0.11119374208119866</v>
      </c>
      <c r="U94" s="226">
        <v>0.15595815108168823</v>
      </c>
      <c r="V94" s="226">
        <v>-0.1605771946491385</v>
      </c>
      <c r="W94" s="226">
        <v>-0.3953482530831639</v>
      </c>
      <c r="X94" s="226">
        <v>-0.26526929483620226</v>
      </c>
      <c r="Y94" s="226">
        <v>-0.13133699847935434</v>
      </c>
      <c r="Z94" s="226">
        <v>-8.6236483552835683E-2</v>
      </c>
      <c r="AA94" s="226">
        <v>-6.2747608947936975E-2</v>
      </c>
      <c r="AB94" s="226">
        <v>-2.0158927357539672E-2</v>
      </c>
      <c r="AC94" s="226">
        <v>-3.3187022457558155E-2</v>
      </c>
      <c r="AD94" s="226">
        <v>-9.3438767982294502E-2</v>
      </c>
      <c r="AE94" s="228">
        <v>-5.3144237512662694E-2</v>
      </c>
      <c r="AF94" s="225">
        <v>2.8050490883590632E-2</v>
      </c>
      <c r="AG94" s="226">
        <v>-0.26092763670477503</v>
      </c>
      <c r="AH94" s="226">
        <v>-5.7919521155128204E-2</v>
      </c>
      <c r="AI94" s="229">
        <v>-5.9593371416957613E-2</v>
      </c>
      <c r="AJ94" s="227">
        <v>-0.15588825818605451</v>
      </c>
      <c r="AK94" s="226">
        <v>-0.23539488149720048</v>
      </c>
      <c r="AL94" s="226">
        <v>0.11320466154834379</v>
      </c>
      <c r="AM94" s="226">
        <v>0.64321023553358547</v>
      </c>
      <c r="AN94" s="226">
        <v>0.46873228792745164</v>
      </c>
      <c r="AO94" s="226">
        <v>0.2599714524251972</v>
      </c>
      <c r="AP94" s="226">
        <v>0.18580867046791583</v>
      </c>
      <c r="AQ94" s="226">
        <v>0.20344989539302313</v>
      </c>
      <c r="AR94" s="226" t="s">
        <v>174</v>
      </c>
      <c r="AS94" s="226" t="s">
        <v>174</v>
      </c>
      <c r="AT94" s="226" t="s">
        <v>174</v>
      </c>
      <c r="AU94" s="228" t="s">
        <v>174</v>
      </c>
      <c r="AV94" s="225">
        <v>-0.10517258290310211</v>
      </c>
      <c r="AW94" s="226">
        <v>0.43053075450183964</v>
      </c>
      <c r="AX94" s="226" t="s">
        <v>174</v>
      </c>
      <c r="AY94" s="229" t="s">
        <v>174</v>
      </c>
    </row>
    <row r="95" spans="1:51" x14ac:dyDescent="0.3">
      <c r="A95" s="246"/>
      <c r="B95" s="224"/>
      <c r="C95" s="290" t="s">
        <v>141</v>
      </c>
      <c r="D95" s="254">
        <v>99417</v>
      </c>
      <c r="E95" s="255">
        <v>94801</v>
      </c>
      <c r="F95" s="255">
        <v>108208</v>
      </c>
      <c r="G95" s="255">
        <v>105744</v>
      </c>
      <c r="H95" s="255">
        <v>114793</v>
      </c>
      <c r="I95" s="255">
        <v>113216</v>
      </c>
      <c r="J95" s="255">
        <v>122935</v>
      </c>
      <c r="K95" s="255">
        <v>123324</v>
      </c>
      <c r="L95" s="255">
        <v>113373</v>
      </c>
      <c r="M95" s="255">
        <v>116399</v>
      </c>
      <c r="N95" s="255">
        <v>115544</v>
      </c>
      <c r="O95" s="255">
        <v>133534</v>
      </c>
      <c r="P95" s="254">
        <v>302426</v>
      </c>
      <c r="Q95" s="255">
        <v>333753</v>
      </c>
      <c r="R95" s="255">
        <v>359632</v>
      </c>
      <c r="S95" s="255">
        <v>365477</v>
      </c>
      <c r="T95" s="256">
        <v>112309</v>
      </c>
      <c r="U95" s="255">
        <v>111142</v>
      </c>
      <c r="V95" s="255">
        <v>86894</v>
      </c>
      <c r="W95" s="255">
        <v>60874</v>
      </c>
      <c r="X95" s="255">
        <v>83467</v>
      </c>
      <c r="Y95" s="255">
        <v>98281</v>
      </c>
      <c r="Z95" s="255">
        <v>115317</v>
      </c>
      <c r="AA95" s="255">
        <v>120456</v>
      </c>
      <c r="AB95" s="255">
        <v>114094</v>
      </c>
      <c r="AC95" s="255">
        <v>115119</v>
      </c>
      <c r="AD95" s="255">
        <v>104785</v>
      </c>
      <c r="AE95" s="257">
        <v>123697</v>
      </c>
      <c r="AF95" s="254">
        <v>310345</v>
      </c>
      <c r="AG95" s="255">
        <v>242622</v>
      </c>
      <c r="AH95" s="255">
        <v>349867</v>
      </c>
      <c r="AI95" s="258">
        <v>343601</v>
      </c>
      <c r="AJ95" s="256">
        <v>92008</v>
      </c>
      <c r="AK95" s="255">
        <v>79834</v>
      </c>
      <c r="AL95" s="255">
        <v>98231</v>
      </c>
      <c r="AM95" s="255">
        <v>106954</v>
      </c>
      <c r="AN95" s="255">
        <v>126115</v>
      </c>
      <c r="AO95" s="255">
        <v>126448</v>
      </c>
      <c r="AP95" s="255">
        <v>137899</v>
      </c>
      <c r="AQ95" s="255">
        <v>142621</v>
      </c>
      <c r="AR95" s="255" t="s">
        <v>174</v>
      </c>
      <c r="AS95" s="255" t="s">
        <v>174</v>
      </c>
      <c r="AT95" s="255" t="s">
        <v>174</v>
      </c>
      <c r="AU95" s="257" t="s">
        <v>174</v>
      </c>
      <c r="AV95" s="254">
        <v>270073</v>
      </c>
      <c r="AW95" s="255">
        <v>359517</v>
      </c>
      <c r="AX95" s="255" t="s">
        <v>174</v>
      </c>
      <c r="AY95" s="258" t="s">
        <v>174</v>
      </c>
    </row>
    <row r="96" spans="1:51" x14ac:dyDescent="0.3">
      <c r="A96" s="302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0.12967601114497521</v>
      </c>
      <c r="U96" s="226">
        <v>0.17237159945570193</v>
      </c>
      <c r="V96" s="226">
        <v>-0.19697249741239095</v>
      </c>
      <c r="W96" s="226">
        <v>-0.42432667574519595</v>
      </c>
      <c r="X96" s="226">
        <v>-0.27289120416750151</v>
      </c>
      <c r="Y96" s="226">
        <v>-0.13191598360655737</v>
      </c>
      <c r="Z96" s="226">
        <v>-6.1967706511571158E-2</v>
      </c>
      <c r="AA96" s="226">
        <v>-2.3255813953488372E-2</v>
      </c>
      <c r="AB96" s="226">
        <v>6.3595388672788057E-3</v>
      </c>
      <c r="AC96" s="226">
        <v>-1.0996658046890437E-2</v>
      </c>
      <c r="AD96" s="226">
        <v>-9.3116042373468114E-2</v>
      </c>
      <c r="AE96" s="228">
        <v>-7.3666631719262507E-2</v>
      </c>
      <c r="AF96" s="225">
        <v>2.6184917963402617E-2</v>
      </c>
      <c r="AG96" s="226">
        <v>-0.27304923101814815</v>
      </c>
      <c r="AH96" s="226">
        <v>-2.7152756150731858E-2</v>
      </c>
      <c r="AI96" s="229">
        <v>-5.9856023771673733E-2</v>
      </c>
      <c r="AJ96" s="227">
        <v>-0.18076022402478875</v>
      </c>
      <c r="AK96" s="226">
        <v>-0.28169368915441506</v>
      </c>
      <c r="AL96" s="226">
        <v>0.13046930743204363</v>
      </c>
      <c r="AM96" s="226">
        <v>0.75697342050793437</v>
      </c>
      <c r="AN96" s="226">
        <v>0.51095642589286783</v>
      </c>
      <c r="AO96" s="226">
        <v>0.2865965954762365</v>
      </c>
      <c r="AP96" s="226">
        <v>0.19582542036299938</v>
      </c>
      <c r="AQ96" s="226">
        <v>0.18400909875805274</v>
      </c>
      <c r="AR96" s="226" t="s">
        <v>174</v>
      </c>
      <c r="AS96" s="226" t="s">
        <v>174</v>
      </c>
      <c r="AT96" s="226" t="s">
        <v>174</v>
      </c>
      <c r="AU96" s="228" t="s">
        <v>174</v>
      </c>
      <c r="AV96" s="225">
        <v>-0.12976526124152155</v>
      </c>
      <c r="AW96" s="226">
        <v>0.48179884759007841</v>
      </c>
      <c r="AX96" s="226" t="s">
        <v>174</v>
      </c>
      <c r="AY96" s="229" t="s">
        <v>174</v>
      </c>
    </row>
    <row r="97" spans="1:51" x14ac:dyDescent="0.3">
      <c r="A97" s="246"/>
      <c r="B97" s="224"/>
      <c r="C97" s="290" t="s">
        <v>142</v>
      </c>
      <c r="D97" s="254">
        <v>36.518905217417547</v>
      </c>
      <c r="E97" s="255">
        <v>35.691606628622061</v>
      </c>
      <c r="F97" s="255">
        <v>35.992717728818569</v>
      </c>
      <c r="G97" s="255">
        <v>37.650363141171127</v>
      </c>
      <c r="H97" s="255">
        <v>37.65386391156256</v>
      </c>
      <c r="I97" s="255">
        <v>37.755264273600908</v>
      </c>
      <c r="J97" s="255">
        <v>39.343555537479155</v>
      </c>
      <c r="K97" s="255">
        <v>40.525769517693227</v>
      </c>
      <c r="L97" s="255">
        <v>37.628888712480041</v>
      </c>
      <c r="M97" s="255">
        <v>36.992585846957446</v>
      </c>
      <c r="N97" s="255">
        <v>37.540677144637542</v>
      </c>
      <c r="O97" s="255">
        <v>38.441146075156894</v>
      </c>
      <c r="P97" s="254">
        <v>36.071303393226771</v>
      </c>
      <c r="Q97" s="255">
        <v>37.687151875788381</v>
      </c>
      <c r="R97" s="255">
        <v>39.208413044445436</v>
      </c>
      <c r="S97" s="255">
        <v>37.695121717645705</v>
      </c>
      <c r="T97" s="256">
        <v>35.921431051830211</v>
      </c>
      <c r="U97" s="255">
        <v>35.191916647172086</v>
      </c>
      <c r="V97" s="255">
        <v>37.624001657191521</v>
      </c>
      <c r="W97" s="255">
        <v>39.545618819200307</v>
      </c>
      <c r="X97" s="255">
        <v>38.048570093569907</v>
      </c>
      <c r="Y97" s="255">
        <v>37.780445864409195</v>
      </c>
      <c r="Z97" s="255">
        <v>38.325658836077935</v>
      </c>
      <c r="AA97" s="255">
        <v>38.887228531580007</v>
      </c>
      <c r="AB97" s="255">
        <v>36.637334127999722</v>
      </c>
      <c r="AC97" s="255">
        <v>36.16257959155309</v>
      </c>
      <c r="AD97" s="255">
        <v>37.527317841294071</v>
      </c>
      <c r="AE97" s="257">
        <v>39.292788022344929</v>
      </c>
      <c r="AF97" s="254">
        <v>36.136879923955604</v>
      </c>
      <c r="AG97" s="255">
        <v>38.315569074527446</v>
      </c>
      <c r="AH97" s="255">
        <v>37.968428002641005</v>
      </c>
      <c r="AI97" s="258">
        <v>37.705652777494826</v>
      </c>
      <c r="AJ97" s="256">
        <v>37.011998956612466</v>
      </c>
      <c r="AK97" s="255">
        <v>37.460229977202694</v>
      </c>
      <c r="AL97" s="255">
        <v>37.049403955981312</v>
      </c>
      <c r="AM97" s="255">
        <v>36.98505899732595</v>
      </c>
      <c r="AN97" s="255">
        <v>36.985291202473938</v>
      </c>
      <c r="AO97" s="255">
        <v>36.998608123497405</v>
      </c>
      <c r="AP97" s="255">
        <v>38.004626574521936</v>
      </c>
      <c r="AQ97" s="255">
        <v>39.525736041676893</v>
      </c>
      <c r="AR97" s="255" t="s">
        <v>174</v>
      </c>
      <c r="AS97" s="255" t="s">
        <v>174</v>
      </c>
      <c r="AT97" s="255" t="s">
        <v>174</v>
      </c>
      <c r="AU97" s="257" t="s">
        <v>174</v>
      </c>
      <c r="AV97" s="254">
        <v>37.158101698429689</v>
      </c>
      <c r="AW97" s="255">
        <v>36.989905901528999</v>
      </c>
      <c r="AX97" s="255" t="s">
        <v>174</v>
      </c>
      <c r="AY97" s="258" t="s">
        <v>174</v>
      </c>
    </row>
    <row r="98" spans="1:51" x14ac:dyDescent="0.3">
      <c r="A98" s="246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-1.6360681187736509E-2</v>
      </c>
      <c r="U98" s="226">
        <v>-1.4000209815415278E-2</v>
      </c>
      <c r="V98" s="226">
        <v>4.532261055315695E-2</v>
      </c>
      <c r="W98" s="226">
        <v>5.0338310706934328E-2</v>
      </c>
      <c r="X98" s="226">
        <v>1.0482488143431751E-2</v>
      </c>
      <c r="Y98" s="226">
        <v>6.6696899870185525E-4</v>
      </c>
      <c r="Z98" s="226">
        <v>-2.5872005910384972E-2</v>
      </c>
      <c r="AA98" s="226">
        <v>-4.0432075827649523E-2</v>
      </c>
      <c r="AB98" s="226">
        <v>-2.635088673643075E-2</v>
      </c>
      <c r="AC98" s="226">
        <v>-2.2437097499433727E-2</v>
      </c>
      <c r="AD98" s="226">
        <v>-3.5586207707441367E-4</v>
      </c>
      <c r="AE98" s="228">
        <v>2.2154436954688519E-2</v>
      </c>
      <c r="AF98" s="225">
        <v>1.81796953700173E-3</v>
      </c>
      <c r="AG98" s="226">
        <v>1.6674573892191184E-2</v>
      </c>
      <c r="AH98" s="226">
        <v>-3.1625484061260589E-2</v>
      </c>
      <c r="AI98" s="229">
        <v>2.7937460788703974E-4</v>
      </c>
      <c r="AJ98" s="227">
        <v>3.0359812313955393E-2</v>
      </c>
      <c r="AK98" s="226">
        <v>6.4455521214496936E-2</v>
      </c>
      <c r="AL98" s="226">
        <v>-1.5272104930400968E-2</v>
      </c>
      <c r="AM98" s="226">
        <v>-6.4749519626461027E-2</v>
      </c>
      <c r="AN98" s="226">
        <v>-2.7945304869043158E-2</v>
      </c>
      <c r="AO98" s="226">
        <v>-2.0694243358528354E-2</v>
      </c>
      <c r="AP98" s="226">
        <v>-8.3764316467221291E-3</v>
      </c>
      <c r="AQ98" s="226">
        <v>1.6419465572825778E-2</v>
      </c>
      <c r="AR98" s="226" t="s">
        <v>174</v>
      </c>
      <c r="AS98" s="226" t="s">
        <v>174</v>
      </c>
      <c r="AT98" s="226" t="s">
        <v>174</v>
      </c>
      <c r="AU98" s="228" t="s">
        <v>174</v>
      </c>
      <c r="AV98" s="225">
        <v>2.8259821451743661E-2</v>
      </c>
      <c r="AW98" s="226">
        <v>-3.45985510594898E-2</v>
      </c>
      <c r="AX98" s="226" t="s">
        <v>174</v>
      </c>
      <c r="AY98" s="229" t="s">
        <v>174</v>
      </c>
    </row>
    <row r="99" spans="1:51" x14ac:dyDescent="0.3">
      <c r="A99" s="246" t="s">
        <v>143</v>
      </c>
      <c r="B99" s="224"/>
      <c r="C99" s="290" t="s">
        <v>140</v>
      </c>
      <c r="D99" s="254">
        <v>3388.1</v>
      </c>
      <c r="E99" s="255">
        <v>3152.1</v>
      </c>
      <c r="F99" s="255">
        <v>3587.6</v>
      </c>
      <c r="G99" s="255">
        <v>3572.3</v>
      </c>
      <c r="H99" s="255">
        <v>3868.1000000000004</v>
      </c>
      <c r="I99" s="255">
        <v>3794.7000000000003</v>
      </c>
      <c r="J99" s="255">
        <v>4180.8999999999996</v>
      </c>
      <c r="K99" s="255">
        <v>4177.5</v>
      </c>
      <c r="L99" s="255">
        <v>3750.3</v>
      </c>
      <c r="M99" s="255">
        <v>3855.2</v>
      </c>
      <c r="N99" s="255">
        <v>4030.1</v>
      </c>
      <c r="O99" s="255">
        <v>4820.1000000000004</v>
      </c>
      <c r="P99" s="254">
        <v>10127.799999999999</v>
      </c>
      <c r="Q99" s="255">
        <v>11235.1</v>
      </c>
      <c r="R99" s="255">
        <v>12108.7</v>
      </c>
      <c r="S99" s="255">
        <v>12705.4</v>
      </c>
      <c r="T99" s="256">
        <v>3763.1</v>
      </c>
      <c r="U99" s="255">
        <v>3638.3</v>
      </c>
      <c r="V99" s="255">
        <v>3098.9</v>
      </c>
      <c r="W99" s="255">
        <v>2354.1</v>
      </c>
      <c r="X99" s="255">
        <v>3106.6</v>
      </c>
      <c r="Y99" s="255">
        <v>3610.2999999999997</v>
      </c>
      <c r="Z99" s="255">
        <v>4156.8999999999996</v>
      </c>
      <c r="AA99" s="255">
        <v>4217.1000000000004</v>
      </c>
      <c r="AB99" s="255">
        <v>3901.7000000000003</v>
      </c>
      <c r="AC99" s="255">
        <v>3944.9</v>
      </c>
      <c r="AD99" s="255">
        <v>3795.8999999999996</v>
      </c>
      <c r="AE99" s="257">
        <v>4689.8</v>
      </c>
      <c r="AF99" s="254">
        <v>10500.3</v>
      </c>
      <c r="AG99" s="255">
        <v>9071</v>
      </c>
      <c r="AH99" s="255">
        <v>12275.7</v>
      </c>
      <c r="AI99" s="258">
        <v>12430.599999999999</v>
      </c>
      <c r="AJ99" s="256">
        <v>3300.5</v>
      </c>
      <c r="AK99" s="255">
        <v>2926</v>
      </c>
      <c r="AL99" s="255">
        <v>3559.6000000000004</v>
      </c>
      <c r="AM99" s="255">
        <v>3841</v>
      </c>
      <c r="AN99" s="255">
        <v>4443.3</v>
      </c>
      <c r="AO99" s="255">
        <v>4381</v>
      </c>
      <c r="AP99" s="255">
        <v>4806</v>
      </c>
      <c r="AQ99" s="255">
        <v>4874.8</v>
      </c>
      <c r="AR99" s="255" t="s">
        <v>174</v>
      </c>
      <c r="AS99" s="255" t="s">
        <v>174</v>
      </c>
      <c r="AT99" s="255" t="s">
        <v>174</v>
      </c>
      <c r="AU99" s="257" t="s">
        <v>174</v>
      </c>
      <c r="AV99" s="254">
        <v>9786.1</v>
      </c>
      <c r="AW99" s="255">
        <v>12665.3</v>
      </c>
      <c r="AX99" s="255" t="s">
        <v>174</v>
      </c>
      <c r="AY99" s="258" t="s">
        <v>174</v>
      </c>
    </row>
    <row r="100" spans="1:51" x14ac:dyDescent="0.3">
      <c r="A100" s="301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0.11068150290723415</v>
      </c>
      <c r="U100" s="226">
        <v>0.15424637543225161</v>
      </c>
      <c r="V100" s="226">
        <v>-0.13621919946482322</v>
      </c>
      <c r="W100" s="226">
        <v>-0.3410127928785377</v>
      </c>
      <c r="X100" s="226">
        <v>-0.19686667873116009</v>
      </c>
      <c r="Y100" s="226">
        <v>-4.8594091759559525E-2</v>
      </c>
      <c r="Z100" s="226">
        <v>-5.740390824941999E-3</v>
      </c>
      <c r="AA100" s="226">
        <v>9.4793536804309662E-3</v>
      </c>
      <c r="AB100" s="226">
        <v>4.0370103725035356E-2</v>
      </c>
      <c r="AC100" s="226">
        <v>2.3267275368333749E-2</v>
      </c>
      <c r="AD100" s="226">
        <v>-5.8112701918066619E-2</v>
      </c>
      <c r="AE100" s="228">
        <v>-2.703263417771419E-2</v>
      </c>
      <c r="AF100" s="225">
        <v>3.6779952210746661E-2</v>
      </c>
      <c r="AG100" s="226">
        <v>-0.19261955834839034</v>
      </c>
      <c r="AH100" s="226">
        <v>1.3791736520022793E-2</v>
      </c>
      <c r="AI100" s="229">
        <v>-2.162859886347546E-2</v>
      </c>
      <c r="AJ100" s="227">
        <v>-0.12293056256809544</v>
      </c>
      <c r="AK100" s="226">
        <v>-0.1957782480828959</v>
      </c>
      <c r="AL100" s="226">
        <v>0.14866565555519709</v>
      </c>
      <c r="AM100" s="226">
        <v>0.63162142644747465</v>
      </c>
      <c r="AN100" s="226">
        <v>0.43027747376553155</v>
      </c>
      <c r="AO100" s="226">
        <v>0.21347256460681946</v>
      </c>
      <c r="AP100" s="226">
        <v>0.1561500156366524</v>
      </c>
      <c r="AQ100" s="226">
        <v>0.15596025704868269</v>
      </c>
      <c r="AR100" s="226" t="s">
        <v>174</v>
      </c>
      <c r="AS100" s="226" t="s">
        <v>174</v>
      </c>
      <c r="AT100" s="226" t="s">
        <v>174</v>
      </c>
      <c r="AU100" s="228" t="s">
        <v>174</v>
      </c>
      <c r="AV100" s="225">
        <v>-6.8017104273211143E-2</v>
      </c>
      <c r="AW100" s="226">
        <v>0.39624076728034385</v>
      </c>
      <c r="AX100" s="226" t="s">
        <v>174</v>
      </c>
      <c r="AY100" s="229" t="s">
        <v>174</v>
      </c>
    </row>
    <row r="101" spans="1:51" x14ac:dyDescent="0.3">
      <c r="A101" s="246"/>
      <c r="B101" s="224"/>
      <c r="C101" s="290" t="s">
        <v>141</v>
      </c>
      <c r="D101" s="254">
        <v>95200</v>
      </c>
      <c r="E101" s="255">
        <v>90640</v>
      </c>
      <c r="F101" s="255">
        <v>102732</v>
      </c>
      <c r="G101" s="255">
        <v>98707</v>
      </c>
      <c r="H101" s="255">
        <v>107027</v>
      </c>
      <c r="I101" s="255">
        <v>104975</v>
      </c>
      <c r="J101" s="255">
        <v>111752</v>
      </c>
      <c r="K101" s="255">
        <v>108911</v>
      </c>
      <c r="L101" s="255">
        <v>104069</v>
      </c>
      <c r="M101" s="255">
        <v>108265</v>
      </c>
      <c r="N101" s="255">
        <v>109532</v>
      </c>
      <c r="O101" s="255">
        <v>127715</v>
      </c>
      <c r="P101" s="254">
        <v>288572</v>
      </c>
      <c r="Q101" s="255">
        <v>310709</v>
      </c>
      <c r="R101" s="255">
        <v>324732</v>
      </c>
      <c r="S101" s="255">
        <v>345512</v>
      </c>
      <c r="T101" s="256">
        <v>107155</v>
      </c>
      <c r="U101" s="255">
        <v>105662</v>
      </c>
      <c r="V101" s="255">
        <v>83479</v>
      </c>
      <c r="W101" s="255">
        <v>59929</v>
      </c>
      <c r="X101" s="255">
        <v>82200</v>
      </c>
      <c r="Y101" s="255">
        <v>96407</v>
      </c>
      <c r="Z101" s="255">
        <v>110482</v>
      </c>
      <c r="AA101" s="255">
        <v>111746</v>
      </c>
      <c r="AB101" s="255">
        <v>108404</v>
      </c>
      <c r="AC101" s="255">
        <v>110578</v>
      </c>
      <c r="AD101" s="255">
        <v>102038</v>
      </c>
      <c r="AE101" s="257">
        <v>120571</v>
      </c>
      <c r="AF101" s="254">
        <v>296296</v>
      </c>
      <c r="AG101" s="255">
        <v>238536</v>
      </c>
      <c r="AH101" s="255">
        <v>330632</v>
      </c>
      <c r="AI101" s="258">
        <v>333187</v>
      </c>
      <c r="AJ101" s="256">
        <v>89943</v>
      </c>
      <c r="AK101" s="255">
        <v>78558</v>
      </c>
      <c r="AL101" s="255">
        <v>96633</v>
      </c>
      <c r="AM101" s="255">
        <v>104737</v>
      </c>
      <c r="AN101" s="255">
        <v>122032</v>
      </c>
      <c r="AO101" s="255">
        <v>120693</v>
      </c>
      <c r="AP101" s="255">
        <v>129695</v>
      </c>
      <c r="AQ101" s="255">
        <v>128374</v>
      </c>
      <c r="AR101" s="255" t="s">
        <v>174</v>
      </c>
      <c r="AS101" s="255" t="s">
        <v>174</v>
      </c>
      <c r="AT101" s="255" t="s">
        <v>174</v>
      </c>
      <c r="AU101" s="257" t="s">
        <v>174</v>
      </c>
      <c r="AV101" s="254">
        <v>265134</v>
      </c>
      <c r="AW101" s="255">
        <v>347462</v>
      </c>
      <c r="AX101" s="255" t="s">
        <v>174</v>
      </c>
      <c r="AY101" s="258" t="s">
        <v>174</v>
      </c>
    </row>
    <row r="102" spans="1:51" x14ac:dyDescent="0.3">
      <c r="A102" s="302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0.12557773109243697</v>
      </c>
      <c r="U102" s="226">
        <v>0.1657325684024713</v>
      </c>
      <c r="V102" s="226">
        <v>-0.18740995989565082</v>
      </c>
      <c r="W102" s="226">
        <v>-0.39285967560558016</v>
      </c>
      <c r="X102" s="226">
        <v>-0.23196950302260178</v>
      </c>
      <c r="Y102" s="226">
        <v>-8.1619433198380567E-2</v>
      </c>
      <c r="Z102" s="226">
        <v>-1.1364449853246474E-2</v>
      </c>
      <c r="AA102" s="226">
        <v>2.603042851502603E-2</v>
      </c>
      <c r="AB102" s="226">
        <v>4.1655055780299606E-2</v>
      </c>
      <c r="AC102" s="226">
        <v>2.1364245139241674E-2</v>
      </c>
      <c r="AD102" s="226">
        <v>-6.8418361757294668E-2</v>
      </c>
      <c r="AE102" s="228">
        <v>-5.5937047331950047E-2</v>
      </c>
      <c r="AF102" s="225">
        <v>2.6766283631121521E-2</v>
      </c>
      <c r="AG102" s="226">
        <v>-0.23228487105297882</v>
      </c>
      <c r="AH102" s="226">
        <v>1.8168828449305889E-2</v>
      </c>
      <c r="AI102" s="229">
        <v>-3.5671698812197547E-2</v>
      </c>
      <c r="AJ102" s="227">
        <v>-0.16062712892538847</v>
      </c>
      <c r="AK102" s="226">
        <v>-0.25651606064621152</v>
      </c>
      <c r="AL102" s="226">
        <v>0.15757256315959703</v>
      </c>
      <c r="AM102" s="226">
        <v>0.747684760299688</v>
      </c>
      <c r="AN102" s="226">
        <v>0.48457420924574207</v>
      </c>
      <c r="AO102" s="226">
        <v>0.2519111682761625</v>
      </c>
      <c r="AP102" s="226">
        <v>0.17390163103491971</v>
      </c>
      <c r="AQ102" s="226">
        <v>0.14880174681867808</v>
      </c>
      <c r="AR102" s="226" t="s">
        <v>174</v>
      </c>
      <c r="AS102" s="226" t="s">
        <v>174</v>
      </c>
      <c r="AT102" s="226" t="s">
        <v>174</v>
      </c>
      <c r="AU102" s="228" t="s">
        <v>174</v>
      </c>
      <c r="AV102" s="225">
        <v>-0.10517185517185518</v>
      </c>
      <c r="AW102" s="226">
        <v>0.45664386088473019</v>
      </c>
      <c r="AX102" s="226" t="s">
        <v>174</v>
      </c>
      <c r="AY102" s="229" t="s">
        <v>174</v>
      </c>
    </row>
    <row r="103" spans="1:51" x14ac:dyDescent="0.3">
      <c r="A103" s="246"/>
      <c r="B103" s="224"/>
      <c r="C103" s="290" t="s">
        <v>142</v>
      </c>
      <c r="D103" s="254">
        <v>35.589285714285715</v>
      </c>
      <c r="E103" s="255">
        <v>34.776037069726392</v>
      </c>
      <c r="F103" s="255">
        <v>34.921932796012925</v>
      </c>
      <c r="G103" s="255">
        <v>36.190948970184486</v>
      </c>
      <c r="H103" s="255">
        <v>36.141347510441292</v>
      </c>
      <c r="I103" s="255">
        <v>36.148606811145513</v>
      </c>
      <c r="J103" s="255">
        <v>37.412305820030063</v>
      </c>
      <c r="K103" s="255">
        <v>38.357007097538357</v>
      </c>
      <c r="L103" s="255">
        <v>36.036667979897949</v>
      </c>
      <c r="M103" s="255">
        <v>35.60892255114765</v>
      </c>
      <c r="N103" s="255">
        <v>36.793813680020449</v>
      </c>
      <c r="O103" s="255">
        <v>37.741064088008457</v>
      </c>
      <c r="P103" s="254">
        <v>35.096267136104679</v>
      </c>
      <c r="Q103" s="255">
        <v>36.1595576568429</v>
      </c>
      <c r="R103" s="255">
        <v>37.288286956628852</v>
      </c>
      <c r="S103" s="255">
        <v>36.772673597443791</v>
      </c>
      <c r="T103" s="256">
        <v>35.118286594185989</v>
      </c>
      <c r="U103" s="255">
        <v>34.433381915920577</v>
      </c>
      <c r="V103" s="255">
        <v>37.121910899747242</v>
      </c>
      <c r="W103" s="255">
        <v>39.281483088321181</v>
      </c>
      <c r="X103" s="255">
        <v>37.793187347931877</v>
      </c>
      <c r="Y103" s="255">
        <v>37.44852552200566</v>
      </c>
      <c r="Z103" s="255">
        <v>37.625133505910462</v>
      </c>
      <c r="AA103" s="255">
        <v>37.738263562006694</v>
      </c>
      <c r="AB103" s="255">
        <v>35.992214309435077</v>
      </c>
      <c r="AC103" s="255">
        <v>35.675269945197059</v>
      </c>
      <c r="AD103" s="255">
        <v>37.200846743370114</v>
      </c>
      <c r="AE103" s="257">
        <v>38.896583755629464</v>
      </c>
      <c r="AF103" s="254">
        <v>35.438547938547941</v>
      </c>
      <c r="AG103" s="255">
        <v>38.027802931213735</v>
      </c>
      <c r="AH103" s="255">
        <v>37.127985191995933</v>
      </c>
      <c r="AI103" s="258">
        <v>37.308178290269424</v>
      </c>
      <c r="AJ103" s="256">
        <v>36.695462681920773</v>
      </c>
      <c r="AK103" s="255">
        <v>37.246365742508722</v>
      </c>
      <c r="AL103" s="255">
        <v>36.836277462150619</v>
      </c>
      <c r="AM103" s="255">
        <v>36.672809035966274</v>
      </c>
      <c r="AN103" s="255">
        <v>36.410941392421662</v>
      </c>
      <c r="AO103" s="255">
        <v>36.298708292941598</v>
      </c>
      <c r="AP103" s="255">
        <v>37.056170245576162</v>
      </c>
      <c r="AQ103" s="255">
        <v>37.973421409319641</v>
      </c>
      <c r="AR103" s="255" t="s">
        <v>174</v>
      </c>
      <c r="AS103" s="255" t="s">
        <v>174</v>
      </c>
      <c r="AT103" s="255" t="s">
        <v>174</v>
      </c>
      <c r="AU103" s="257" t="s">
        <v>174</v>
      </c>
      <c r="AV103" s="254">
        <v>36.910015313011534</v>
      </c>
      <c r="AW103" s="255">
        <v>36.450892471694743</v>
      </c>
      <c r="AX103" s="255" t="s">
        <v>174</v>
      </c>
      <c r="AY103" s="258" t="s">
        <v>174</v>
      </c>
    </row>
    <row r="104" spans="1:51" x14ac:dyDescent="0.3">
      <c r="A104" s="246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-1.3234295396680725E-2</v>
      </c>
      <c r="U104" s="226">
        <v>-9.8531972783094009E-3</v>
      </c>
      <c r="V104" s="226">
        <v>6.2997031595728017E-2</v>
      </c>
      <c r="W104" s="226">
        <v>8.539522190155327E-2</v>
      </c>
      <c r="X104" s="226">
        <v>4.5704987535768141E-2</v>
      </c>
      <c r="Y104" s="226">
        <v>3.5960409695771467E-2</v>
      </c>
      <c r="Z104" s="226">
        <v>5.6887080658485738E-3</v>
      </c>
      <c r="AA104" s="226">
        <v>-1.6131173476550336E-2</v>
      </c>
      <c r="AB104" s="226">
        <v>-1.2335677229556568E-3</v>
      </c>
      <c r="AC104" s="226">
        <v>1.8632238578437489E-3</v>
      </c>
      <c r="AD104" s="226">
        <v>1.1062540754526076E-2</v>
      </c>
      <c r="AE104" s="228">
        <v>3.0617039968095464E-2</v>
      </c>
      <c r="AF104" s="225">
        <v>9.7526269992157417E-3</v>
      </c>
      <c r="AG104" s="226">
        <v>5.1666707101359829E-2</v>
      </c>
      <c r="AH104" s="226">
        <v>-4.2989844188704917E-3</v>
      </c>
      <c r="AI104" s="229">
        <v>1.4562571617388675E-2</v>
      </c>
      <c r="AJ104" s="227">
        <v>4.4910394005267161E-2</v>
      </c>
      <c r="AK104" s="226">
        <v>8.169350990433899E-2</v>
      </c>
      <c r="AL104" s="226">
        <v>-7.6944702110840844E-3</v>
      </c>
      <c r="AM104" s="226">
        <v>-6.6409764786363026E-2</v>
      </c>
      <c r="AN104" s="226">
        <v>-3.6573945001911932E-2</v>
      </c>
      <c r="AO104" s="226">
        <v>-3.0703938620718244E-2</v>
      </c>
      <c r="AP104" s="226">
        <v>-1.5121893461053703E-2</v>
      </c>
      <c r="AQ104" s="226">
        <v>6.2312842488517397E-3</v>
      </c>
      <c r="AR104" s="226" t="s">
        <v>174</v>
      </c>
      <c r="AS104" s="226" t="s">
        <v>174</v>
      </c>
      <c r="AT104" s="226" t="s">
        <v>174</v>
      </c>
      <c r="AU104" s="228" t="s">
        <v>174</v>
      </c>
      <c r="AV104" s="225">
        <v>4.1521661017691378E-2</v>
      </c>
      <c r="AW104" s="226">
        <v>-4.1467303866367787E-2</v>
      </c>
      <c r="AX104" s="226" t="s">
        <v>174</v>
      </c>
      <c r="AY104" s="229" t="s">
        <v>174</v>
      </c>
    </row>
    <row r="105" spans="1:51" x14ac:dyDescent="0.3">
      <c r="A105" s="246" t="s">
        <v>144</v>
      </c>
      <c r="B105" s="224"/>
      <c r="C105" s="290" t="s">
        <v>140</v>
      </c>
      <c r="D105" s="254">
        <v>3172.7</v>
      </c>
      <c r="E105" s="255">
        <v>2957</v>
      </c>
      <c r="F105" s="255">
        <v>3358.4</v>
      </c>
      <c r="G105" s="255">
        <v>3332</v>
      </c>
      <c r="H105" s="255">
        <v>3629.3</v>
      </c>
      <c r="I105" s="255">
        <v>3543.9</v>
      </c>
      <c r="J105" s="255">
        <v>3905.1</v>
      </c>
      <c r="K105" s="255">
        <v>3893.9</v>
      </c>
      <c r="L105" s="255">
        <v>3496.3</v>
      </c>
      <c r="M105" s="255">
        <v>3596.1</v>
      </c>
      <c r="N105" s="255">
        <v>3767.6</v>
      </c>
      <c r="O105" s="255">
        <v>4544.1000000000004</v>
      </c>
      <c r="P105" s="254">
        <v>9488.1</v>
      </c>
      <c r="Q105" s="255">
        <v>10505.2</v>
      </c>
      <c r="R105" s="255">
        <v>11295.3</v>
      </c>
      <c r="S105" s="255">
        <v>11907.8</v>
      </c>
      <c r="T105" s="256">
        <v>3501.7</v>
      </c>
      <c r="U105" s="255">
        <v>3392.8</v>
      </c>
      <c r="V105" s="255">
        <v>2922.5</v>
      </c>
      <c r="W105" s="255">
        <v>2200.1</v>
      </c>
      <c r="X105" s="255">
        <v>2922.6</v>
      </c>
      <c r="Y105" s="255">
        <v>3414.2</v>
      </c>
      <c r="Z105" s="255">
        <v>3932.4</v>
      </c>
      <c r="AA105" s="255">
        <v>3989.6</v>
      </c>
      <c r="AB105" s="255">
        <v>3677.3</v>
      </c>
      <c r="AC105" s="255">
        <v>3716.4</v>
      </c>
      <c r="AD105" s="255">
        <v>3545.7</v>
      </c>
      <c r="AE105" s="257">
        <v>4411.3</v>
      </c>
      <c r="AF105" s="254">
        <v>9817</v>
      </c>
      <c r="AG105" s="255">
        <v>8536.9</v>
      </c>
      <c r="AH105" s="255">
        <v>11599.3</v>
      </c>
      <c r="AI105" s="258">
        <v>11673.400000000001</v>
      </c>
      <c r="AJ105" s="256">
        <v>3053.2</v>
      </c>
      <c r="AK105" s="255">
        <v>2667.7</v>
      </c>
      <c r="AL105" s="255">
        <v>3265.3</v>
      </c>
      <c r="AM105" s="255">
        <v>3560.5</v>
      </c>
      <c r="AN105" s="255">
        <v>4132.1000000000004</v>
      </c>
      <c r="AO105" s="255">
        <v>4065.8</v>
      </c>
      <c r="AP105" s="255">
        <v>4458.7</v>
      </c>
      <c r="AQ105" s="255">
        <v>4502.2</v>
      </c>
      <c r="AR105" s="255" t="s">
        <v>174</v>
      </c>
      <c r="AS105" s="255" t="s">
        <v>174</v>
      </c>
      <c r="AT105" s="255" t="s">
        <v>174</v>
      </c>
      <c r="AU105" s="257" t="s">
        <v>174</v>
      </c>
      <c r="AV105" s="254">
        <v>8986.2000000000007</v>
      </c>
      <c r="AW105" s="255">
        <v>11758.400000000001</v>
      </c>
      <c r="AX105" s="255" t="s">
        <v>174</v>
      </c>
      <c r="AY105" s="258" t="s">
        <v>174</v>
      </c>
    </row>
    <row r="106" spans="1:51" x14ac:dyDescent="0.3">
      <c r="A106" s="301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0.10369716645128756</v>
      </c>
      <c r="U106" s="226">
        <v>0.14737910043963481</v>
      </c>
      <c r="V106" s="226">
        <v>-0.12979394949976181</v>
      </c>
      <c r="W106" s="226">
        <v>-0.33970588235294119</v>
      </c>
      <c r="X106" s="226">
        <v>-0.19472074504725437</v>
      </c>
      <c r="Y106" s="226">
        <v>-3.6598098140466793E-2</v>
      </c>
      <c r="Z106" s="226">
        <v>6.990858108627227E-3</v>
      </c>
      <c r="AA106" s="226">
        <v>2.4576902334420458E-2</v>
      </c>
      <c r="AB106" s="226">
        <v>5.1769012956554068E-2</v>
      </c>
      <c r="AC106" s="226">
        <v>3.3452907316259335E-2</v>
      </c>
      <c r="AD106" s="226">
        <v>-5.8896910500053107E-2</v>
      </c>
      <c r="AE106" s="228">
        <v>-2.9224708963271093E-2</v>
      </c>
      <c r="AF106" s="225">
        <v>3.4664474446938758E-2</v>
      </c>
      <c r="AG106" s="226">
        <v>-0.18736435289190123</v>
      </c>
      <c r="AH106" s="226">
        <v>2.6913849123086597E-2</v>
      </c>
      <c r="AI106" s="229">
        <v>-1.9684576496078018E-2</v>
      </c>
      <c r="AJ106" s="227">
        <v>-0.12808064654310763</v>
      </c>
      <c r="AK106" s="226">
        <v>-0.21371728365951437</v>
      </c>
      <c r="AL106" s="226">
        <v>0.11729683490162539</v>
      </c>
      <c r="AM106" s="226">
        <v>0.61833553020317267</v>
      </c>
      <c r="AN106" s="226">
        <v>0.41384383767877936</v>
      </c>
      <c r="AO106" s="226">
        <v>0.19084997949739335</v>
      </c>
      <c r="AP106" s="226">
        <v>0.13383684264062651</v>
      </c>
      <c r="AQ106" s="226">
        <v>0.1284840585522358</v>
      </c>
      <c r="AR106" s="226" t="s">
        <v>174</v>
      </c>
      <c r="AS106" s="226" t="s">
        <v>174</v>
      </c>
      <c r="AT106" s="226" t="s">
        <v>174</v>
      </c>
      <c r="AU106" s="228" t="s">
        <v>174</v>
      </c>
      <c r="AV106" s="225">
        <v>-8.4628705307120231E-2</v>
      </c>
      <c r="AW106" s="226">
        <v>0.37736180580772904</v>
      </c>
      <c r="AX106" s="226" t="s">
        <v>174</v>
      </c>
      <c r="AY106" s="229" t="s">
        <v>174</v>
      </c>
    </row>
    <row r="107" spans="1:51" x14ac:dyDescent="0.3">
      <c r="A107" s="246"/>
      <c r="B107" s="224"/>
      <c r="C107" s="290" t="s">
        <v>141</v>
      </c>
      <c r="D107" s="254">
        <v>90330</v>
      </c>
      <c r="E107" s="255">
        <v>86154</v>
      </c>
      <c r="F107" s="255">
        <v>97616</v>
      </c>
      <c r="G107" s="255">
        <v>93396</v>
      </c>
      <c r="H107" s="255">
        <v>101669</v>
      </c>
      <c r="I107" s="255">
        <v>99479</v>
      </c>
      <c r="J107" s="255">
        <v>105816</v>
      </c>
      <c r="K107" s="255">
        <v>102920</v>
      </c>
      <c r="L107" s="255">
        <v>98203</v>
      </c>
      <c r="M107" s="255">
        <v>102130</v>
      </c>
      <c r="N107" s="255">
        <v>103343</v>
      </c>
      <c r="O107" s="255">
        <v>121225</v>
      </c>
      <c r="P107" s="254">
        <v>274100</v>
      </c>
      <c r="Q107" s="255">
        <v>294544</v>
      </c>
      <c r="R107" s="255">
        <v>306939</v>
      </c>
      <c r="S107" s="255">
        <v>326698</v>
      </c>
      <c r="T107" s="256">
        <v>100987</v>
      </c>
      <c r="U107" s="255">
        <v>99863</v>
      </c>
      <c r="V107" s="255">
        <v>78604</v>
      </c>
      <c r="W107" s="255">
        <v>55378</v>
      </c>
      <c r="X107" s="255">
        <v>77156</v>
      </c>
      <c r="Y107" s="255">
        <v>91271</v>
      </c>
      <c r="Z107" s="255">
        <v>104927</v>
      </c>
      <c r="AA107" s="255">
        <v>105997</v>
      </c>
      <c r="AB107" s="255">
        <v>102264</v>
      </c>
      <c r="AC107" s="255">
        <v>104015</v>
      </c>
      <c r="AD107" s="255">
        <v>95484</v>
      </c>
      <c r="AE107" s="257">
        <v>113322</v>
      </c>
      <c r="AF107" s="254">
        <v>279454</v>
      </c>
      <c r="AG107" s="255">
        <v>223805</v>
      </c>
      <c r="AH107" s="255">
        <v>313188</v>
      </c>
      <c r="AI107" s="258">
        <v>312821</v>
      </c>
      <c r="AJ107" s="256">
        <v>83245</v>
      </c>
      <c r="AK107" s="255">
        <v>71920</v>
      </c>
      <c r="AL107" s="255">
        <v>89027</v>
      </c>
      <c r="AM107" s="255">
        <v>97477</v>
      </c>
      <c r="AN107" s="255">
        <v>114221</v>
      </c>
      <c r="AO107" s="255">
        <v>112659</v>
      </c>
      <c r="AP107" s="255">
        <v>121112</v>
      </c>
      <c r="AQ107" s="255">
        <v>119815</v>
      </c>
      <c r="AR107" s="255" t="s">
        <v>174</v>
      </c>
      <c r="AS107" s="255" t="s">
        <v>174</v>
      </c>
      <c r="AT107" s="255" t="s">
        <v>174</v>
      </c>
      <c r="AU107" s="257" t="s">
        <v>174</v>
      </c>
      <c r="AV107" s="254">
        <v>244192</v>
      </c>
      <c r="AW107" s="255">
        <v>324357</v>
      </c>
      <c r="AX107" s="255" t="s">
        <v>174</v>
      </c>
      <c r="AY107" s="258" t="s">
        <v>174</v>
      </c>
    </row>
    <row r="108" spans="1:51" x14ac:dyDescent="0.3">
      <c r="A108" s="302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0.11797852319273774</v>
      </c>
      <c r="U108" s="226">
        <v>0.15912203728207627</v>
      </c>
      <c r="V108" s="226">
        <v>-0.19476315358138011</v>
      </c>
      <c r="W108" s="226">
        <v>-0.40706240095935586</v>
      </c>
      <c r="X108" s="226">
        <v>-0.24110594183084322</v>
      </c>
      <c r="Y108" s="226">
        <v>-8.2509876456337519E-2</v>
      </c>
      <c r="Z108" s="226">
        <v>-8.4013759733877671E-3</v>
      </c>
      <c r="AA108" s="226">
        <v>2.9897007384376215E-2</v>
      </c>
      <c r="AB108" s="226">
        <v>4.1353115485270306E-2</v>
      </c>
      <c r="AC108" s="226">
        <v>1.8456868696759034E-2</v>
      </c>
      <c r="AD108" s="226">
        <v>-7.604772456770173E-2</v>
      </c>
      <c r="AE108" s="228">
        <v>-6.5192823262528357E-2</v>
      </c>
      <c r="AF108" s="225">
        <v>1.9533017147026634E-2</v>
      </c>
      <c r="AG108" s="226">
        <v>-0.24016445760225977</v>
      </c>
      <c r="AH108" s="226">
        <v>2.0359094152258266E-2</v>
      </c>
      <c r="AI108" s="229">
        <v>-4.2476537964725836E-2</v>
      </c>
      <c r="AJ108" s="227">
        <v>-0.17568597938348501</v>
      </c>
      <c r="AK108" s="226">
        <v>-0.27981334428166588</v>
      </c>
      <c r="AL108" s="226">
        <v>0.13260139433107729</v>
      </c>
      <c r="AM108" s="226">
        <v>0.76021163638990208</v>
      </c>
      <c r="AN108" s="226">
        <v>0.48039037793561096</v>
      </c>
      <c r="AO108" s="226">
        <v>0.23433511191944867</v>
      </c>
      <c r="AP108" s="226">
        <v>0.15425009768696332</v>
      </c>
      <c r="AQ108" s="226">
        <v>0.13036218006169986</v>
      </c>
      <c r="AR108" s="226" t="s">
        <v>174</v>
      </c>
      <c r="AS108" s="226" t="s">
        <v>174</v>
      </c>
      <c r="AT108" s="226" t="s">
        <v>174</v>
      </c>
      <c r="AU108" s="228" t="s">
        <v>174</v>
      </c>
      <c r="AV108" s="225">
        <v>-0.12618176873474704</v>
      </c>
      <c r="AW108" s="226">
        <v>0.44928397488885413</v>
      </c>
      <c r="AX108" s="226" t="s">
        <v>174</v>
      </c>
      <c r="AY108" s="229" t="s">
        <v>174</v>
      </c>
    </row>
    <row r="109" spans="1:51" x14ac:dyDescent="0.3">
      <c r="A109" s="246"/>
      <c r="B109" s="224"/>
      <c r="C109" s="290" t="s">
        <v>142</v>
      </c>
      <c r="D109" s="254">
        <v>35.123436289161958</v>
      </c>
      <c r="E109" s="255">
        <v>34.322260138821179</v>
      </c>
      <c r="F109" s="255">
        <v>34.404196033437138</v>
      </c>
      <c r="G109" s="255">
        <v>35.67604608334404</v>
      </c>
      <c r="H109" s="255">
        <v>35.69721350657526</v>
      </c>
      <c r="I109" s="255">
        <v>35.624604187818534</v>
      </c>
      <c r="J109" s="255">
        <v>36.904626899523699</v>
      </c>
      <c r="K109" s="255">
        <v>37.834240186552663</v>
      </c>
      <c r="L109" s="255">
        <v>35.602781992403493</v>
      </c>
      <c r="M109" s="255">
        <v>35.211005581122102</v>
      </c>
      <c r="N109" s="255">
        <v>36.457234645791203</v>
      </c>
      <c r="O109" s="255">
        <v>37.484842235512474</v>
      </c>
      <c r="P109" s="254">
        <v>34.615468807004746</v>
      </c>
      <c r="Q109" s="255">
        <v>35.665978597425173</v>
      </c>
      <c r="R109" s="255">
        <v>36.799820159706002</v>
      </c>
      <c r="S109" s="255">
        <v>36.44895285554243</v>
      </c>
      <c r="T109" s="256">
        <v>34.674760117638904</v>
      </c>
      <c r="U109" s="255">
        <v>33.974545126823749</v>
      </c>
      <c r="V109" s="255">
        <v>37.180041728156326</v>
      </c>
      <c r="W109" s="255">
        <v>39.728773159016214</v>
      </c>
      <c r="X109" s="255">
        <v>37.879102078905078</v>
      </c>
      <c r="Y109" s="255">
        <v>37.407281611903016</v>
      </c>
      <c r="Z109" s="255">
        <v>37.477484346259779</v>
      </c>
      <c r="AA109" s="255">
        <v>37.638801098144285</v>
      </c>
      <c r="AB109" s="255">
        <v>35.958890714229838</v>
      </c>
      <c r="AC109" s="255">
        <v>35.729462096812959</v>
      </c>
      <c r="AD109" s="255">
        <v>37.133970089229607</v>
      </c>
      <c r="AE109" s="257">
        <v>38.927128006918338</v>
      </c>
      <c r="AF109" s="254">
        <v>35.129216257416246</v>
      </c>
      <c r="AG109" s="255">
        <v>38.144366747838518</v>
      </c>
      <c r="AH109" s="255">
        <v>37.036221055723722</v>
      </c>
      <c r="AI109" s="258">
        <v>37.316548441440958</v>
      </c>
      <c r="AJ109" s="256">
        <v>36.677277914589467</v>
      </c>
      <c r="AK109" s="255">
        <v>37.092602892102335</v>
      </c>
      <c r="AL109" s="255">
        <v>36.677637121322746</v>
      </c>
      <c r="AM109" s="255">
        <v>36.526565241031214</v>
      </c>
      <c r="AN109" s="255">
        <v>36.176359863772866</v>
      </c>
      <c r="AO109" s="255">
        <v>36.089438038683106</v>
      </c>
      <c r="AP109" s="255">
        <v>36.814683928925291</v>
      </c>
      <c r="AQ109" s="255">
        <v>37.576263406084379</v>
      </c>
      <c r="AR109" s="255" t="s">
        <v>174</v>
      </c>
      <c r="AS109" s="255" t="s">
        <v>174</v>
      </c>
      <c r="AT109" s="255" t="s">
        <v>174</v>
      </c>
      <c r="AU109" s="257" t="s">
        <v>174</v>
      </c>
      <c r="AV109" s="254">
        <v>36.799731358930678</v>
      </c>
      <c r="AW109" s="255">
        <v>36.251414336672255</v>
      </c>
      <c r="AX109" s="255" t="s">
        <v>174</v>
      </c>
      <c r="AY109" s="258" t="s">
        <v>174</v>
      </c>
    </row>
    <row r="110" spans="1:51" x14ac:dyDescent="0.3">
      <c r="A110" s="246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-1.2774267524089103E-2</v>
      </c>
      <c r="U110" s="226">
        <v>-1.0130889125338709E-2</v>
      </c>
      <c r="V110" s="226">
        <v>8.0683347229546273E-2</v>
      </c>
      <c r="W110" s="226">
        <v>0.1135979885832768</v>
      </c>
      <c r="X110" s="226">
        <v>6.1122097721378853E-2</v>
      </c>
      <c r="Y110" s="226">
        <v>5.0040624021699329E-2</v>
      </c>
      <c r="Z110" s="226">
        <v>1.5522645664342796E-2</v>
      </c>
      <c r="AA110" s="226">
        <v>-5.1656670636098133E-3</v>
      </c>
      <c r="AB110" s="226">
        <v>1.0002272347771238E-2</v>
      </c>
      <c r="AC110" s="226">
        <v>1.4724274616252964E-2</v>
      </c>
      <c r="AD110" s="226">
        <v>1.8562445835878249E-2</v>
      </c>
      <c r="AE110" s="228">
        <v>3.8476506379409747E-2</v>
      </c>
      <c r="AF110" s="225">
        <v>1.4841556914218049E-2</v>
      </c>
      <c r="AG110" s="226">
        <v>6.9488858791393618E-2</v>
      </c>
      <c r="AH110" s="226">
        <v>6.4239687854933478E-3</v>
      </c>
      <c r="AI110" s="229">
        <v>2.3803031854908306E-2</v>
      </c>
      <c r="AJ110" s="227">
        <v>5.7751453511336363E-2</v>
      </c>
      <c r="AK110" s="226">
        <v>9.1776291739570678E-2</v>
      </c>
      <c r="AL110" s="226">
        <v>-1.3512749945439407E-2</v>
      </c>
      <c r="AM110" s="226">
        <v>-8.0601731776816204E-2</v>
      </c>
      <c r="AN110" s="226">
        <v>-4.4952021607726302E-2</v>
      </c>
      <c r="AO110" s="226">
        <v>-3.5229600132199182E-2</v>
      </c>
      <c r="AP110" s="226">
        <v>-1.7685296355827433E-2</v>
      </c>
      <c r="AQ110" s="226">
        <v>-1.6615218932408699E-3</v>
      </c>
      <c r="AR110" s="226" t="s">
        <v>174</v>
      </c>
      <c r="AS110" s="226" t="s">
        <v>174</v>
      </c>
      <c r="AT110" s="226" t="s">
        <v>174</v>
      </c>
      <c r="AU110" s="228" t="s">
        <v>174</v>
      </c>
      <c r="AV110" s="225">
        <v>4.7553440682348395E-2</v>
      </c>
      <c r="AW110" s="226">
        <v>-4.9626001754860136E-2</v>
      </c>
      <c r="AX110" s="226" t="s">
        <v>174</v>
      </c>
      <c r="AY110" s="229" t="s">
        <v>174</v>
      </c>
    </row>
    <row r="111" spans="1:51" x14ac:dyDescent="0.3">
      <c r="A111" s="246" t="s">
        <v>145</v>
      </c>
      <c r="B111" s="224"/>
      <c r="C111" s="290" t="s">
        <v>140</v>
      </c>
      <c r="D111" s="254">
        <v>215.4</v>
      </c>
      <c r="E111" s="255">
        <v>195.1</v>
      </c>
      <c r="F111" s="255">
        <v>229.2</v>
      </c>
      <c r="G111" s="255">
        <v>240.3</v>
      </c>
      <c r="H111" s="255">
        <v>238.8</v>
      </c>
      <c r="I111" s="255">
        <v>250.8</v>
      </c>
      <c r="J111" s="255">
        <v>275.8</v>
      </c>
      <c r="K111" s="255">
        <v>283.60000000000002</v>
      </c>
      <c r="L111" s="255">
        <v>254</v>
      </c>
      <c r="M111" s="255">
        <v>259.10000000000002</v>
      </c>
      <c r="N111" s="255">
        <v>262.5</v>
      </c>
      <c r="O111" s="255">
        <v>276</v>
      </c>
      <c r="P111" s="254">
        <v>639.70000000000005</v>
      </c>
      <c r="Q111" s="255">
        <v>729.90000000000009</v>
      </c>
      <c r="R111" s="255">
        <v>813.40000000000009</v>
      </c>
      <c r="S111" s="255">
        <v>797.6</v>
      </c>
      <c r="T111" s="256">
        <v>261.39999999999998</v>
      </c>
      <c r="U111" s="255">
        <v>245.5</v>
      </c>
      <c r="V111" s="255">
        <v>176.4</v>
      </c>
      <c r="W111" s="255">
        <v>154</v>
      </c>
      <c r="X111" s="255">
        <v>184</v>
      </c>
      <c r="Y111" s="255">
        <v>196.1</v>
      </c>
      <c r="Z111" s="255">
        <v>224.5</v>
      </c>
      <c r="AA111" s="255">
        <v>227.5</v>
      </c>
      <c r="AB111" s="255">
        <v>224.4</v>
      </c>
      <c r="AC111" s="255">
        <v>228.5</v>
      </c>
      <c r="AD111" s="255">
        <v>250.2</v>
      </c>
      <c r="AE111" s="257">
        <v>278.5</v>
      </c>
      <c r="AF111" s="254">
        <v>683.3</v>
      </c>
      <c r="AG111" s="255">
        <v>534.1</v>
      </c>
      <c r="AH111" s="255">
        <v>676.4</v>
      </c>
      <c r="AI111" s="258">
        <v>757.2</v>
      </c>
      <c r="AJ111" s="256">
        <v>247.3</v>
      </c>
      <c r="AK111" s="255">
        <v>258.3</v>
      </c>
      <c r="AL111" s="255">
        <v>294.3</v>
      </c>
      <c r="AM111" s="255">
        <v>280.5</v>
      </c>
      <c r="AN111" s="255">
        <v>311.2</v>
      </c>
      <c r="AO111" s="255">
        <v>315.2</v>
      </c>
      <c r="AP111" s="255">
        <v>347.3</v>
      </c>
      <c r="AQ111" s="255">
        <v>372.6</v>
      </c>
      <c r="AR111" s="255" t="s">
        <v>174</v>
      </c>
      <c r="AS111" s="255" t="s">
        <v>174</v>
      </c>
      <c r="AT111" s="255" t="s">
        <v>174</v>
      </c>
      <c r="AU111" s="257" t="s">
        <v>174</v>
      </c>
      <c r="AV111" s="254">
        <v>799.90000000000009</v>
      </c>
      <c r="AW111" s="255">
        <v>906.90000000000009</v>
      </c>
      <c r="AX111" s="255" t="s">
        <v>174</v>
      </c>
      <c r="AY111" s="258" t="s">
        <v>174</v>
      </c>
    </row>
    <row r="112" spans="1:51" x14ac:dyDescent="0.3">
      <c r="A112" s="301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0.21355617455895995</v>
      </c>
      <c r="U112" s="226">
        <v>0.25832906201947725</v>
      </c>
      <c r="V112" s="226">
        <v>-0.2303664921465968</v>
      </c>
      <c r="W112" s="226">
        <v>-0.3591344153141906</v>
      </c>
      <c r="X112" s="226">
        <v>-0.2294807370184255</v>
      </c>
      <c r="Y112" s="226">
        <v>-0.21810207336523132</v>
      </c>
      <c r="Z112" s="226">
        <v>-0.18600435097897031</v>
      </c>
      <c r="AA112" s="226">
        <v>-0.19781382228490837</v>
      </c>
      <c r="AB112" s="226">
        <v>-0.11653543307086613</v>
      </c>
      <c r="AC112" s="226">
        <v>-0.11810111925897344</v>
      </c>
      <c r="AD112" s="226">
        <v>-4.6857142857142903E-2</v>
      </c>
      <c r="AE112" s="228">
        <v>9.057971014492754E-3</v>
      </c>
      <c r="AF112" s="225">
        <v>6.815694856964187E-2</v>
      </c>
      <c r="AG112" s="226">
        <v>-0.26825592546924243</v>
      </c>
      <c r="AH112" s="226">
        <v>-0.16842881731005668</v>
      </c>
      <c r="AI112" s="229">
        <v>-5.065195586760278E-2</v>
      </c>
      <c r="AJ112" s="227">
        <v>-5.3940321346595134E-2</v>
      </c>
      <c r="AK112" s="226">
        <v>5.2138492871690471E-2</v>
      </c>
      <c r="AL112" s="226">
        <v>0.66836734693877553</v>
      </c>
      <c r="AM112" s="226">
        <v>0.8214285714285714</v>
      </c>
      <c r="AN112" s="226">
        <v>0.69130434782608685</v>
      </c>
      <c r="AO112" s="226">
        <v>0.60734319224885258</v>
      </c>
      <c r="AP112" s="226">
        <v>0.54699331848552346</v>
      </c>
      <c r="AQ112" s="226">
        <v>0.63780219780219793</v>
      </c>
      <c r="AR112" s="226" t="s">
        <v>174</v>
      </c>
      <c r="AS112" s="226" t="s">
        <v>174</v>
      </c>
      <c r="AT112" s="226" t="s">
        <v>174</v>
      </c>
      <c r="AU112" s="228" t="s">
        <v>174</v>
      </c>
      <c r="AV112" s="225">
        <v>0.17064247036440824</v>
      </c>
      <c r="AW112" s="226">
        <v>0.69799662984459854</v>
      </c>
      <c r="AX112" s="226" t="s">
        <v>174</v>
      </c>
      <c r="AY112" s="229" t="s">
        <v>174</v>
      </c>
    </row>
    <row r="113" spans="1:51" x14ac:dyDescent="0.3">
      <c r="A113" s="246"/>
      <c r="B113" s="224"/>
      <c r="C113" s="290" t="s">
        <v>141</v>
      </c>
      <c r="D113" s="254">
        <v>4870</v>
      </c>
      <c r="E113" s="255">
        <v>4486</v>
      </c>
      <c r="F113" s="255">
        <v>5116</v>
      </c>
      <c r="G113" s="255">
        <v>5311</v>
      </c>
      <c r="H113" s="255">
        <v>5358</v>
      </c>
      <c r="I113" s="255">
        <v>5496</v>
      </c>
      <c r="J113" s="255">
        <v>5936</v>
      </c>
      <c r="K113" s="255">
        <v>5991</v>
      </c>
      <c r="L113" s="255">
        <v>5866</v>
      </c>
      <c r="M113" s="255">
        <v>6135</v>
      </c>
      <c r="N113" s="255">
        <v>6189</v>
      </c>
      <c r="O113" s="255">
        <v>6490</v>
      </c>
      <c r="P113" s="254">
        <v>14472</v>
      </c>
      <c r="Q113" s="255">
        <v>16165</v>
      </c>
      <c r="R113" s="255">
        <v>17793</v>
      </c>
      <c r="S113" s="255">
        <v>18814</v>
      </c>
      <c r="T113" s="256">
        <v>6168</v>
      </c>
      <c r="U113" s="255">
        <v>5799</v>
      </c>
      <c r="V113" s="255">
        <v>4875</v>
      </c>
      <c r="W113" s="255">
        <v>4551</v>
      </c>
      <c r="X113" s="255">
        <v>5044</v>
      </c>
      <c r="Y113" s="255">
        <v>5136</v>
      </c>
      <c r="Z113" s="255">
        <v>5555</v>
      </c>
      <c r="AA113" s="255">
        <v>5749</v>
      </c>
      <c r="AB113" s="255">
        <v>6140</v>
      </c>
      <c r="AC113" s="255">
        <v>6563</v>
      </c>
      <c r="AD113" s="255">
        <v>6554</v>
      </c>
      <c r="AE113" s="257">
        <v>7249</v>
      </c>
      <c r="AF113" s="254">
        <v>16842</v>
      </c>
      <c r="AG113" s="255">
        <v>14731</v>
      </c>
      <c r="AH113" s="255">
        <v>17444</v>
      </c>
      <c r="AI113" s="258">
        <v>20366</v>
      </c>
      <c r="AJ113" s="256">
        <v>6698</v>
      </c>
      <c r="AK113" s="255">
        <v>6638</v>
      </c>
      <c r="AL113" s="255">
        <v>7606</v>
      </c>
      <c r="AM113" s="255">
        <v>7260</v>
      </c>
      <c r="AN113" s="255">
        <v>7811</v>
      </c>
      <c r="AO113" s="255">
        <v>8034</v>
      </c>
      <c r="AP113" s="255">
        <v>8583</v>
      </c>
      <c r="AQ113" s="255">
        <v>8559</v>
      </c>
      <c r="AR113" s="255" t="s">
        <v>174</v>
      </c>
      <c r="AS113" s="255" t="s">
        <v>174</v>
      </c>
      <c r="AT113" s="255" t="s">
        <v>174</v>
      </c>
      <c r="AU113" s="257" t="s">
        <v>174</v>
      </c>
      <c r="AV113" s="254">
        <v>20942</v>
      </c>
      <c r="AW113" s="255">
        <v>23105</v>
      </c>
      <c r="AX113" s="255" t="s">
        <v>174</v>
      </c>
      <c r="AY113" s="258" t="s">
        <v>174</v>
      </c>
    </row>
    <row r="114" spans="1:51" x14ac:dyDescent="0.3">
      <c r="A114" s="302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0.26652977412731005</v>
      </c>
      <c r="U114" s="226">
        <v>0.29268836379848417</v>
      </c>
      <c r="V114" s="226">
        <v>-4.7107114933541833E-2</v>
      </c>
      <c r="W114" s="226">
        <v>-0.14309922801732253</v>
      </c>
      <c r="X114" s="226">
        <v>-5.8603956700261292E-2</v>
      </c>
      <c r="Y114" s="226">
        <v>-6.5502183406113537E-2</v>
      </c>
      <c r="Z114" s="226">
        <v>-6.4184636118598384E-2</v>
      </c>
      <c r="AA114" s="226">
        <v>-4.0393924219662827E-2</v>
      </c>
      <c r="AB114" s="226">
        <v>4.6709853392430958E-2</v>
      </c>
      <c r="AC114" s="226">
        <v>6.9763651181744088E-2</v>
      </c>
      <c r="AD114" s="226">
        <v>5.8975601874293099E-2</v>
      </c>
      <c r="AE114" s="228">
        <v>0.11694915254237288</v>
      </c>
      <c r="AF114" s="225">
        <v>0.16376451077943616</v>
      </c>
      <c r="AG114" s="226">
        <v>-8.8710176306835753E-2</v>
      </c>
      <c r="AH114" s="226">
        <v>-1.9614455122801102E-2</v>
      </c>
      <c r="AI114" s="229">
        <v>8.2491761454236201E-2</v>
      </c>
      <c r="AJ114" s="227">
        <v>8.5927367055771725E-2</v>
      </c>
      <c r="AK114" s="226">
        <v>0.14468011726159682</v>
      </c>
      <c r="AL114" s="226">
        <v>0.56020512820512824</v>
      </c>
      <c r="AM114" s="226">
        <v>0.59525379037574155</v>
      </c>
      <c r="AN114" s="226">
        <v>0.54857256145915945</v>
      </c>
      <c r="AO114" s="226">
        <v>0.56425233644859818</v>
      </c>
      <c r="AP114" s="226">
        <v>0.54509450945094506</v>
      </c>
      <c r="AQ114" s="226">
        <v>0.48878065750565314</v>
      </c>
      <c r="AR114" s="226" t="s">
        <v>174</v>
      </c>
      <c r="AS114" s="226" t="s">
        <v>174</v>
      </c>
      <c r="AT114" s="226" t="s">
        <v>174</v>
      </c>
      <c r="AU114" s="228" t="s">
        <v>174</v>
      </c>
      <c r="AV114" s="225">
        <v>0.24343902149388433</v>
      </c>
      <c r="AW114" s="226">
        <v>0.56846106849501055</v>
      </c>
      <c r="AX114" s="226" t="s">
        <v>174</v>
      </c>
      <c r="AY114" s="229" t="s">
        <v>174</v>
      </c>
    </row>
    <row r="115" spans="1:51" x14ac:dyDescent="0.3">
      <c r="A115" s="246"/>
      <c r="B115" s="224"/>
      <c r="C115" s="290" t="s">
        <v>142</v>
      </c>
      <c r="D115" s="254">
        <v>44.229979466119097</v>
      </c>
      <c r="E115" s="255">
        <v>43.490860454748102</v>
      </c>
      <c r="F115" s="255">
        <v>44.800625488663016</v>
      </c>
      <c r="G115" s="255">
        <v>45.245716437582374</v>
      </c>
      <c r="H115" s="255">
        <v>44.568868980963046</v>
      </c>
      <c r="I115" s="255">
        <v>45.633187772925766</v>
      </c>
      <c r="J115" s="255">
        <v>46.462264150943398</v>
      </c>
      <c r="K115" s="255">
        <v>47.337673176431316</v>
      </c>
      <c r="L115" s="255">
        <v>43.300375042618477</v>
      </c>
      <c r="M115" s="255">
        <v>42.233088834555829</v>
      </c>
      <c r="N115" s="255">
        <v>42.413960252060107</v>
      </c>
      <c r="O115" s="255">
        <v>42.526964560862865</v>
      </c>
      <c r="P115" s="254">
        <v>44.202598120508569</v>
      </c>
      <c r="Q115" s="255">
        <v>45.153108567893604</v>
      </c>
      <c r="R115" s="255">
        <v>45.714606867869392</v>
      </c>
      <c r="S115" s="255">
        <v>42.393961943233762</v>
      </c>
      <c r="T115" s="256">
        <v>42.380025940337219</v>
      </c>
      <c r="U115" s="255">
        <v>42.334885325056042</v>
      </c>
      <c r="V115" s="255">
        <v>36.184615384615384</v>
      </c>
      <c r="W115" s="255">
        <v>33.838716765546032</v>
      </c>
      <c r="X115" s="255">
        <v>36.478984932593178</v>
      </c>
      <c r="Y115" s="255">
        <v>38.181464174454831</v>
      </c>
      <c r="Z115" s="255">
        <v>40.414041404140413</v>
      </c>
      <c r="AA115" s="255">
        <v>39.572099495564444</v>
      </c>
      <c r="AB115" s="255">
        <v>36.547231270358303</v>
      </c>
      <c r="AC115" s="255">
        <v>34.816394941337805</v>
      </c>
      <c r="AD115" s="255">
        <v>38.175160207506863</v>
      </c>
      <c r="AE115" s="257">
        <v>38.419092288591528</v>
      </c>
      <c r="AF115" s="254">
        <v>40.571191069944184</v>
      </c>
      <c r="AG115" s="255">
        <v>36.256873260471117</v>
      </c>
      <c r="AH115" s="255">
        <v>38.775510204081634</v>
      </c>
      <c r="AI115" s="258">
        <v>37.17961308062457</v>
      </c>
      <c r="AJ115" s="256">
        <v>36.921469095252313</v>
      </c>
      <c r="AK115" s="255">
        <v>38.912322988852061</v>
      </c>
      <c r="AL115" s="255">
        <v>38.693136997107544</v>
      </c>
      <c r="AM115" s="255">
        <v>38.636363636363633</v>
      </c>
      <c r="AN115" s="255">
        <v>39.841249519907819</v>
      </c>
      <c r="AO115" s="255">
        <v>39.233258650734378</v>
      </c>
      <c r="AP115" s="255">
        <v>40.463707328439938</v>
      </c>
      <c r="AQ115" s="255">
        <v>43.533123028391167</v>
      </c>
      <c r="AR115" s="255" t="s">
        <v>174</v>
      </c>
      <c r="AS115" s="255" t="s">
        <v>174</v>
      </c>
      <c r="AT115" s="255" t="s">
        <v>174</v>
      </c>
      <c r="AU115" s="257" t="s">
        <v>174</v>
      </c>
      <c r="AV115" s="254">
        <v>38.195969821411524</v>
      </c>
      <c r="AW115" s="255">
        <v>39.251244319411391</v>
      </c>
      <c r="AX115" s="255" t="s">
        <v>174</v>
      </c>
      <c r="AY115" s="258" t="s">
        <v>174</v>
      </c>
    </row>
    <row r="116" spans="1:51" x14ac:dyDescent="0.3">
      <c r="A116" s="246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-4.1825783057371148E-2</v>
      </c>
      <c r="U116" s="226">
        <v>-2.657972543207883E-2</v>
      </c>
      <c r="V116" s="226">
        <v>-0.19231896898912604</v>
      </c>
      <c r="W116" s="226">
        <v>-0.25211225658836878</v>
      </c>
      <c r="X116" s="226">
        <v>-0.18151423254257015</v>
      </c>
      <c r="Y116" s="226">
        <v>-0.16329614392821473</v>
      </c>
      <c r="Z116" s="226">
        <v>-0.13017494642865307</v>
      </c>
      <c r="AA116" s="226">
        <v>-0.16404637490152832</v>
      </c>
      <c r="AB116" s="226">
        <v>-0.15596039908692197</v>
      </c>
      <c r="AC116" s="226">
        <v>-0.17561334247353369</v>
      </c>
      <c r="AD116" s="226">
        <v>-9.9938794193295336E-2</v>
      </c>
      <c r="AE116" s="228">
        <v>-9.6594532779133963E-2</v>
      </c>
      <c r="AF116" s="225">
        <v>-8.215370147845516E-2</v>
      </c>
      <c r="AG116" s="226">
        <v>-0.19702376180913067</v>
      </c>
      <c r="AH116" s="226">
        <v>-0.15179167314823649</v>
      </c>
      <c r="AI116" s="229">
        <v>-0.12299744170151623</v>
      </c>
      <c r="AJ116" s="227">
        <v>-0.12880022425586729</v>
      </c>
      <c r="AK116" s="226">
        <v>-8.0844965326463902E-2</v>
      </c>
      <c r="AL116" s="226">
        <v>6.9325639801016331E-2</v>
      </c>
      <c r="AM116" s="226">
        <v>0.1417798110979929</v>
      </c>
      <c r="AN116" s="226">
        <v>9.21699053174731E-2</v>
      </c>
      <c r="AO116" s="226">
        <v>2.7547253595980373E-2</v>
      </c>
      <c r="AP116" s="226">
        <v>1.2289274364537253E-3</v>
      </c>
      <c r="AQ116" s="226">
        <v>0.10009637050646518</v>
      </c>
      <c r="AR116" s="226" t="s">
        <v>174</v>
      </c>
      <c r="AS116" s="226" t="s">
        <v>174</v>
      </c>
      <c r="AT116" s="226" t="s">
        <v>174</v>
      </c>
      <c r="AU116" s="228" t="s">
        <v>174</v>
      </c>
      <c r="AV116" s="225">
        <v>-5.8544528417660002E-2</v>
      </c>
      <c r="AW116" s="226">
        <v>8.2587680339354388E-2</v>
      </c>
      <c r="AX116" s="226" t="s">
        <v>174</v>
      </c>
      <c r="AY116" s="229" t="s">
        <v>174</v>
      </c>
    </row>
    <row r="117" spans="1:51" x14ac:dyDescent="0.3">
      <c r="A117" s="246" t="s">
        <v>233</v>
      </c>
      <c r="B117" s="224"/>
      <c r="C117" s="290" t="s">
        <v>140</v>
      </c>
      <c r="D117" s="254">
        <v>242.5</v>
      </c>
      <c r="E117" s="255">
        <v>231.5</v>
      </c>
      <c r="F117" s="255">
        <v>307.10000000000002</v>
      </c>
      <c r="G117" s="255">
        <v>409</v>
      </c>
      <c r="H117" s="255">
        <v>454.3</v>
      </c>
      <c r="I117" s="255">
        <v>479.8</v>
      </c>
      <c r="J117" s="255">
        <v>655.8</v>
      </c>
      <c r="K117" s="255">
        <v>820.3</v>
      </c>
      <c r="L117" s="255">
        <v>515.79999999999995</v>
      </c>
      <c r="M117" s="255">
        <v>450.7</v>
      </c>
      <c r="N117" s="255">
        <v>307.5</v>
      </c>
      <c r="O117" s="255">
        <v>313.10000000000002</v>
      </c>
      <c r="P117" s="254">
        <v>781.1</v>
      </c>
      <c r="Q117" s="255">
        <v>1343.1</v>
      </c>
      <c r="R117" s="255">
        <v>1991.8999999999999</v>
      </c>
      <c r="S117" s="255">
        <v>1071.3000000000002</v>
      </c>
      <c r="T117" s="256">
        <v>271.2</v>
      </c>
      <c r="U117" s="255">
        <v>273</v>
      </c>
      <c r="V117" s="255">
        <v>170.4</v>
      </c>
      <c r="W117" s="255">
        <v>53.2</v>
      </c>
      <c r="X117" s="255">
        <v>69.2</v>
      </c>
      <c r="Y117" s="255">
        <v>102.8</v>
      </c>
      <c r="Z117" s="255">
        <v>262.7</v>
      </c>
      <c r="AA117" s="255">
        <v>467.1</v>
      </c>
      <c r="AB117" s="255">
        <v>278.39999999999998</v>
      </c>
      <c r="AC117" s="255">
        <v>218.1</v>
      </c>
      <c r="AD117" s="255">
        <v>136.4</v>
      </c>
      <c r="AE117" s="257">
        <v>170.6</v>
      </c>
      <c r="AF117" s="254">
        <v>714.6</v>
      </c>
      <c r="AG117" s="255">
        <v>225.2</v>
      </c>
      <c r="AH117" s="255">
        <v>1008.1999999999999</v>
      </c>
      <c r="AI117" s="258">
        <v>525.1</v>
      </c>
      <c r="AJ117" s="256">
        <v>104.9</v>
      </c>
      <c r="AK117" s="255">
        <v>64.599999999999994</v>
      </c>
      <c r="AL117" s="255">
        <v>79.8</v>
      </c>
      <c r="AM117" s="255">
        <v>114.7</v>
      </c>
      <c r="AN117" s="255">
        <v>221.1</v>
      </c>
      <c r="AO117" s="255">
        <v>297.39999999999998</v>
      </c>
      <c r="AP117" s="255">
        <v>434.8</v>
      </c>
      <c r="AQ117" s="255">
        <v>762.4</v>
      </c>
      <c r="AR117" s="255" t="s">
        <v>174</v>
      </c>
      <c r="AS117" s="255" t="s">
        <v>174</v>
      </c>
      <c r="AT117" s="255" t="s">
        <v>174</v>
      </c>
      <c r="AU117" s="257" t="s">
        <v>174</v>
      </c>
      <c r="AV117" s="254">
        <v>249.3</v>
      </c>
      <c r="AW117" s="255">
        <v>633.20000000000005</v>
      </c>
      <c r="AX117" s="255" t="s">
        <v>174</v>
      </c>
      <c r="AY117" s="258" t="s">
        <v>174</v>
      </c>
    </row>
    <row r="118" spans="1:51" x14ac:dyDescent="0.3">
      <c r="A118" s="301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0.11835051546391748</v>
      </c>
      <c r="U118" s="226">
        <v>0.17926565874730022</v>
      </c>
      <c r="V118" s="226">
        <v>-0.44513187886681865</v>
      </c>
      <c r="W118" s="226">
        <v>-0.86992665036674821</v>
      </c>
      <c r="X118" s="226">
        <v>-0.84767774598283074</v>
      </c>
      <c r="Y118" s="226">
        <v>-0.7857440600250104</v>
      </c>
      <c r="Z118" s="226">
        <v>-0.59942055504727054</v>
      </c>
      <c r="AA118" s="226">
        <v>-0.4305741801779836</v>
      </c>
      <c r="AB118" s="226">
        <v>-0.46025591314462971</v>
      </c>
      <c r="AC118" s="226">
        <v>-0.51608608830707792</v>
      </c>
      <c r="AD118" s="226">
        <v>-0.55642276422764225</v>
      </c>
      <c r="AE118" s="228">
        <v>-0.45512615777706811</v>
      </c>
      <c r="AF118" s="225">
        <v>-8.5136346178466257E-2</v>
      </c>
      <c r="AG118" s="226">
        <v>-0.83232819596455954</v>
      </c>
      <c r="AH118" s="226">
        <v>-0.49385009287614839</v>
      </c>
      <c r="AI118" s="229">
        <v>-0.50984784840847575</v>
      </c>
      <c r="AJ118" s="227">
        <v>-0.61320058997050142</v>
      </c>
      <c r="AK118" s="226">
        <v>-0.76336996336996343</v>
      </c>
      <c r="AL118" s="226">
        <v>-0.53169014084507049</v>
      </c>
      <c r="AM118" s="226">
        <v>1.1560150375939848</v>
      </c>
      <c r="AN118" s="226">
        <v>2.1950867052023115</v>
      </c>
      <c r="AO118" s="226">
        <v>1.8929961089494161</v>
      </c>
      <c r="AP118" s="226">
        <v>0.65511990864103553</v>
      </c>
      <c r="AQ118" s="226">
        <v>0.6321986726611003</v>
      </c>
      <c r="AR118" s="226" t="s">
        <v>174</v>
      </c>
      <c r="AS118" s="226" t="s">
        <v>174</v>
      </c>
      <c r="AT118" s="226" t="s">
        <v>174</v>
      </c>
      <c r="AU118" s="228" t="s">
        <v>174</v>
      </c>
      <c r="AV118" s="225">
        <v>-0.6511335012594458</v>
      </c>
      <c r="AW118" s="226">
        <v>1.8117229129662527</v>
      </c>
      <c r="AX118" s="226" t="s">
        <v>174</v>
      </c>
      <c r="AY118" s="229" t="s">
        <v>174</v>
      </c>
    </row>
    <row r="119" spans="1:51" x14ac:dyDescent="0.3">
      <c r="A119" s="246"/>
      <c r="B119" s="224"/>
      <c r="C119" s="290" t="s">
        <v>141</v>
      </c>
      <c r="D119" s="254">
        <v>4217</v>
      </c>
      <c r="E119" s="255">
        <v>4161</v>
      </c>
      <c r="F119" s="255">
        <v>5476</v>
      </c>
      <c r="G119" s="255">
        <v>7037</v>
      </c>
      <c r="H119" s="255">
        <v>7766</v>
      </c>
      <c r="I119" s="255">
        <v>8241</v>
      </c>
      <c r="J119" s="255">
        <v>11183</v>
      </c>
      <c r="K119" s="255">
        <v>14413</v>
      </c>
      <c r="L119" s="255">
        <v>9304</v>
      </c>
      <c r="M119" s="255">
        <v>8134</v>
      </c>
      <c r="N119" s="255">
        <v>6012</v>
      </c>
      <c r="O119" s="255">
        <v>5819</v>
      </c>
      <c r="P119" s="254">
        <v>13854</v>
      </c>
      <c r="Q119" s="255">
        <v>23044</v>
      </c>
      <c r="R119" s="255">
        <v>34900</v>
      </c>
      <c r="S119" s="255">
        <v>19965</v>
      </c>
      <c r="T119" s="256">
        <v>5154</v>
      </c>
      <c r="U119" s="255">
        <v>5480</v>
      </c>
      <c r="V119" s="255">
        <v>3415</v>
      </c>
      <c r="W119" s="255">
        <v>945</v>
      </c>
      <c r="X119" s="255">
        <v>1267</v>
      </c>
      <c r="Y119" s="255">
        <v>1874</v>
      </c>
      <c r="Z119" s="255">
        <v>4835</v>
      </c>
      <c r="AA119" s="255">
        <v>8710</v>
      </c>
      <c r="AB119" s="255">
        <v>5690</v>
      </c>
      <c r="AC119" s="255">
        <v>4541</v>
      </c>
      <c r="AD119" s="255">
        <v>2747</v>
      </c>
      <c r="AE119" s="257">
        <v>3126</v>
      </c>
      <c r="AF119" s="254">
        <v>14049</v>
      </c>
      <c r="AG119" s="255">
        <v>4086</v>
      </c>
      <c r="AH119" s="255">
        <v>19235</v>
      </c>
      <c r="AI119" s="258">
        <v>10414</v>
      </c>
      <c r="AJ119" s="256">
        <v>2065</v>
      </c>
      <c r="AK119" s="255">
        <v>1276</v>
      </c>
      <c r="AL119" s="255">
        <v>1598</v>
      </c>
      <c r="AM119" s="255">
        <v>2217</v>
      </c>
      <c r="AN119" s="255">
        <v>4083</v>
      </c>
      <c r="AO119" s="255">
        <v>5755</v>
      </c>
      <c r="AP119" s="255">
        <v>8204</v>
      </c>
      <c r="AQ119" s="255">
        <v>14247</v>
      </c>
      <c r="AR119" s="255" t="s">
        <v>174</v>
      </c>
      <c r="AS119" s="255" t="s">
        <v>174</v>
      </c>
      <c r="AT119" s="255" t="s">
        <v>174</v>
      </c>
      <c r="AU119" s="257" t="s">
        <v>174</v>
      </c>
      <c r="AV119" s="254">
        <v>4939</v>
      </c>
      <c r="AW119" s="255">
        <v>12055</v>
      </c>
      <c r="AX119" s="255" t="s">
        <v>174</v>
      </c>
      <c r="AY119" s="258" t="s">
        <v>174</v>
      </c>
    </row>
    <row r="120" spans="1:51" x14ac:dyDescent="0.3">
      <c r="A120" s="302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0.22219587384396491</v>
      </c>
      <c r="U120" s="226">
        <v>0.31699110790675317</v>
      </c>
      <c r="V120" s="226">
        <v>-0.37636961285609932</v>
      </c>
      <c r="W120" s="226">
        <v>-0.86570981952536596</v>
      </c>
      <c r="X120" s="226">
        <v>-0.83685294875096572</v>
      </c>
      <c r="Y120" s="226">
        <v>-0.77260041257128986</v>
      </c>
      <c r="Z120" s="226">
        <v>-0.56764732182777433</v>
      </c>
      <c r="AA120" s="226">
        <v>-0.39568445153680704</v>
      </c>
      <c r="AB120" s="226">
        <v>-0.38843508168529667</v>
      </c>
      <c r="AC120" s="226">
        <v>-0.44172608802557167</v>
      </c>
      <c r="AD120" s="226">
        <v>-0.54308050565535593</v>
      </c>
      <c r="AE120" s="228">
        <v>-0.46279429455232857</v>
      </c>
      <c r="AF120" s="225">
        <v>1.4075357297531399E-2</v>
      </c>
      <c r="AG120" s="226">
        <v>-0.82268703350112826</v>
      </c>
      <c r="AH120" s="226">
        <v>-0.44885386819484241</v>
      </c>
      <c r="AI120" s="229">
        <v>-0.47838717756073129</v>
      </c>
      <c r="AJ120" s="227">
        <v>-0.59934031819945677</v>
      </c>
      <c r="AK120" s="226">
        <v>-0.76715328467153288</v>
      </c>
      <c r="AL120" s="226">
        <v>-0.53206442166910684</v>
      </c>
      <c r="AM120" s="226">
        <v>1.3460317460317461</v>
      </c>
      <c r="AN120" s="226">
        <v>2.222573007103394</v>
      </c>
      <c r="AO120" s="226">
        <v>2.0709711846318037</v>
      </c>
      <c r="AP120" s="226">
        <v>0.69679420889348498</v>
      </c>
      <c r="AQ120" s="226">
        <v>0.63570608495981629</v>
      </c>
      <c r="AR120" s="226" t="s">
        <v>174</v>
      </c>
      <c r="AS120" s="226" t="s">
        <v>174</v>
      </c>
      <c r="AT120" s="226" t="s">
        <v>174</v>
      </c>
      <c r="AU120" s="228" t="s">
        <v>174</v>
      </c>
      <c r="AV120" s="225">
        <v>-0.64844472916221796</v>
      </c>
      <c r="AW120" s="226">
        <v>1.9503181595692609</v>
      </c>
      <c r="AX120" s="226" t="s">
        <v>174</v>
      </c>
      <c r="AY120" s="229" t="s">
        <v>174</v>
      </c>
    </row>
    <row r="121" spans="1:51" x14ac:dyDescent="0.3">
      <c r="A121" s="246"/>
      <c r="B121" s="224"/>
      <c r="C121" s="290" t="s">
        <v>142</v>
      </c>
      <c r="D121" s="254">
        <v>57.505335546597109</v>
      </c>
      <c r="E121" s="255">
        <v>55.635664503725067</v>
      </c>
      <c r="F121" s="255">
        <v>56.081081081081081</v>
      </c>
      <c r="G121" s="255">
        <v>58.121358533465965</v>
      </c>
      <c r="H121" s="255">
        <v>58.498583569405099</v>
      </c>
      <c r="I121" s="255">
        <v>58.2210896735833</v>
      </c>
      <c r="J121" s="255">
        <v>58.642582491281409</v>
      </c>
      <c r="K121" s="255">
        <v>56.913897176160411</v>
      </c>
      <c r="L121" s="255">
        <v>55.438521066208075</v>
      </c>
      <c r="M121" s="255">
        <v>55.409392672731741</v>
      </c>
      <c r="N121" s="255">
        <v>51.147704590818364</v>
      </c>
      <c r="O121" s="255">
        <v>53.806495961505412</v>
      </c>
      <c r="P121" s="254">
        <v>56.380828641547566</v>
      </c>
      <c r="Q121" s="255">
        <v>58.284152056934559</v>
      </c>
      <c r="R121" s="255">
        <v>57.07449856733524</v>
      </c>
      <c r="S121" s="255">
        <v>53.658903080390694</v>
      </c>
      <c r="T121" s="256">
        <v>52.619324796274739</v>
      </c>
      <c r="U121" s="255">
        <v>49.817518248175183</v>
      </c>
      <c r="V121" s="255">
        <v>49.897510980966324</v>
      </c>
      <c r="W121" s="255">
        <v>56.296296296296298</v>
      </c>
      <c r="X121" s="255">
        <v>54.617205998421468</v>
      </c>
      <c r="Y121" s="255">
        <v>54.85592315901814</v>
      </c>
      <c r="Z121" s="255">
        <v>54.332988624612206</v>
      </c>
      <c r="AA121" s="255">
        <v>53.628013777267512</v>
      </c>
      <c r="AB121" s="255">
        <v>48.927943760984185</v>
      </c>
      <c r="AC121" s="255">
        <v>48.029068487117378</v>
      </c>
      <c r="AD121" s="255">
        <v>49.654168183472876</v>
      </c>
      <c r="AE121" s="257">
        <v>54.5745361484325</v>
      </c>
      <c r="AF121" s="254">
        <v>50.864830237027547</v>
      </c>
      <c r="AG121" s="255">
        <v>55.115026921194321</v>
      </c>
      <c r="AH121" s="255">
        <v>52.41486872887964</v>
      </c>
      <c r="AI121" s="258">
        <v>50.422508162089493</v>
      </c>
      <c r="AJ121" s="256">
        <v>50.799031476997577</v>
      </c>
      <c r="AK121" s="255">
        <v>50.626959247648898</v>
      </c>
      <c r="AL121" s="255">
        <v>49.93742177722153</v>
      </c>
      <c r="AM121" s="255">
        <v>51.736580965268381</v>
      </c>
      <c r="AN121" s="255">
        <v>54.151359294636293</v>
      </c>
      <c r="AO121" s="255">
        <v>51.676802780191139</v>
      </c>
      <c r="AP121" s="255">
        <v>52.998537298878595</v>
      </c>
      <c r="AQ121" s="255">
        <v>53.513020284972278</v>
      </c>
      <c r="AR121" s="255" t="s">
        <v>174</v>
      </c>
      <c r="AS121" s="255" t="s">
        <v>174</v>
      </c>
      <c r="AT121" s="255" t="s">
        <v>174</v>
      </c>
      <c r="AU121" s="257" t="s">
        <v>174</v>
      </c>
      <c r="AV121" s="254">
        <v>50.475804818789229</v>
      </c>
      <c r="AW121" s="255">
        <v>52.525922853587723</v>
      </c>
      <c r="AX121" s="255" t="s">
        <v>174</v>
      </c>
      <c r="AY121" s="258" t="s">
        <v>174</v>
      </c>
    </row>
    <row r="122" spans="1:51" x14ac:dyDescent="0.3">
      <c r="A122" s="246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-8.4966215810760554E-2</v>
      </c>
      <c r="U122" s="226">
        <v>-0.10457583831249705</v>
      </c>
      <c r="V122" s="226">
        <v>-0.11026124997794988</v>
      </c>
      <c r="W122" s="226">
        <v>-3.140088744000722E-2</v>
      </c>
      <c r="X122" s="226">
        <v>-6.6349941043933255E-2</v>
      </c>
      <c r="Y122" s="226">
        <v>-5.7799785841041035E-2</v>
      </c>
      <c r="Z122" s="226">
        <v>-7.3489155551939161E-2</v>
      </c>
      <c r="AA122" s="226">
        <v>-5.7734289196932048E-2</v>
      </c>
      <c r="AB122" s="226">
        <v>-0.11743778838271245</v>
      </c>
      <c r="AC122" s="226">
        <v>-0.13319626564408082</v>
      </c>
      <c r="AD122" s="226">
        <v>-2.9200458149466903E-2</v>
      </c>
      <c r="AE122" s="228">
        <v>1.4274116409226208E-2</v>
      </c>
      <c r="AF122" s="225">
        <v>-9.7834645879170845E-2</v>
      </c>
      <c r="AG122" s="226">
        <v>-5.4373702351275442E-2</v>
      </c>
      <c r="AH122" s="226">
        <v>-8.1641187490386305E-2</v>
      </c>
      <c r="AI122" s="229">
        <v>-6.031422061409826E-2</v>
      </c>
      <c r="AJ122" s="227">
        <v>-3.4593627461484124E-2</v>
      </c>
      <c r="AK122" s="226">
        <v>1.6248119696395447E-2</v>
      </c>
      <c r="AL122" s="226">
        <v>7.9985545311930968E-4</v>
      </c>
      <c r="AM122" s="226">
        <v>-8.0994943380101159E-2</v>
      </c>
      <c r="AN122" s="226">
        <v>-8.5293030880898377E-3</v>
      </c>
      <c r="AO122" s="226">
        <v>-5.7954003793013624E-2</v>
      </c>
      <c r="AP122" s="226">
        <v>-2.4560609668526859E-2</v>
      </c>
      <c r="AQ122" s="226">
        <v>-2.1442802780806858E-3</v>
      </c>
      <c r="AR122" s="226" t="s">
        <v>174</v>
      </c>
      <c r="AS122" s="226" t="s">
        <v>174</v>
      </c>
      <c r="AT122" s="226" t="s">
        <v>174</v>
      </c>
      <c r="AU122" s="228" t="s">
        <v>174</v>
      </c>
      <c r="AV122" s="225">
        <v>-7.6482201243075025E-3</v>
      </c>
      <c r="AW122" s="226">
        <v>-4.697637309165436E-2</v>
      </c>
      <c r="AX122" s="226" t="s">
        <v>174</v>
      </c>
      <c r="AY122" s="229" t="s">
        <v>174</v>
      </c>
    </row>
    <row r="123" spans="1:51" ht="24.6" x14ac:dyDescent="0.3">
      <c r="A123" s="305" t="s">
        <v>146</v>
      </c>
      <c r="B123" s="222" t="s">
        <v>139</v>
      </c>
      <c r="C123" s="260"/>
      <c r="D123" s="297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97"/>
      <c r="Q123" s="260"/>
      <c r="R123" s="260"/>
      <c r="S123" s="260"/>
      <c r="T123" s="298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99"/>
      <c r="AF123" s="297"/>
      <c r="AG123" s="260"/>
      <c r="AH123" s="260"/>
      <c r="AI123" s="300"/>
      <c r="AJ123" s="298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99"/>
      <c r="AV123" s="297"/>
      <c r="AW123" s="260"/>
      <c r="AX123" s="260"/>
      <c r="AY123" s="300"/>
    </row>
    <row r="124" spans="1:51" x14ac:dyDescent="0.3">
      <c r="A124" s="246" t="s">
        <v>29</v>
      </c>
      <c r="B124" s="224"/>
      <c r="C124" s="290" t="s">
        <v>140</v>
      </c>
      <c r="D124" s="254">
        <v>2290.9</v>
      </c>
      <c r="E124" s="255">
        <v>2230.3999999999996</v>
      </c>
      <c r="F124" s="255">
        <v>2496.1</v>
      </c>
      <c r="G124" s="255">
        <v>2440.5</v>
      </c>
      <c r="H124" s="255">
        <v>2649.9</v>
      </c>
      <c r="I124" s="255">
        <v>2583.4</v>
      </c>
      <c r="J124" s="255">
        <v>2858.8999999999996</v>
      </c>
      <c r="K124" s="255">
        <v>2901</v>
      </c>
      <c r="L124" s="255">
        <v>2517.1</v>
      </c>
      <c r="M124" s="255">
        <v>2588.7999999999997</v>
      </c>
      <c r="N124" s="255">
        <v>2514.9000000000005</v>
      </c>
      <c r="O124" s="255">
        <v>2945.8</v>
      </c>
      <c r="P124" s="254">
        <v>7017.4</v>
      </c>
      <c r="Q124" s="255">
        <v>7673.7999999999993</v>
      </c>
      <c r="R124" s="255">
        <v>8277</v>
      </c>
      <c r="S124" s="255">
        <v>8049.5000000000009</v>
      </c>
      <c r="T124" s="256">
        <v>2375.7000000000003</v>
      </c>
      <c r="U124" s="255">
        <v>2366.5999999999995</v>
      </c>
      <c r="V124" s="255">
        <v>1986.1</v>
      </c>
      <c r="W124" s="255">
        <v>1457.6999999999998</v>
      </c>
      <c r="X124" s="255">
        <v>1914.4</v>
      </c>
      <c r="Y124" s="255">
        <v>2129.7000000000003</v>
      </c>
      <c r="Z124" s="255">
        <v>2512.1</v>
      </c>
      <c r="AA124" s="255">
        <v>2488.8000000000002</v>
      </c>
      <c r="AB124" s="255">
        <v>2280.6</v>
      </c>
      <c r="AC124" s="255">
        <v>2317.4</v>
      </c>
      <c r="AD124" s="255">
        <v>2180.8999999999996</v>
      </c>
      <c r="AE124" s="257">
        <v>2667.7999999999997</v>
      </c>
      <c r="AF124" s="254">
        <v>6728.4</v>
      </c>
      <c r="AG124" s="255">
        <v>5501.8</v>
      </c>
      <c r="AH124" s="255">
        <v>7281.5</v>
      </c>
      <c r="AI124" s="258">
        <v>7166.0999999999985</v>
      </c>
      <c r="AJ124" s="256">
        <v>1863.3</v>
      </c>
      <c r="AK124" s="255">
        <v>1720</v>
      </c>
      <c r="AL124" s="255">
        <v>2103.3999999999996</v>
      </c>
      <c r="AM124" s="255">
        <v>2182</v>
      </c>
      <c r="AN124" s="255">
        <v>2414.3000000000002</v>
      </c>
      <c r="AO124" s="255">
        <v>2378.7999999999997</v>
      </c>
      <c r="AP124" s="255">
        <v>2699</v>
      </c>
      <c r="AQ124" s="255">
        <v>2653.5000000000005</v>
      </c>
      <c r="AR124" s="255" t="s">
        <v>174</v>
      </c>
      <c r="AS124" s="255" t="s">
        <v>174</v>
      </c>
      <c r="AT124" s="255" t="s">
        <v>174</v>
      </c>
      <c r="AU124" s="257" t="s">
        <v>174</v>
      </c>
      <c r="AV124" s="254">
        <v>5686.7</v>
      </c>
      <c r="AW124" s="255">
        <v>6975.1</v>
      </c>
      <c r="AX124" s="255" t="s">
        <v>174</v>
      </c>
      <c r="AY124" s="258" t="s">
        <v>174</v>
      </c>
    </row>
    <row r="125" spans="1:51" x14ac:dyDescent="0.3">
      <c r="A125" s="301"/>
      <c r="B125" s="224"/>
      <c r="C125" s="290" t="s">
        <v>45</v>
      </c>
      <c r="D125" s="254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4"/>
      <c r="Q125" s="255"/>
      <c r="R125" s="255"/>
      <c r="S125" s="255"/>
      <c r="T125" s="227">
        <v>3.701601990484097E-2</v>
      </c>
      <c r="U125" s="226">
        <v>6.1065279770444694E-2</v>
      </c>
      <c r="V125" s="226">
        <v>-0.20431873723007893</v>
      </c>
      <c r="W125" s="226">
        <v>-0.40270436385986486</v>
      </c>
      <c r="X125" s="226">
        <v>-0.27755764368466734</v>
      </c>
      <c r="Y125" s="226">
        <v>-0.17562127428969568</v>
      </c>
      <c r="Z125" s="226">
        <v>-0.12130539718073377</v>
      </c>
      <c r="AA125" s="226">
        <v>-0.14208893485005164</v>
      </c>
      <c r="AB125" s="226">
        <v>-9.3957331850145015E-2</v>
      </c>
      <c r="AC125" s="226">
        <v>-0.10483621755253386</v>
      </c>
      <c r="AD125" s="226">
        <v>-0.1328084615690488</v>
      </c>
      <c r="AE125" s="228">
        <v>-9.4371647769706177E-2</v>
      </c>
      <c r="AF125" s="225">
        <v>-4.1183344258557304E-2</v>
      </c>
      <c r="AG125" s="226">
        <v>-0.28304099663791071</v>
      </c>
      <c r="AH125" s="226">
        <v>-0.12027304578953728</v>
      </c>
      <c r="AI125" s="229">
        <v>-0.10974594695322719</v>
      </c>
      <c r="AJ125" s="227">
        <v>-0.21568379845940155</v>
      </c>
      <c r="AK125" s="226">
        <v>-0.27321896391447631</v>
      </c>
      <c r="AL125" s="226">
        <v>5.9060470268365001E-2</v>
      </c>
      <c r="AM125" s="226">
        <v>0.49687864443987123</v>
      </c>
      <c r="AN125" s="226">
        <v>0.26112620142081072</v>
      </c>
      <c r="AO125" s="226">
        <v>0.11696483072733221</v>
      </c>
      <c r="AP125" s="226">
        <v>7.4399904462402008E-2</v>
      </c>
      <c r="AQ125" s="226">
        <v>6.6176470588235392E-2</v>
      </c>
      <c r="AR125" s="226" t="s">
        <v>174</v>
      </c>
      <c r="AS125" s="226" t="s">
        <v>174</v>
      </c>
      <c r="AT125" s="226" t="s">
        <v>174</v>
      </c>
      <c r="AU125" s="228" t="s">
        <v>174</v>
      </c>
      <c r="AV125" s="225">
        <v>-0.15482135425955648</v>
      </c>
      <c r="AW125" s="226">
        <v>0.26778508851648553</v>
      </c>
      <c r="AX125" s="226" t="s">
        <v>174</v>
      </c>
      <c r="AY125" s="229" t="s">
        <v>174</v>
      </c>
    </row>
    <row r="126" spans="1:51" x14ac:dyDescent="0.3">
      <c r="A126" s="246"/>
      <c r="B126" s="224"/>
      <c r="C126" s="290" t="s">
        <v>141</v>
      </c>
      <c r="D126" s="254">
        <v>34040</v>
      </c>
      <c r="E126" s="255">
        <v>33733</v>
      </c>
      <c r="F126" s="255">
        <v>37851</v>
      </c>
      <c r="G126" s="255">
        <v>35654</v>
      </c>
      <c r="H126" s="255">
        <v>39340</v>
      </c>
      <c r="I126" s="255">
        <v>37680</v>
      </c>
      <c r="J126" s="255">
        <v>40108</v>
      </c>
      <c r="K126" s="255">
        <v>39628</v>
      </c>
      <c r="L126" s="255">
        <v>36785</v>
      </c>
      <c r="M126" s="255">
        <v>38024</v>
      </c>
      <c r="N126" s="255">
        <v>36150</v>
      </c>
      <c r="O126" s="255">
        <v>39233</v>
      </c>
      <c r="P126" s="254">
        <v>105624</v>
      </c>
      <c r="Q126" s="255">
        <v>112674</v>
      </c>
      <c r="R126" s="255">
        <v>116521</v>
      </c>
      <c r="S126" s="255">
        <v>113407</v>
      </c>
      <c r="T126" s="256">
        <v>34531</v>
      </c>
      <c r="U126" s="255">
        <v>34990</v>
      </c>
      <c r="V126" s="255">
        <v>25913</v>
      </c>
      <c r="W126" s="255">
        <v>17161</v>
      </c>
      <c r="X126" s="255">
        <v>24386</v>
      </c>
      <c r="Y126" s="255">
        <v>28197</v>
      </c>
      <c r="Z126" s="255">
        <v>32416</v>
      </c>
      <c r="AA126" s="255">
        <v>32202</v>
      </c>
      <c r="AB126" s="255">
        <v>30740</v>
      </c>
      <c r="AC126" s="255">
        <v>31141</v>
      </c>
      <c r="AD126" s="255">
        <v>28544</v>
      </c>
      <c r="AE126" s="257">
        <v>31993</v>
      </c>
      <c r="AF126" s="254">
        <v>95434</v>
      </c>
      <c r="AG126" s="255">
        <v>69744</v>
      </c>
      <c r="AH126" s="255">
        <v>95358</v>
      </c>
      <c r="AI126" s="258">
        <v>91678</v>
      </c>
      <c r="AJ126" s="256">
        <v>23184</v>
      </c>
      <c r="AK126" s="255">
        <v>20909</v>
      </c>
      <c r="AL126" s="255">
        <v>26231</v>
      </c>
      <c r="AM126" s="255">
        <v>27933</v>
      </c>
      <c r="AN126" s="255">
        <v>31901</v>
      </c>
      <c r="AO126" s="255">
        <v>31219</v>
      </c>
      <c r="AP126" s="255">
        <v>33655</v>
      </c>
      <c r="AQ126" s="255">
        <v>32974</v>
      </c>
      <c r="AR126" s="255" t="s">
        <v>174</v>
      </c>
      <c r="AS126" s="255" t="s">
        <v>174</v>
      </c>
      <c r="AT126" s="255" t="s">
        <v>174</v>
      </c>
      <c r="AU126" s="257" t="s">
        <v>174</v>
      </c>
      <c r="AV126" s="254">
        <v>70324</v>
      </c>
      <c r="AW126" s="255">
        <v>91053</v>
      </c>
      <c r="AX126" s="255" t="s">
        <v>174</v>
      </c>
      <c r="AY126" s="258" t="s">
        <v>174</v>
      </c>
    </row>
    <row r="127" spans="1:51" x14ac:dyDescent="0.3">
      <c r="A127" s="302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1.4424206815511164E-2</v>
      </c>
      <c r="U127" s="226">
        <v>3.7263214063380075E-2</v>
      </c>
      <c r="V127" s="226">
        <v>-0.31539457345908961</v>
      </c>
      <c r="W127" s="226">
        <v>-0.51867953104840969</v>
      </c>
      <c r="X127" s="226">
        <v>-0.38012201321809863</v>
      </c>
      <c r="Y127" s="226">
        <v>-0.25167197452229301</v>
      </c>
      <c r="Z127" s="226">
        <v>-0.1917821880921512</v>
      </c>
      <c r="AA127" s="226">
        <v>-0.18739275259917229</v>
      </c>
      <c r="AB127" s="226">
        <v>-0.16433328802501018</v>
      </c>
      <c r="AC127" s="226">
        <v>-0.18101725226172943</v>
      </c>
      <c r="AD127" s="226">
        <v>-0.21040110650069158</v>
      </c>
      <c r="AE127" s="228">
        <v>-0.18453852624066475</v>
      </c>
      <c r="AF127" s="225">
        <v>-9.6474286147087779E-2</v>
      </c>
      <c r="AG127" s="226">
        <v>-0.38101070344533788</v>
      </c>
      <c r="AH127" s="226">
        <v>-0.18162391328601712</v>
      </c>
      <c r="AI127" s="229">
        <v>-0.19160192933416809</v>
      </c>
      <c r="AJ127" s="227">
        <v>-0.32860328400567607</v>
      </c>
      <c r="AK127" s="226">
        <v>-0.40242926550442981</v>
      </c>
      <c r="AL127" s="226">
        <v>1.2271832670860187E-2</v>
      </c>
      <c r="AM127" s="226">
        <v>0.62770234834799832</v>
      </c>
      <c r="AN127" s="226">
        <v>0.30816862134011319</v>
      </c>
      <c r="AO127" s="226">
        <v>0.10717452211228144</v>
      </c>
      <c r="AP127" s="226">
        <v>3.8221865745310959E-2</v>
      </c>
      <c r="AQ127" s="226">
        <v>2.3973666231911061E-2</v>
      </c>
      <c r="AR127" s="226" t="s">
        <v>174</v>
      </c>
      <c r="AS127" s="226" t="s">
        <v>174</v>
      </c>
      <c r="AT127" s="226" t="s">
        <v>174</v>
      </c>
      <c r="AU127" s="228" t="s">
        <v>174</v>
      </c>
      <c r="AV127" s="225">
        <v>-0.26311377496489718</v>
      </c>
      <c r="AW127" s="226">
        <v>0.30553165863730214</v>
      </c>
      <c r="AX127" s="226" t="s">
        <v>174</v>
      </c>
      <c r="AY127" s="229" t="s">
        <v>174</v>
      </c>
    </row>
    <row r="128" spans="1:51" x14ac:dyDescent="0.3">
      <c r="A128" s="246"/>
      <c r="B128" s="224"/>
      <c r="C128" s="290" t="s">
        <v>142</v>
      </c>
      <c r="D128" s="254">
        <v>67.300235017626321</v>
      </c>
      <c r="E128" s="255">
        <v>66.119230427178124</v>
      </c>
      <c r="F128" s="255">
        <v>65.945417558320784</v>
      </c>
      <c r="G128" s="255">
        <v>68.449542828294156</v>
      </c>
      <c r="H128" s="255">
        <v>67.358922216573461</v>
      </c>
      <c r="I128" s="255">
        <v>68.561571125265388</v>
      </c>
      <c r="J128" s="255">
        <v>71.280043881519887</v>
      </c>
      <c r="K128" s="255">
        <v>73.205814070858992</v>
      </c>
      <c r="L128" s="255">
        <v>68.427348103846683</v>
      </c>
      <c r="M128" s="255">
        <v>68.083315800547012</v>
      </c>
      <c r="N128" s="255">
        <v>69.568464730290472</v>
      </c>
      <c r="O128" s="255">
        <v>75.084750082838426</v>
      </c>
      <c r="P128" s="254">
        <v>66.437552071498899</v>
      </c>
      <c r="Q128" s="255">
        <v>68.106217938477371</v>
      </c>
      <c r="R128" s="255">
        <v>71.034405815260769</v>
      </c>
      <c r="S128" s="255">
        <v>70.978863738569942</v>
      </c>
      <c r="T128" s="256">
        <v>68.799050128869723</v>
      </c>
      <c r="U128" s="255">
        <v>67.636467562160604</v>
      </c>
      <c r="V128" s="255">
        <v>76.644927256589355</v>
      </c>
      <c r="W128" s="255">
        <v>84.942602412446817</v>
      </c>
      <c r="X128" s="255">
        <v>78.504059706388915</v>
      </c>
      <c r="Y128" s="255">
        <v>75.529311628896707</v>
      </c>
      <c r="Z128" s="255">
        <v>77.495681145113522</v>
      </c>
      <c r="AA128" s="255">
        <v>77.287125023290486</v>
      </c>
      <c r="AB128" s="255">
        <v>74.189980481457383</v>
      </c>
      <c r="AC128" s="255">
        <v>74.416364278603766</v>
      </c>
      <c r="AD128" s="255">
        <v>76.404848654708502</v>
      </c>
      <c r="AE128" s="257">
        <v>83.386990904260287</v>
      </c>
      <c r="AF128" s="254">
        <v>70.50317496908859</v>
      </c>
      <c r="AG128" s="255">
        <v>78.885638908006428</v>
      </c>
      <c r="AH128" s="255">
        <v>76.359613246922123</v>
      </c>
      <c r="AI128" s="258">
        <v>78.165972207072556</v>
      </c>
      <c r="AJ128" s="256">
        <v>80.370082815734989</v>
      </c>
      <c r="AK128" s="255">
        <v>82.261227222727058</v>
      </c>
      <c r="AL128" s="255">
        <v>80.187564332278583</v>
      </c>
      <c r="AM128" s="255">
        <v>78.115490638313105</v>
      </c>
      <c r="AN128" s="255">
        <v>75.6810131343845</v>
      </c>
      <c r="AO128" s="255">
        <v>76.197187610109211</v>
      </c>
      <c r="AP128" s="255">
        <v>80.196107562026441</v>
      </c>
      <c r="AQ128" s="255">
        <v>80.472493479711304</v>
      </c>
      <c r="AR128" s="255" t="s">
        <v>174</v>
      </c>
      <c r="AS128" s="255" t="s">
        <v>174</v>
      </c>
      <c r="AT128" s="255" t="s">
        <v>174</v>
      </c>
      <c r="AU128" s="257" t="s">
        <v>174</v>
      </c>
      <c r="AV128" s="254">
        <v>80.864285308002962</v>
      </c>
      <c r="AW128" s="255">
        <v>76.604834546912244</v>
      </c>
      <c r="AX128" s="255" t="s">
        <v>174</v>
      </c>
      <c r="AY128" s="258" t="s">
        <v>174</v>
      </c>
    </row>
    <row r="129" spans="1:51" x14ac:dyDescent="0.3">
      <c r="A129" s="246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2.227057767110106E-2</v>
      </c>
      <c r="U129" s="226">
        <v>2.2946987210529055E-2</v>
      </c>
      <c r="V129" s="226">
        <v>0.16224796345866099</v>
      </c>
      <c r="W129" s="226">
        <v>0.24095207802228191</v>
      </c>
      <c r="X129" s="226">
        <v>0.1654589640549983</v>
      </c>
      <c r="Y129" s="226">
        <v>0.10162749174608195</v>
      </c>
      <c r="Z129" s="226">
        <v>8.720024462842825E-2</v>
      </c>
      <c r="AA129" s="226">
        <v>5.5751185943797049E-2</v>
      </c>
      <c r="AB129" s="226">
        <v>8.4215339879388812E-2</v>
      </c>
      <c r="AC129" s="226">
        <v>9.3019095847353989E-2</v>
      </c>
      <c r="AD129" s="226">
        <v>9.8268431694187336E-2</v>
      </c>
      <c r="AE129" s="228">
        <v>0.11057159825746619</v>
      </c>
      <c r="AF129" s="225">
        <v>6.1194652283611241E-2</v>
      </c>
      <c r="AG129" s="226">
        <v>0.15827366862841316</v>
      </c>
      <c r="AH129" s="226">
        <v>7.4966593590022071E-2</v>
      </c>
      <c r="AI129" s="229">
        <v>0.10125702342847083</v>
      </c>
      <c r="AJ129" s="227">
        <v>0.16818593665452053</v>
      </c>
      <c r="AK129" s="226">
        <v>0.21622595306482731</v>
      </c>
      <c r="AL129" s="226">
        <v>4.6221416113153904E-2</v>
      </c>
      <c r="AM129" s="226">
        <v>-8.0373235340542401E-2</v>
      </c>
      <c r="AN129" s="226">
        <v>-3.5960516979157787E-2</v>
      </c>
      <c r="AO129" s="226">
        <v>8.8426064902328797E-3</v>
      </c>
      <c r="AP129" s="226">
        <v>3.4846153708311442E-2</v>
      </c>
      <c r="AQ129" s="226">
        <v>4.1214736030883631E-2</v>
      </c>
      <c r="AR129" s="226" t="s">
        <v>174</v>
      </c>
      <c r="AS129" s="226" t="s">
        <v>174</v>
      </c>
      <c r="AT129" s="226" t="s">
        <v>174</v>
      </c>
      <c r="AU129" s="228" t="s">
        <v>174</v>
      </c>
      <c r="AV129" s="225">
        <v>0.14695948577432288</v>
      </c>
      <c r="AW129" s="226">
        <v>-2.8912795695981812E-2</v>
      </c>
      <c r="AX129" s="226" t="s">
        <v>174</v>
      </c>
      <c r="AY129" s="229" t="s">
        <v>174</v>
      </c>
    </row>
    <row r="130" spans="1:51" x14ac:dyDescent="0.3">
      <c r="A130" s="246" t="s">
        <v>143</v>
      </c>
      <c r="B130" s="224"/>
      <c r="C130" s="290" t="s">
        <v>140</v>
      </c>
      <c r="D130" s="254">
        <v>2175.7000000000003</v>
      </c>
      <c r="E130" s="255">
        <v>2133.6999999999998</v>
      </c>
      <c r="F130" s="255">
        <v>2381.4</v>
      </c>
      <c r="G130" s="255">
        <v>2310.5</v>
      </c>
      <c r="H130" s="255">
        <v>2509.5</v>
      </c>
      <c r="I130" s="255">
        <v>2441.8000000000002</v>
      </c>
      <c r="J130" s="255">
        <v>2656.2</v>
      </c>
      <c r="K130" s="255">
        <v>2562.4</v>
      </c>
      <c r="L130" s="255">
        <v>2347.1</v>
      </c>
      <c r="M130" s="255">
        <v>2445.8999999999996</v>
      </c>
      <c r="N130" s="255">
        <v>2406.6000000000004</v>
      </c>
      <c r="O130" s="255">
        <v>2816.9</v>
      </c>
      <c r="P130" s="254">
        <v>6690.7999999999993</v>
      </c>
      <c r="Q130" s="255">
        <v>7261.8</v>
      </c>
      <c r="R130" s="255">
        <v>7565.7000000000007</v>
      </c>
      <c r="S130" s="255">
        <v>7669.4</v>
      </c>
      <c r="T130" s="256">
        <v>2264.8000000000002</v>
      </c>
      <c r="U130" s="255">
        <v>2265.3999999999996</v>
      </c>
      <c r="V130" s="255">
        <v>1904.8</v>
      </c>
      <c r="W130" s="255">
        <v>1408.6</v>
      </c>
      <c r="X130" s="255">
        <v>1852.1000000000001</v>
      </c>
      <c r="Y130" s="255">
        <v>2058.9</v>
      </c>
      <c r="Z130" s="255">
        <v>2398</v>
      </c>
      <c r="AA130" s="255">
        <v>2293.3000000000002</v>
      </c>
      <c r="AB130" s="255">
        <v>2171</v>
      </c>
      <c r="AC130" s="255">
        <v>2225</v>
      </c>
      <c r="AD130" s="255">
        <v>2106.1999999999998</v>
      </c>
      <c r="AE130" s="257">
        <v>2572.1999999999998</v>
      </c>
      <c r="AF130" s="254">
        <v>6435</v>
      </c>
      <c r="AG130" s="255">
        <v>5319.6</v>
      </c>
      <c r="AH130" s="255">
        <v>6862.3</v>
      </c>
      <c r="AI130" s="258">
        <v>6903.4</v>
      </c>
      <c r="AJ130" s="256">
        <v>1793.5</v>
      </c>
      <c r="AK130" s="255">
        <v>1668.6</v>
      </c>
      <c r="AL130" s="255">
        <v>2040.8999999999999</v>
      </c>
      <c r="AM130" s="255">
        <v>2111</v>
      </c>
      <c r="AN130" s="255">
        <v>2324.8000000000002</v>
      </c>
      <c r="AO130" s="255">
        <v>2284.2999999999997</v>
      </c>
      <c r="AP130" s="255">
        <v>2564.5</v>
      </c>
      <c r="AQ130" s="255">
        <v>2401.2000000000003</v>
      </c>
      <c r="AR130" s="255" t="s">
        <v>174</v>
      </c>
      <c r="AS130" s="255" t="s">
        <v>174</v>
      </c>
      <c r="AT130" s="255" t="s">
        <v>174</v>
      </c>
      <c r="AU130" s="257" t="s">
        <v>174</v>
      </c>
      <c r="AV130" s="254">
        <v>5503</v>
      </c>
      <c r="AW130" s="255">
        <v>6720.1</v>
      </c>
      <c r="AX130" s="255" t="s">
        <v>174</v>
      </c>
      <c r="AY130" s="258" t="s">
        <v>174</v>
      </c>
    </row>
    <row r="131" spans="1:51" x14ac:dyDescent="0.3">
      <c r="A131" s="301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4.0952337178838949E-2</v>
      </c>
      <c r="U131" s="226">
        <v>6.1723766227679534E-2</v>
      </c>
      <c r="V131" s="226">
        <v>-0.20013437473754939</v>
      </c>
      <c r="W131" s="226">
        <v>-0.39034840943518723</v>
      </c>
      <c r="X131" s="226">
        <v>-0.26196453476788201</v>
      </c>
      <c r="Y131" s="226">
        <v>-0.15681054959456142</v>
      </c>
      <c r="Z131" s="226">
        <v>-9.7206535652435755E-2</v>
      </c>
      <c r="AA131" s="226">
        <v>-0.10501873243833902</v>
      </c>
      <c r="AB131" s="226">
        <v>-7.5028758893954203E-2</v>
      </c>
      <c r="AC131" s="226">
        <v>-9.0314403695980899E-2</v>
      </c>
      <c r="AD131" s="226">
        <v>-0.12482340231031351</v>
      </c>
      <c r="AE131" s="228">
        <v>-8.6868543434271805E-2</v>
      </c>
      <c r="AF131" s="225">
        <v>-3.8231601602199933E-2</v>
      </c>
      <c r="AG131" s="226">
        <v>-0.26745435016111707</v>
      </c>
      <c r="AH131" s="226">
        <v>-9.2972229932458392E-2</v>
      </c>
      <c r="AI131" s="229">
        <v>-9.987743500143427E-2</v>
      </c>
      <c r="AJ131" s="227">
        <v>-0.20809784528435188</v>
      </c>
      <c r="AK131" s="226">
        <v>-0.26344133486360016</v>
      </c>
      <c r="AL131" s="226">
        <v>7.1451070978580389E-2</v>
      </c>
      <c r="AM131" s="226">
        <v>0.49865114297884433</v>
      </c>
      <c r="AN131" s="226">
        <v>0.25522380001079858</v>
      </c>
      <c r="AO131" s="226">
        <v>0.10947593375103193</v>
      </c>
      <c r="AP131" s="226">
        <v>6.9432860717264386E-2</v>
      </c>
      <c r="AQ131" s="226">
        <v>4.705010247241969E-2</v>
      </c>
      <c r="AR131" s="226" t="s">
        <v>174</v>
      </c>
      <c r="AS131" s="226" t="s">
        <v>174</v>
      </c>
      <c r="AT131" s="226" t="s">
        <v>174</v>
      </c>
      <c r="AU131" s="228" t="s">
        <v>174</v>
      </c>
      <c r="AV131" s="225">
        <v>-0.14483294483294484</v>
      </c>
      <c r="AW131" s="226">
        <v>0.26327167456199713</v>
      </c>
      <c r="AX131" s="226" t="s">
        <v>174</v>
      </c>
      <c r="AY131" s="229" t="s">
        <v>174</v>
      </c>
    </row>
    <row r="132" spans="1:51" x14ac:dyDescent="0.3">
      <c r="A132" s="246"/>
      <c r="B132" s="224"/>
      <c r="C132" s="290" t="s">
        <v>141</v>
      </c>
      <c r="D132" s="254">
        <v>33060</v>
      </c>
      <c r="E132" s="255">
        <v>32890</v>
      </c>
      <c r="F132" s="255">
        <v>36847</v>
      </c>
      <c r="G132" s="255">
        <v>34546</v>
      </c>
      <c r="H132" s="255">
        <v>38137</v>
      </c>
      <c r="I132" s="255">
        <v>36465</v>
      </c>
      <c r="J132" s="255">
        <v>38420</v>
      </c>
      <c r="K132" s="255">
        <v>36849</v>
      </c>
      <c r="L132" s="255">
        <v>35351</v>
      </c>
      <c r="M132" s="255">
        <v>36814</v>
      </c>
      <c r="N132" s="255">
        <v>35203</v>
      </c>
      <c r="O132" s="255">
        <v>38143</v>
      </c>
      <c r="P132" s="254">
        <v>102797</v>
      </c>
      <c r="Q132" s="255">
        <v>109148</v>
      </c>
      <c r="R132" s="255">
        <v>110620</v>
      </c>
      <c r="S132" s="255">
        <v>110160</v>
      </c>
      <c r="T132" s="256">
        <v>33589</v>
      </c>
      <c r="U132" s="255">
        <v>34109</v>
      </c>
      <c r="V132" s="255">
        <v>25256</v>
      </c>
      <c r="W132" s="255">
        <v>16796</v>
      </c>
      <c r="X132" s="255">
        <v>23904</v>
      </c>
      <c r="Y132" s="255">
        <v>27625</v>
      </c>
      <c r="Z132" s="255">
        <v>31493</v>
      </c>
      <c r="AA132" s="255">
        <v>30631</v>
      </c>
      <c r="AB132" s="255">
        <v>29832</v>
      </c>
      <c r="AC132" s="255">
        <v>30377</v>
      </c>
      <c r="AD132" s="255">
        <v>27932</v>
      </c>
      <c r="AE132" s="257">
        <v>31237</v>
      </c>
      <c r="AF132" s="254">
        <v>92954</v>
      </c>
      <c r="AG132" s="255">
        <v>68325</v>
      </c>
      <c r="AH132" s="255">
        <v>91956</v>
      </c>
      <c r="AI132" s="258">
        <v>89546</v>
      </c>
      <c r="AJ132" s="256">
        <v>22640</v>
      </c>
      <c r="AK132" s="255">
        <v>20518</v>
      </c>
      <c r="AL132" s="255">
        <v>25752</v>
      </c>
      <c r="AM132" s="255">
        <v>27375</v>
      </c>
      <c r="AN132" s="255">
        <v>31181</v>
      </c>
      <c r="AO132" s="255">
        <v>30440</v>
      </c>
      <c r="AP132" s="255">
        <v>32576</v>
      </c>
      <c r="AQ132" s="255">
        <v>30992</v>
      </c>
      <c r="AR132" s="255" t="s">
        <v>174</v>
      </c>
      <c r="AS132" s="255" t="s">
        <v>174</v>
      </c>
      <c r="AT132" s="255" t="s">
        <v>174</v>
      </c>
      <c r="AU132" s="257" t="s">
        <v>174</v>
      </c>
      <c r="AV132" s="254">
        <v>68910</v>
      </c>
      <c r="AW132" s="255">
        <v>88996</v>
      </c>
      <c r="AX132" s="255" t="s">
        <v>174</v>
      </c>
      <c r="AY132" s="258" t="s">
        <v>174</v>
      </c>
    </row>
    <row r="133" spans="1:51" x14ac:dyDescent="0.3">
      <c r="A133" s="302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1.6001209921355113E-2</v>
      </c>
      <c r="U133" s="226">
        <v>3.7062937062937062E-2</v>
      </c>
      <c r="V133" s="226">
        <v>-0.31457106413005131</v>
      </c>
      <c r="W133" s="226">
        <v>-0.51380767672089389</v>
      </c>
      <c r="X133" s="226">
        <v>-0.3732071216928442</v>
      </c>
      <c r="Y133" s="226">
        <v>-0.24242424242424243</v>
      </c>
      <c r="Z133" s="226">
        <v>-0.18029672045809475</v>
      </c>
      <c r="AA133" s="226">
        <v>-0.16874270672202774</v>
      </c>
      <c r="AB133" s="226">
        <v>-0.1561200531809567</v>
      </c>
      <c r="AC133" s="226">
        <v>-0.17485195849405116</v>
      </c>
      <c r="AD133" s="226">
        <v>-0.20654489674175497</v>
      </c>
      <c r="AE133" s="228">
        <v>-0.18105550166478776</v>
      </c>
      <c r="AF133" s="225">
        <v>-9.575182155121259E-2</v>
      </c>
      <c r="AG133" s="226">
        <v>-0.37401509876497968</v>
      </c>
      <c r="AH133" s="226">
        <v>-0.16872175013559934</v>
      </c>
      <c r="AI133" s="229">
        <v>-0.18712781408859841</v>
      </c>
      <c r="AJ133" s="227">
        <v>-0.32596981154544641</v>
      </c>
      <c r="AK133" s="226">
        <v>-0.39845788501568502</v>
      </c>
      <c r="AL133" s="226">
        <v>1.9638897687678177E-2</v>
      </c>
      <c r="AM133" s="226">
        <v>0.6298523457966182</v>
      </c>
      <c r="AN133" s="226">
        <v>0.30442603748326641</v>
      </c>
      <c r="AO133" s="226">
        <v>0.10190045248868779</v>
      </c>
      <c r="AP133" s="226">
        <v>3.4388594290794779E-2</v>
      </c>
      <c r="AQ133" s="226">
        <v>1.1785446116679182E-2</v>
      </c>
      <c r="AR133" s="226" t="s">
        <v>174</v>
      </c>
      <c r="AS133" s="226" t="s">
        <v>174</v>
      </c>
      <c r="AT133" s="226" t="s">
        <v>174</v>
      </c>
      <c r="AU133" s="228" t="s">
        <v>174</v>
      </c>
      <c r="AV133" s="225">
        <v>-0.2586655765217204</v>
      </c>
      <c r="AW133" s="226">
        <v>0.30253933406512989</v>
      </c>
      <c r="AX133" s="226" t="s">
        <v>174</v>
      </c>
      <c r="AY133" s="229" t="s">
        <v>174</v>
      </c>
    </row>
    <row r="134" spans="1:51" x14ac:dyDescent="0.3">
      <c r="A134" s="246"/>
      <c r="B134" s="224"/>
      <c r="C134" s="290" t="s">
        <v>142</v>
      </c>
      <c r="D134" s="254">
        <v>65.810647307924995</v>
      </c>
      <c r="E134" s="255">
        <v>64.873821830343573</v>
      </c>
      <c r="F134" s="255">
        <v>64.629413520775103</v>
      </c>
      <c r="G134" s="255">
        <v>66.881838707809877</v>
      </c>
      <c r="H134" s="255">
        <v>65.802239295172669</v>
      </c>
      <c r="I134" s="255">
        <v>66.962841080488133</v>
      </c>
      <c r="J134" s="255">
        <v>69.135866736074959</v>
      </c>
      <c r="K134" s="255">
        <v>69.537843632120271</v>
      </c>
      <c r="L134" s="255">
        <v>66.394161409861113</v>
      </c>
      <c r="M134" s="255">
        <v>66.439398055087722</v>
      </c>
      <c r="N134" s="255">
        <v>68.363491747862412</v>
      </c>
      <c r="O134" s="255">
        <v>73.851034265789266</v>
      </c>
      <c r="P134" s="254">
        <v>65.087502553576456</v>
      </c>
      <c r="Q134" s="255">
        <v>66.531681753215821</v>
      </c>
      <c r="R134" s="255">
        <v>68.393599710721404</v>
      </c>
      <c r="S134" s="255">
        <v>69.620551924473489</v>
      </c>
      <c r="T134" s="256">
        <v>67.426836166602158</v>
      </c>
      <c r="U134" s="255">
        <v>66.416488316866506</v>
      </c>
      <c r="V134" s="255">
        <v>75.419702248970538</v>
      </c>
      <c r="W134" s="255">
        <v>83.865206001428916</v>
      </c>
      <c r="X134" s="255">
        <v>77.480756358768417</v>
      </c>
      <c r="Y134" s="255">
        <v>74.530316742081453</v>
      </c>
      <c r="Z134" s="255">
        <v>76.143904994760746</v>
      </c>
      <c r="AA134" s="255">
        <v>74.8685971727988</v>
      </c>
      <c r="AB134" s="255">
        <v>72.774202198980959</v>
      </c>
      <c r="AC134" s="255">
        <v>73.246206011126844</v>
      </c>
      <c r="AD134" s="255">
        <v>75.404553916654734</v>
      </c>
      <c r="AE134" s="257">
        <v>82.34465537663668</v>
      </c>
      <c r="AF134" s="254">
        <v>69.227790089721793</v>
      </c>
      <c r="AG134" s="255">
        <v>77.857299670691546</v>
      </c>
      <c r="AH134" s="255">
        <v>74.625908042977073</v>
      </c>
      <c r="AI134" s="258">
        <v>77.093337502512682</v>
      </c>
      <c r="AJ134" s="256">
        <v>79.218197879858664</v>
      </c>
      <c r="AK134" s="255">
        <v>81.32371576177016</v>
      </c>
      <c r="AL134" s="255">
        <v>79.25209692451071</v>
      </c>
      <c r="AM134" s="255">
        <v>77.114155251141554</v>
      </c>
      <c r="AN134" s="255">
        <v>74.558224559828105</v>
      </c>
      <c r="AO134" s="255">
        <v>75.042706964520349</v>
      </c>
      <c r="AP134" s="255">
        <v>78.72360019646365</v>
      </c>
      <c r="AQ134" s="255">
        <v>77.478058853897792</v>
      </c>
      <c r="AR134" s="255" t="s">
        <v>174</v>
      </c>
      <c r="AS134" s="255" t="s">
        <v>174</v>
      </c>
      <c r="AT134" s="255" t="s">
        <v>174</v>
      </c>
      <c r="AU134" s="257" t="s">
        <v>174</v>
      </c>
      <c r="AV134" s="254">
        <v>79.857785517341455</v>
      </c>
      <c r="AW134" s="255">
        <v>75.510135286979192</v>
      </c>
      <c r="AX134" s="255" t="s">
        <v>174</v>
      </c>
      <c r="AY134" s="258" t="s">
        <v>174</v>
      </c>
    </row>
    <row r="135" spans="1:51" x14ac:dyDescent="0.3">
      <c r="A135" s="246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2.4558166874048343E-2</v>
      </c>
      <c r="U135" s="226">
        <v>2.3779491372610609E-2</v>
      </c>
      <c r="V135" s="226">
        <v>0.16695631509524531</v>
      </c>
      <c r="W135" s="226">
        <v>0.25393092686663638</v>
      </c>
      <c r="X135" s="226">
        <v>0.17747902181882888</v>
      </c>
      <c r="Y135" s="226">
        <v>0.11301007453517915</v>
      </c>
      <c r="Z135" s="226">
        <v>0.10136617344277837</v>
      </c>
      <c r="AA135" s="226">
        <v>7.6659747588379304E-2</v>
      </c>
      <c r="AB135" s="226">
        <v>9.609340119133214E-2</v>
      </c>
      <c r="AC135" s="226">
        <v>0.10245137908075731</v>
      </c>
      <c r="AD135" s="226">
        <v>0.10299447832128152</v>
      </c>
      <c r="AE135" s="228">
        <v>0.11501018496611627</v>
      </c>
      <c r="AF135" s="225">
        <v>6.3611098501394792E-2</v>
      </c>
      <c r="AG135" s="226">
        <v>0.17022894385092407</v>
      </c>
      <c r="AH135" s="226">
        <v>9.1124145513848301E-2</v>
      </c>
      <c r="AI135" s="229">
        <v>0.10733591405804856</v>
      </c>
      <c r="AJ135" s="227">
        <v>0.17487639022720453</v>
      </c>
      <c r="AK135" s="226">
        <v>0.22445070226812872</v>
      </c>
      <c r="AL135" s="226">
        <v>5.0814237676103838E-2</v>
      </c>
      <c r="AM135" s="226">
        <v>-8.0498827489582939E-2</v>
      </c>
      <c r="AN135" s="226">
        <v>-3.7719453659019068E-2</v>
      </c>
      <c r="AO135" s="226">
        <v>6.8749234517822581E-3</v>
      </c>
      <c r="AP135" s="226">
        <v>3.3879208084749604E-2</v>
      </c>
      <c r="AQ135" s="226">
        <v>3.485388773982611E-2</v>
      </c>
      <c r="AR135" s="226" t="s">
        <v>174</v>
      </c>
      <c r="AS135" s="226" t="s">
        <v>174</v>
      </c>
      <c r="AT135" s="226" t="s">
        <v>174</v>
      </c>
      <c r="AU135" s="228" t="s">
        <v>174</v>
      </c>
      <c r="AV135" s="225">
        <v>0.1535509860107161</v>
      </c>
      <c r="AW135" s="226">
        <v>-3.0147004759219973E-2</v>
      </c>
      <c r="AX135" s="226" t="s">
        <v>174</v>
      </c>
      <c r="AY135" s="229" t="s">
        <v>174</v>
      </c>
    </row>
    <row r="136" spans="1:51" ht="24.6" x14ac:dyDescent="0.3">
      <c r="A136" s="306" t="s">
        <v>147</v>
      </c>
      <c r="B136" s="224"/>
      <c r="C136" s="290" t="s">
        <v>140</v>
      </c>
      <c r="D136" s="254">
        <v>2144.4</v>
      </c>
      <c r="E136" s="255">
        <v>2102</v>
      </c>
      <c r="F136" s="255">
        <v>2344.3000000000002</v>
      </c>
      <c r="G136" s="255">
        <v>2273</v>
      </c>
      <c r="H136" s="255">
        <v>2471.8000000000002</v>
      </c>
      <c r="I136" s="255">
        <v>2403.8000000000002</v>
      </c>
      <c r="J136" s="255">
        <v>2617.1999999999998</v>
      </c>
      <c r="K136" s="255">
        <v>2524.6</v>
      </c>
      <c r="L136" s="255">
        <v>2311.5</v>
      </c>
      <c r="M136" s="255">
        <v>2410.1999999999998</v>
      </c>
      <c r="N136" s="255">
        <v>2372.3000000000002</v>
      </c>
      <c r="O136" s="255">
        <v>2782.4</v>
      </c>
      <c r="P136" s="254">
        <v>6590.7</v>
      </c>
      <c r="Q136" s="255">
        <v>7148.6</v>
      </c>
      <c r="R136" s="255">
        <v>7453.2999999999993</v>
      </c>
      <c r="S136" s="255">
        <v>7564.9</v>
      </c>
      <c r="T136" s="256">
        <v>2235.5</v>
      </c>
      <c r="U136" s="255">
        <v>2235.6999999999998</v>
      </c>
      <c r="V136" s="255">
        <v>1881.2</v>
      </c>
      <c r="W136" s="255">
        <v>1395.6</v>
      </c>
      <c r="X136" s="255">
        <v>1835.9</v>
      </c>
      <c r="Y136" s="255">
        <v>2038.9</v>
      </c>
      <c r="Z136" s="255">
        <v>2373.6</v>
      </c>
      <c r="AA136" s="255">
        <v>2270.9</v>
      </c>
      <c r="AB136" s="255">
        <v>2147.4</v>
      </c>
      <c r="AC136" s="255">
        <v>2200.6999999999998</v>
      </c>
      <c r="AD136" s="255">
        <v>2084.6999999999998</v>
      </c>
      <c r="AE136" s="257">
        <v>2549.6999999999998</v>
      </c>
      <c r="AF136" s="254">
        <v>6352.4</v>
      </c>
      <c r="AG136" s="255">
        <v>5270.4</v>
      </c>
      <c r="AH136" s="255">
        <v>6791.9</v>
      </c>
      <c r="AI136" s="258">
        <v>6835.0999999999995</v>
      </c>
      <c r="AJ136" s="256">
        <v>1775.6</v>
      </c>
      <c r="AK136" s="255">
        <v>1649.1</v>
      </c>
      <c r="AL136" s="255">
        <v>2017.8</v>
      </c>
      <c r="AM136" s="255">
        <v>2089.4</v>
      </c>
      <c r="AN136" s="255">
        <v>2301.4</v>
      </c>
      <c r="AO136" s="255">
        <v>2257.6999999999998</v>
      </c>
      <c r="AP136" s="255">
        <v>2535.9</v>
      </c>
      <c r="AQ136" s="255">
        <v>2373.8000000000002</v>
      </c>
      <c r="AR136" s="255" t="s">
        <v>174</v>
      </c>
      <c r="AS136" s="255" t="s">
        <v>174</v>
      </c>
      <c r="AT136" s="255" t="s">
        <v>174</v>
      </c>
      <c r="AU136" s="257" t="s">
        <v>174</v>
      </c>
      <c r="AV136" s="254">
        <v>5442.5</v>
      </c>
      <c r="AW136" s="255">
        <v>6648.5</v>
      </c>
      <c r="AX136" s="255" t="s">
        <v>174</v>
      </c>
      <c r="AY136" s="258" t="s">
        <v>174</v>
      </c>
    </row>
    <row r="137" spans="1:51" x14ac:dyDescent="0.3">
      <c r="A137" s="301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4.248274575638869E-2</v>
      </c>
      <c r="U137" s="226">
        <v>6.360608943862979E-2</v>
      </c>
      <c r="V137" s="226">
        <v>-0.19754297658149558</v>
      </c>
      <c r="W137" s="226">
        <v>-0.38600967883853943</v>
      </c>
      <c r="X137" s="226">
        <v>-0.25726191439436852</v>
      </c>
      <c r="Y137" s="226">
        <v>-0.15180131458524007</v>
      </c>
      <c r="Z137" s="226">
        <v>-9.3076570380559345E-2</v>
      </c>
      <c r="AA137" s="226">
        <v>-0.10049116691753142</v>
      </c>
      <c r="AB137" s="226">
        <v>-7.0992861778066157E-2</v>
      </c>
      <c r="AC137" s="226">
        <v>-8.692224711642188E-2</v>
      </c>
      <c r="AD137" s="226">
        <v>-0.12123255911984165</v>
      </c>
      <c r="AE137" s="228">
        <v>-8.3632834962622291E-2</v>
      </c>
      <c r="AF137" s="225">
        <v>-3.6157009118910011E-2</v>
      </c>
      <c r="AG137" s="226">
        <v>-0.26273675964524529</v>
      </c>
      <c r="AH137" s="226">
        <v>-8.8739216186118866E-2</v>
      </c>
      <c r="AI137" s="229">
        <v>-9.6471863474732009E-2</v>
      </c>
      <c r="AJ137" s="227">
        <v>-0.20572578841422504</v>
      </c>
      <c r="AK137" s="226">
        <v>-0.26237867334615556</v>
      </c>
      <c r="AL137" s="226">
        <v>7.261322560068037E-2</v>
      </c>
      <c r="AM137" s="226">
        <v>0.49713384924047022</v>
      </c>
      <c r="AN137" s="226">
        <v>0.25355411514788384</v>
      </c>
      <c r="AO137" s="226">
        <v>0.10731276668791982</v>
      </c>
      <c r="AP137" s="226">
        <v>6.8377148634984911E-2</v>
      </c>
      <c r="AQ137" s="226">
        <v>4.5312431194680564E-2</v>
      </c>
      <c r="AR137" s="226" t="s">
        <v>174</v>
      </c>
      <c r="AS137" s="226" t="s">
        <v>174</v>
      </c>
      <c r="AT137" s="226" t="s">
        <v>174</v>
      </c>
      <c r="AU137" s="228" t="s">
        <v>174</v>
      </c>
      <c r="AV137" s="225">
        <v>-0.14323720168755111</v>
      </c>
      <c r="AW137" s="226">
        <v>0.26147920461445062</v>
      </c>
      <c r="AX137" s="226" t="s">
        <v>174</v>
      </c>
      <c r="AY137" s="229" t="s">
        <v>174</v>
      </c>
    </row>
    <row r="138" spans="1:51" x14ac:dyDescent="0.3">
      <c r="A138" s="246"/>
      <c r="B138" s="224"/>
      <c r="C138" s="290" t="s">
        <v>141</v>
      </c>
      <c r="D138" s="254">
        <v>32797</v>
      </c>
      <c r="E138" s="255">
        <v>32613</v>
      </c>
      <c r="F138" s="255">
        <v>36536</v>
      </c>
      <c r="G138" s="255">
        <v>34228</v>
      </c>
      <c r="H138" s="255">
        <v>37821</v>
      </c>
      <c r="I138" s="255">
        <v>36131</v>
      </c>
      <c r="J138" s="255">
        <v>38078</v>
      </c>
      <c r="K138" s="255">
        <v>36515</v>
      </c>
      <c r="L138" s="255">
        <v>35029</v>
      </c>
      <c r="M138" s="255">
        <v>36500</v>
      </c>
      <c r="N138" s="255">
        <v>34912</v>
      </c>
      <c r="O138" s="255">
        <v>37873</v>
      </c>
      <c r="P138" s="254">
        <v>101946</v>
      </c>
      <c r="Q138" s="255">
        <v>108180</v>
      </c>
      <c r="R138" s="255">
        <v>109622</v>
      </c>
      <c r="S138" s="255">
        <v>109285</v>
      </c>
      <c r="T138" s="256">
        <v>33348</v>
      </c>
      <c r="U138" s="255">
        <v>33848</v>
      </c>
      <c r="V138" s="255">
        <v>25073</v>
      </c>
      <c r="W138" s="255">
        <v>16710</v>
      </c>
      <c r="X138" s="255">
        <v>23784</v>
      </c>
      <c r="Y138" s="255">
        <v>27468</v>
      </c>
      <c r="Z138" s="255">
        <v>31304</v>
      </c>
      <c r="AA138" s="255">
        <v>30450</v>
      </c>
      <c r="AB138" s="255">
        <v>29639</v>
      </c>
      <c r="AC138" s="255">
        <v>30185</v>
      </c>
      <c r="AD138" s="255">
        <v>27768</v>
      </c>
      <c r="AE138" s="257">
        <v>31081</v>
      </c>
      <c r="AF138" s="254">
        <v>92269</v>
      </c>
      <c r="AG138" s="255">
        <v>67962</v>
      </c>
      <c r="AH138" s="255">
        <v>91393</v>
      </c>
      <c r="AI138" s="258">
        <v>89034</v>
      </c>
      <c r="AJ138" s="256">
        <v>22506</v>
      </c>
      <c r="AK138" s="255">
        <v>20368</v>
      </c>
      <c r="AL138" s="255">
        <v>25576</v>
      </c>
      <c r="AM138" s="255">
        <v>27216</v>
      </c>
      <c r="AN138" s="255">
        <v>30999</v>
      </c>
      <c r="AO138" s="255">
        <v>30231</v>
      </c>
      <c r="AP138" s="255">
        <v>32359</v>
      </c>
      <c r="AQ138" s="255">
        <v>30777</v>
      </c>
      <c r="AR138" s="255" t="s">
        <v>174</v>
      </c>
      <c r="AS138" s="255" t="s">
        <v>174</v>
      </c>
      <c r="AT138" s="255" t="s">
        <v>174</v>
      </c>
      <c r="AU138" s="257" t="s">
        <v>174</v>
      </c>
      <c r="AV138" s="254">
        <v>68450</v>
      </c>
      <c r="AW138" s="255">
        <v>88446</v>
      </c>
      <c r="AX138" s="255" t="s">
        <v>174</v>
      </c>
      <c r="AY138" s="258" t="s">
        <v>174</v>
      </c>
    </row>
    <row r="139" spans="1:51" x14ac:dyDescent="0.3">
      <c r="A139" s="302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1.680031710217398E-2</v>
      </c>
      <c r="U139" s="226">
        <v>3.7868334713151194E-2</v>
      </c>
      <c r="V139" s="226">
        <v>-0.31374534705495949</v>
      </c>
      <c r="W139" s="226">
        <v>-0.51180320205679564</v>
      </c>
      <c r="X139" s="226">
        <v>-0.3711430157848814</v>
      </c>
      <c r="Y139" s="226">
        <v>-0.23976640557969611</v>
      </c>
      <c r="Z139" s="226">
        <v>-0.17789799884447713</v>
      </c>
      <c r="AA139" s="226">
        <v>-0.16609612488018621</v>
      </c>
      <c r="AB139" s="226">
        <v>-0.1538725056381855</v>
      </c>
      <c r="AC139" s="226">
        <v>-0.17301369863013699</v>
      </c>
      <c r="AD139" s="226">
        <v>-0.20462878093492209</v>
      </c>
      <c r="AE139" s="228">
        <v>-0.17933620257175295</v>
      </c>
      <c r="AF139" s="225">
        <v>-9.4922802267867298E-2</v>
      </c>
      <c r="AG139" s="226">
        <v>-0.37176927343316696</v>
      </c>
      <c r="AH139" s="226">
        <v>-0.16628961339877033</v>
      </c>
      <c r="AI139" s="229">
        <v>-0.18530447911424258</v>
      </c>
      <c r="AJ139" s="227">
        <v>-0.32511694854264123</v>
      </c>
      <c r="AK139" s="226">
        <v>-0.39825100449066414</v>
      </c>
      <c r="AL139" s="226">
        <v>2.0061420651697043E-2</v>
      </c>
      <c r="AM139" s="226">
        <v>0.62872531418312383</v>
      </c>
      <c r="AN139" s="226">
        <v>0.30335519677093847</v>
      </c>
      <c r="AO139" s="226">
        <v>0.10058977719528178</v>
      </c>
      <c r="AP139" s="226">
        <v>3.3701763352926142E-2</v>
      </c>
      <c r="AQ139" s="226">
        <v>1.0738916256157636E-2</v>
      </c>
      <c r="AR139" s="226" t="s">
        <v>174</v>
      </c>
      <c r="AS139" s="226" t="s">
        <v>174</v>
      </c>
      <c r="AT139" s="226" t="s">
        <v>174</v>
      </c>
      <c r="AU139" s="228" t="s">
        <v>174</v>
      </c>
      <c r="AV139" s="225">
        <v>-0.25814737344070054</v>
      </c>
      <c r="AW139" s="226">
        <v>0.30140372561137108</v>
      </c>
      <c r="AX139" s="226" t="s">
        <v>174</v>
      </c>
      <c r="AY139" s="229" t="s">
        <v>174</v>
      </c>
    </row>
    <row r="140" spans="1:51" x14ac:dyDescent="0.3">
      <c r="A140" s="246"/>
      <c r="B140" s="224"/>
      <c r="C140" s="290" t="s">
        <v>142</v>
      </c>
      <c r="D140" s="254">
        <v>65.384029027045159</v>
      </c>
      <c r="E140" s="255">
        <v>64.452825560359372</v>
      </c>
      <c r="F140" s="255">
        <v>64.16411210860521</v>
      </c>
      <c r="G140" s="255">
        <v>66.407619492812898</v>
      </c>
      <c r="H140" s="255">
        <v>65.355225932682899</v>
      </c>
      <c r="I140" s="255">
        <v>66.53012648418256</v>
      </c>
      <c r="J140" s="255">
        <v>68.732601502179733</v>
      </c>
      <c r="K140" s="255">
        <v>69.138710119129129</v>
      </c>
      <c r="L140" s="255">
        <v>65.988181221273805</v>
      </c>
      <c r="M140" s="255">
        <v>66.032876712328772</v>
      </c>
      <c r="N140" s="255">
        <v>67.950847846012834</v>
      </c>
      <c r="O140" s="255">
        <v>73.466585694294082</v>
      </c>
      <c r="P140" s="254">
        <v>64.648931787416871</v>
      </c>
      <c r="Q140" s="255">
        <v>66.080606396746163</v>
      </c>
      <c r="R140" s="255">
        <v>67.990914232544554</v>
      </c>
      <c r="S140" s="255">
        <v>69.221759619343914</v>
      </c>
      <c r="T140" s="256">
        <v>67.035504378073654</v>
      </c>
      <c r="U140" s="255">
        <v>66.051169936185303</v>
      </c>
      <c r="V140" s="255">
        <v>75.028915566545692</v>
      </c>
      <c r="W140" s="255">
        <v>83.518850987432671</v>
      </c>
      <c r="X140" s="255">
        <v>77.190548267743026</v>
      </c>
      <c r="Y140" s="255">
        <v>74.228192806174462</v>
      </c>
      <c r="Z140" s="255">
        <v>75.824175824175825</v>
      </c>
      <c r="AA140" s="255">
        <v>74.577996715927753</v>
      </c>
      <c r="AB140" s="255">
        <v>72.451837106515072</v>
      </c>
      <c r="AC140" s="255">
        <v>72.907073049527909</v>
      </c>
      <c r="AD140" s="255">
        <v>75.075626620570432</v>
      </c>
      <c r="AE140" s="257">
        <v>82.034040088800225</v>
      </c>
      <c r="AF140" s="254">
        <v>68.846524834993332</v>
      </c>
      <c r="AG140" s="255">
        <v>77.549218681027639</v>
      </c>
      <c r="AH140" s="255">
        <v>74.315319554013982</v>
      </c>
      <c r="AI140" s="258">
        <v>76.769548711728092</v>
      </c>
      <c r="AJ140" s="256">
        <v>78.89451701768418</v>
      </c>
      <c r="AK140" s="255">
        <v>80.965239591516109</v>
      </c>
      <c r="AL140" s="255">
        <v>78.894275883640915</v>
      </c>
      <c r="AM140" s="255">
        <v>76.771017048794832</v>
      </c>
      <c r="AN140" s="255">
        <v>74.241104551759733</v>
      </c>
      <c r="AO140" s="255">
        <v>74.681618206476799</v>
      </c>
      <c r="AP140" s="255">
        <v>78.367687505794365</v>
      </c>
      <c r="AQ140" s="255">
        <v>77.129024921207389</v>
      </c>
      <c r="AR140" s="255" t="s">
        <v>174</v>
      </c>
      <c r="AS140" s="255" t="s">
        <v>174</v>
      </c>
      <c r="AT140" s="255" t="s">
        <v>174</v>
      </c>
      <c r="AU140" s="257" t="s">
        <v>174</v>
      </c>
      <c r="AV140" s="254">
        <v>79.510591672753833</v>
      </c>
      <c r="AW140" s="255">
        <v>75.170160323813406</v>
      </c>
      <c r="AX140" s="255" t="s">
        <v>174</v>
      </c>
      <c r="AY140" s="258" t="s">
        <v>174</v>
      </c>
    </row>
    <row r="141" spans="1:51" x14ac:dyDescent="0.3">
      <c r="A141" s="246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2.5258084819847763E-2</v>
      </c>
      <c r="U141" s="226">
        <v>2.479867037526693E-2</v>
      </c>
      <c r="V141" s="226">
        <v>0.16932835351248282</v>
      </c>
      <c r="W141" s="226">
        <v>0.25766970153886742</v>
      </c>
      <c r="X141" s="226">
        <v>0.18109221054871311</v>
      </c>
      <c r="Y141" s="226">
        <v>0.11570797665358575</v>
      </c>
      <c r="Z141" s="226">
        <v>0.10317628268109705</v>
      </c>
      <c r="AA141" s="226">
        <v>7.8672086699715496E-2</v>
      </c>
      <c r="AB141" s="226">
        <v>9.7951720529576597E-2</v>
      </c>
      <c r="AC141" s="226">
        <v>0.10410263310421064</v>
      </c>
      <c r="AD141" s="226">
        <v>0.1048519481420372</v>
      </c>
      <c r="AE141" s="228">
        <v>0.11661702137835364</v>
      </c>
      <c r="AF141" s="225">
        <v>6.4929039529675131E-2</v>
      </c>
      <c r="AG141" s="226">
        <v>0.17355488863743532</v>
      </c>
      <c r="AH141" s="226">
        <v>9.3018389190039533E-2</v>
      </c>
      <c r="AI141" s="229">
        <v>0.10903781027656743</v>
      </c>
      <c r="AJ141" s="227">
        <v>0.17690644308017525</v>
      </c>
      <c r="AK141" s="226">
        <v>0.2257956924872018</v>
      </c>
      <c r="AL141" s="226">
        <v>5.1518275159753636E-2</v>
      </c>
      <c r="AM141" s="226">
        <v>-8.0794142386527878E-2</v>
      </c>
      <c r="AN141" s="226">
        <v>-3.8209907588074854E-2</v>
      </c>
      <c r="AO141" s="226">
        <v>6.1085334717271931E-3</v>
      </c>
      <c r="AP141" s="226">
        <v>3.3544864206853209E-2</v>
      </c>
      <c r="AQ141" s="226">
        <v>3.4206177661176139E-2</v>
      </c>
      <c r="AR141" s="226" t="s">
        <v>174</v>
      </c>
      <c r="AS141" s="226" t="s">
        <v>174</v>
      </c>
      <c r="AT141" s="226" t="s">
        <v>174</v>
      </c>
      <c r="AU141" s="228" t="s">
        <v>174</v>
      </c>
      <c r="AV141" s="225">
        <v>0.15489622552945717</v>
      </c>
      <c r="AW141" s="226">
        <v>-3.0678044185070155E-2</v>
      </c>
      <c r="AX141" s="226" t="s">
        <v>174</v>
      </c>
      <c r="AY141" s="229" t="s">
        <v>174</v>
      </c>
    </row>
    <row r="142" spans="1:51" ht="24.6" x14ac:dyDescent="0.3">
      <c r="A142" s="306" t="s">
        <v>148</v>
      </c>
      <c r="B142" s="224"/>
      <c r="C142" s="290" t="s">
        <v>140</v>
      </c>
      <c r="D142" s="254">
        <v>31.3</v>
      </c>
      <c r="E142" s="255">
        <v>31.7</v>
      </c>
      <c r="F142" s="255">
        <v>37.1</v>
      </c>
      <c r="G142" s="255">
        <v>37.5</v>
      </c>
      <c r="H142" s="255">
        <v>37.700000000000003</v>
      </c>
      <c r="I142" s="255">
        <v>38</v>
      </c>
      <c r="J142" s="255">
        <v>39</v>
      </c>
      <c r="K142" s="255">
        <v>37.799999999999997</v>
      </c>
      <c r="L142" s="255">
        <v>35.6</v>
      </c>
      <c r="M142" s="255">
        <v>35.700000000000003</v>
      </c>
      <c r="N142" s="255">
        <v>34.299999999999997</v>
      </c>
      <c r="O142" s="255">
        <v>34.5</v>
      </c>
      <c r="P142" s="254">
        <v>100.1</v>
      </c>
      <c r="Q142" s="255">
        <v>113.2</v>
      </c>
      <c r="R142" s="255">
        <v>112.4</v>
      </c>
      <c r="S142" s="255">
        <v>104.5</v>
      </c>
      <c r="T142" s="256">
        <v>29.3</v>
      </c>
      <c r="U142" s="255">
        <v>29.7</v>
      </c>
      <c r="V142" s="255">
        <v>23.6</v>
      </c>
      <c r="W142" s="255">
        <v>13</v>
      </c>
      <c r="X142" s="255">
        <v>16.2</v>
      </c>
      <c r="Y142" s="255">
        <v>20</v>
      </c>
      <c r="Z142" s="255">
        <v>24.4</v>
      </c>
      <c r="AA142" s="255">
        <v>22.4</v>
      </c>
      <c r="AB142" s="255">
        <v>23.6</v>
      </c>
      <c r="AC142" s="255">
        <v>24.3</v>
      </c>
      <c r="AD142" s="255">
        <v>21.5</v>
      </c>
      <c r="AE142" s="257">
        <v>22.5</v>
      </c>
      <c r="AF142" s="254">
        <v>82.6</v>
      </c>
      <c r="AG142" s="255">
        <v>49.2</v>
      </c>
      <c r="AH142" s="255">
        <v>70.400000000000006</v>
      </c>
      <c r="AI142" s="258">
        <v>68.3</v>
      </c>
      <c r="AJ142" s="256">
        <v>17.899999999999999</v>
      </c>
      <c r="AK142" s="255">
        <v>19.5</v>
      </c>
      <c r="AL142" s="255">
        <v>23.1</v>
      </c>
      <c r="AM142" s="255">
        <v>21.6</v>
      </c>
      <c r="AN142" s="255">
        <v>23.4</v>
      </c>
      <c r="AO142" s="255">
        <v>26.6</v>
      </c>
      <c r="AP142" s="255">
        <v>28.6</v>
      </c>
      <c r="AQ142" s="255">
        <v>27.4</v>
      </c>
      <c r="AR142" s="255" t="s">
        <v>174</v>
      </c>
      <c r="AS142" s="255" t="s">
        <v>174</v>
      </c>
      <c r="AT142" s="255" t="s">
        <v>174</v>
      </c>
      <c r="AU142" s="257" t="s">
        <v>174</v>
      </c>
      <c r="AV142" s="254">
        <v>60.5</v>
      </c>
      <c r="AW142" s="255">
        <v>71.599999999999994</v>
      </c>
      <c r="AX142" s="255" t="s">
        <v>174</v>
      </c>
      <c r="AY142" s="258" t="s">
        <v>174</v>
      </c>
    </row>
    <row r="143" spans="1:51" x14ac:dyDescent="0.3">
      <c r="A143" s="301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-6.3897763578274758E-2</v>
      </c>
      <c r="U143" s="226">
        <v>-6.3091482649842268E-2</v>
      </c>
      <c r="V143" s="226">
        <v>-0.36388140161725063</v>
      </c>
      <c r="W143" s="226">
        <v>-0.65333333333333332</v>
      </c>
      <c r="X143" s="226">
        <v>-0.57029177718832902</v>
      </c>
      <c r="Y143" s="226">
        <v>-0.47368421052631576</v>
      </c>
      <c r="Z143" s="226">
        <v>-0.37435897435897442</v>
      </c>
      <c r="AA143" s="226">
        <v>-0.40740740740740738</v>
      </c>
      <c r="AB143" s="226">
        <v>-0.33707865168539325</v>
      </c>
      <c r="AC143" s="226">
        <v>-0.31932773109243701</v>
      </c>
      <c r="AD143" s="226">
        <v>-0.37317784256559761</v>
      </c>
      <c r="AE143" s="228">
        <v>-0.34782608695652173</v>
      </c>
      <c r="AF143" s="225">
        <v>-0.17482517482517484</v>
      </c>
      <c r="AG143" s="226">
        <v>-0.56537102473498235</v>
      </c>
      <c r="AH143" s="226">
        <v>-0.37366548042704623</v>
      </c>
      <c r="AI143" s="229">
        <v>-0.34641148325358856</v>
      </c>
      <c r="AJ143" s="227">
        <v>-0.38907849829351543</v>
      </c>
      <c r="AK143" s="226">
        <v>-0.34343434343434343</v>
      </c>
      <c r="AL143" s="226">
        <v>-2.1186440677966101E-2</v>
      </c>
      <c r="AM143" s="226">
        <v>0.66153846153846163</v>
      </c>
      <c r="AN143" s="226">
        <v>0.44444444444444442</v>
      </c>
      <c r="AO143" s="226">
        <v>0.33000000000000007</v>
      </c>
      <c r="AP143" s="226">
        <v>0.17213114754098374</v>
      </c>
      <c r="AQ143" s="226">
        <v>0.22321428571428573</v>
      </c>
      <c r="AR143" s="226" t="s">
        <v>174</v>
      </c>
      <c r="AS143" s="226" t="s">
        <v>174</v>
      </c>
      <c r="AT143" s="226" t="s">
        <v>174</v>
      </c>
      <c r="AU143" s="228" t="s">
        <v>174</v>
      </c>
      <c r="AV143" s="225">
        <v>-0.26755447941888616</v>
      </c>
      <c r="AW143" s="226">
        <v>0.45528455284552827</v>
      </c>
      <c r="AX143" s="226" t="s">
        <v>174</v>
      </c>
      <c r="AY143" s="229" t="s">
        <v>174</v>
      </c>
    </row>
    <row r="144" spans="1:51" x14ac:dyDescent="0.3">
      <c r="A144" s="246"/>
      <c r="B144" s="224"/>
      <c r="C144" s="290" t="s">
        <v>141</v>
      </c>
      <c r="D144" s="254">
        <v>263</v>
      </c>
      <c r="E144" s="255">
        <v>277</v>
      </c>
      <c r="F144" s="255">
        <v>311</v>
      </c>
      <c r="G144" s="255">
        <v>318</v>
      </c>
      <c r="H144" s="255">
        <v>316</v>
      </c>
      <c r="I144" s="255">
        <v>334</v>
      </c>
      <c r="J144" s="255">
        <v>342</v>
      </c>
      <c r="K144" s="255">
        <v>334</v>
      </c>
      <c r="L144" s="255">
        <v>322</v>
      </c>
      <c r="M144" s="255">
        <v>314</v>
      </c>
      <c r="N144" s="255">
        <v>291</v>
      </c>
      <c r="O144" s="255">
        <v>270</v>
      </c>
      <c r="P144" s="254">
        <v>851</v>
      </c>
      <c r="Q144" s="255">
        <v>968</v>
      </c>
      <c r="R144" s="255">
        <v>998</v>
      </c>
      <c r="S144" s="255">
        <v>875</v>
      </c>
      <c r="T144" s="256">
        <v>241</v>
      </c>
      <c r="U144" s="255">
        <v>261</v>
      </c>
      <c r="V144" s="255">
        <v>183</v>
      </c>
      <c r="W144" s="255">
        <v>86</v>
      </c>
      <c r="X144" s="255">
        <v>120</v>
      </c>
      <c r="Y144" s="255">
        <v>157</v>
      </c>
      <c r="Z144" s="255">
        <v>189</v>
      </c>
      <c r="AA144" s="255">
        <v>181</v>
      </c>
      <c r="AB144" s="255">
        <v>193</v>
      </c>
      <c r="AC144" s="255">
        <v>192</v>
      </c>
      <c r="AD144" s="255">
        <v>164</v>
      </c>
      <c r="AE144" s="257">
        <v>156</v>
      </c>
      <c r="AF144" s="254">
        <v>685</v>
      </c>
      <c r="AG144" s="255">
        <v>363</v>
      </c>
      <c r="AH144" s="255">
        <v>563</v>
      </c>
      <c r="AI144" s="258">
        <v>512</v>
      </c>
      <c r="AJ144" s="256">
        <v>134</v>
      </c>
      <c r="AK144" s="255">
        <v>150</v>
      </c>
      <c r="AL144" s="255">
        <v>176</v>
      </c>
      <c r="AM144" s="255">
        <v>159</v>
      </c>
      <c r="AN144" s="255">
        <v>182</v>
      </c>
      <c r="AO144" s="255">
        <v>209</v>
      </c>
      <c r="AP144" s="255">
        <v>217</v>
      </c>
      <c r="AQ144" s="255">
        <v>215</v>
      </c>
      <c r="AR144" s="255" t="s">
        <v>174</v>
      </c>
      <c r="AS144" s="255" t="s">
        <v>174</v>
      </c>
      <c r="AT144" s="255" t="s">
        <v>174</v>
      </c>
      <c r="AU144" s="257" t="s">
        <v>174</v>
      </c>
      <c r="AV144" s="254">
        <v>460</v>
      </c>
      <c r="AW144" s="255">
        <v>550</v>
      </c>
      <c r="AX144" s="255" t="s">
        <v>174</v>
      </c>
      <c r="AY144" s="258" t="s">
        <v>174</v>
      </c>
    </row>
    <row r="145" spans="1:51" x14ac:dyDescent="0.3">
      <c r="A145" s="302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-8.3650190114068435E-2</v>
      </c>
      <c r="U145" s="226">
        <v>-5.7761732851985562E-2</v>
      </c>
      <c r="V145" s="226">
        <v>-0.41157556270096463</v>
      </c>
      <c r="W145" s="226">
        <v>-0.72955974842767291</v>
      </c>
      <c r="X145" s="226">
        <v>-0.620253164556962</v>
      </c>
      <c r="Y145" s="226">
        <v>-0.52994011976047906</v>
      </c>
      <c r="Z145" s="226">
        <v>-0.44736842105263158</v>
      </c>
      <c r="AA145" s="226">
        <v>-0.45808383233532934</v>
      </c>
      <c r="AB145" s="226">
        <v>-0.40062111801242234</v>
      </c>
      <c r="AC145" s="226">
        <v>-0.38853503184713378</v>
      </c>
      <c r="AD145" s="226">
        <v>-0.43642611683848798</v>
      </c>
      <c r="AE145" s="228">
        <v>-0.42222222222222222</v>
      </c>
      <c r="AF145" s="225">
        <v>-0.19506462984723855</v>
      </c>
      <c r="AG145" s="226">
        <v>-0.625</v>
      </c>
      <c r="AH145" s="226">
        <v>-0.43587174348697394</v>
      </c>
      <c r="AI145" s="229">
        <v>-0.41485714285714287</v>
      </c>
      <c r="AJ145" s="227">
        <v>-0.44398340248962653</v>
      </c>
      <c r="AK145" s="226">
        <v>-0.42528735632183906</v>
      </c>
      <c r="AL145" s="226">
        <v>-3.825136612021858E-2</v>
      </c>
      <c r="AM145" s="226">
        <v>0.84883720930232553</v>
      </c>
      <c r="AN145" s="226">
        <v>0.51666666666666672</v>
      </c>
      <c r="AO145" s="226">
        <v>0.33121019108280253</v>
      </c>
      <c r="AP145" s="226">
        <v>0.14814814814814814</v>
      </c>
      <c r="AQ145" s="226">
        <v>0.18784530386740331</v>
      </c>
      <c r="AR145" s="226" t="s">
        <v>174</v>
      </c>
      <c r="AS145" s="226" t="s">
        <v>174</v>
      </c>
      <c r="AT145" s="226" t="s">
        <v>174</v>
      </c>
      <c r="AU145" s="228" t="s">
        <v>174</v>
      </c>
      <c r="AV145" s="225">
        <v>-0.32846715328467152</v>
      </c>
      <c r="AW145" s="226">
        <v>0.51515151515151514</v>
      </c>
      <c r="AX145" s="226" t="s">
        <v>174</v>
      </c>
      <c r="AY145" s="229" t="s">
        <v>174</v>
      </c>
    </row>
    <row r="146" spans="1:51" x14ac:dyDescent="0.3">
      <c r="A146" s="246"/>
      <c r="B146" s="224"/>
      <c r="C146" s="290" t="s">
        <v>142</v>
      </c>
      <c r="D146" s="254">
        <v>119.01140684410646</v>
      </c>
      <c r="E146" s="255">
        <v>114.4404332129964</v>
      </c>
      <c r="F146" s="255">
        <v>119.29260450160771</v>
      </c>
      <c r="G146" s="255">
        <v>117.9245283018868</v>
      </c>
      <c r="H146" s="255">
        <v>119.30379746835443</v>
      </c>
      <c r="I146" s="255">
        <v>113.77245508982035</v>
      </c>
      <c r="J146" s="255">
        <v>114.03508771929825</v>
      </c>
      <c r="K146" s="255">
        <v>113.17365269461078</v>
      </c>
      <c r="L146" s="255">
        <v>110.55900621118012</v>
      </c>
      <c r="M146" s="255">
        <v>113.69426751592357</v>
      </c>
      <c r="N146" s="255">
        <v>117.86941580756013</v>
      </c>
      <c r="O146" s="255">
        <v>127.77777777777777</v>
      </c>
      <c r="P146" s="254">
        <v>117.62632197414806</v>
      </c>
      <c r="Q146" s="255">
        <v>116.94214876033058</v>
      </c>
      <c r="R146" s="255">
        <v>112.625250501002</v>
      </c>
      <c r="S146" s="255">
        <v>119.42857142857143</v>
      </c>
      <c r="T146" s="256">
        <v>121.57676348547717</v>
      </c>
      <c r="U146" s="255">
        <v>113.79310344827586</v>
      </c>
      <c r="V146" s="255">
        <v>128.96174863387978</v>
      </c>
      <c r="W146" s="255">
        <v>151.16279069767441</v>
      </c>
      <c r="X146" s="255">
        <v>135</v>
      </c>
      <c r="Y146" s="255">
        <v>127.38853503184713</v>
      </c>
      <c r="Z146" s="255">
        <v>129.10052910052909</v>
      </c>
      <c r="AA146" s="255">
        <v>123.75690607734806</v>
      </c>
      <c r="AB146" s="255">
        <v>122.27979274611398</v>
      </c>
      <c r="AC146" s="255">
        <v>126.5625</v>
      </c>
      <c r="AD146" s="255">
        <v>131.09756097560975</v>
      </c>
      <c r="AE146" s="257">
        <v>144.23076923076923</v>
      </c>
      <c r="AF146" s="254">
        <v>120.58394160583941</v>
      </c>
      <c r="AG146" s="255">
        <v>135.53719008264463</v>
      </c>
      <c r="AH146" s="255">
        <v>125.04440497335702</v>
      </c>
      <c r="AI146" s="258">
        <v>133.3984375</v>
      </c>
      <c r="AJ146" s="256">
        <v>133.58208955223881</v>
      </c>
      <c r="AK146" s="255">
        <v>130</v>
      </c>
      <c r="AL146" s="255">
        <v>131.25</v>
      </c>
      <c r="AM146" s="255">
        <v>135.84905660377359</v>
      </c>
      <c r="AN146" s="255">
        <v>128.57142857142858</v>
      </c>
      <c r="AO146" s="255">
        <v>127.27272727272727</v>
      </c>
      <c r="AP146" s="255">
        <v>131.79723502304148</v>
      </c>
      <c r="AQ146" s="255">
        <v>127.44186046511628</v>
      </c>
      <c r="AR146" s="255" t="s">
        <v>174</v>
      </c>
      <c r="AS146" s="255" t="s">
        <v>174</v>
      </c>
      <c r="AT146" s="255" t="s">
        <v>174</v>
      </c>
      <c r="AU146" s="257" t="s">
        <v>174</v>
      </c>
      <c r="AV146" s="254">
        <v>131.52173913043478</v>
      </c>
      <c r="AW146" s="255">
        <v>130.18181818181819</v>
      </c>
      <c r="AX146" s="255" t="s">
        <v>174</v>
      </c>
      <c r="AY146" s="258" t="s">
        <v>174</v>
      </c>
    </row>
    <row r="147" spans="1:51" x14ac:dyDescent="0.3">
      <c r="A147" s="246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2.1555552609600556E-2</v>
      </c>
      <c r="U147" s="226">
        <v>-5.6564777548135381E-3</v>
      </c>
      <c r="V147" s="226">
        <v>8.1054011459207889E-2</v>
      </c>
      <c r="W147" s="226">
        <v>0.28186046511627899</v>
      </c>
      <c r="X147" s="226">
        <v>0.13156498673740052</v>
      </c>
      <c r="Y147" s="226">
        <v>0.11967817633255111</v>
      </c>
      <c r="Z147" s="226">
        <v>0.13211233211233198</v>
      </c>
      <c r="AA147" s="226">
        <v>9.351340290566805E-2</v>
      </c>
      <c r="AB147" s="226">
        <v>0.10601385573732316</v>
      </c>
      <c r="AC147" s="226">
        <v>0.11318277310924366</v>
      </c>
      <c r="AD147" s="226">
        <v>0.11222712081348223</v>
      </c>
      <c r="AE147" s="228">
        <v>0.12876254180602009</v>
      </c>
      <c r="AF147" s="225">
        <v>2.5144198866826631E-2</v>
      </c>
      <c r="AG147" s="226">
        <v>0.15901060070671375</v>
      </c>
      <c r="AH147" s="226">
        <v>0.11026971675631947</v>
      </c>
      <c r="AI147" s="229">
        <v>0.11697256279904304</v>
      </c>
      <c r="AJ147" s="227">
        <v>9.874687993479711E-2</v>
      </c>
      <c r="AK147" s="226">
        <v>0.14242424242424248</v>
      </c>
      <c r="AL147" s="226">
        <v>1.7743644067796629E-2</v>
      </c>
      <c r="AM147" s="226">
        <v>-0.10130624092888235</v>
      </c>
      <c r="AN147" s="226">
        <v>-4.7619047619047526E-2</v>
      </c>
      <c r="AO147" s="226">
        <v>-9.0909090909090519E-4</v>
      </c>
      <c r="AP147" s="226">
        <v>2.0888418826018131E-2</v>
      </c>
      <c r="AQ147" s="226">
        <v>2.9775747508305667E-2</v>
      </c>
      <c r="AR147" s="226" t="s">
        <v>174</v>
      </c>
      <c r="AS147" s="226" t="s">
        <v>174</v>
      </c>
      <c r="AT147" s="226" t="s">
        <v>174</v>
      </c>
      <c r="AU147" s="228" t="s">
        <v>174</v>
      </c>
      <c r="AV147" s="225">
        <v>9.0706916517528172E-2</v>
      </c>
      <c r="AW147" s="226">
        <v>-3.9512195121951178E-2</v>
      </c>
      <c r="AX147" s="226" t="s">
        <v>174</v>
      </c>
      <c r="AY147" s="229" t="s">
        <v>174</v>
      </c>
    </row>
    <row r="148" spans="1:51" ht="24.6" x14ac:dyDescent="0.3">
      <c r="A148" s="306" t="s">
        <v>189</v>
      </c>
      <c r="B148" s="224"/>
      <c r="C148" s="290" t="s">
        <v>140</v>
      </c>
      <c r="D148" s="254">
        <v>115.2</v>
      </c>
      <c r="E148" s="255">
        <v>96.7</v>
      </c>
      <c r="F148" s="255">
        <v>114.7</v>
      </c>
      <c r="G148" s="255">
        <v>130</v>
      </c>
      <c r="H148" s="255">
        <v>140.4</v>
      </c>
      <c r="I148" s="255">
        <v>141.6</v>
      </c>
      <c r="J148" s="255">
        <v>202.7</v>
      </c>
      <c r="K148" s="255">
        <v>338.6</v>
      </c>
      <c r="L148" s="255">
        <v>170</v>
      </c>
      <c r="M148" s="255">
        <v>142.9</v>
      </c>
      <c r="N148" s="255">
        <v>108.3</v>
      </c>
      <c r="O148" s="255">
        <v>128.9</v>
      </c>
      <c r="P148" s="254">
        <v>326.60000000000002</v>
      </c>
      <c r="Q148" s="255">
        <v>412</v>
      </c>
      <c r="R148" s="255">
        <v>711.3</v>
      </c>
      <c r="S148" s="255">
        <v>380.1</v>
      </c>
      <c r="T148" s="256">
        <v>110.9</v>
      </c>
      <c r="U148" s="255">
        <v>101.2</v>
      </c>
      <c r="V148" s="255">
        <v>81.3</v>
      </c>
      <c r="W148" s="255">
        <v>49.1</v>
      </c>
      <c r="X148" s="255">
        <v>62.3</v>
      </c>
      <c r="Y148" s="255">
        <v>70.8</v>
      </c>
      <c r="Z148" s="255">
        <v>114.1</v>
      </c>
      <c r="AA148" s="255">
        <v>195.5</v>
      </c>
      <c r="AB148" s="255">
        <v>109.6</v>
      </c>
      <c r="AC148" s="255">
        <v>92.4</v>
      </c>
      <c r="AD148" s="255">
        <v>74.7</v>
      </c>
      <c r="AE148" s="257">
        <v>95.6</v>
      </c>
      <c r="AF148" s="254">
        <v>293.40000000000003</v>
      </c>
      <c r="AG148" s="255">
        <v>182.2</v>
      </c>
      <c r="AH148" s="255">
        <v>419.20000000000005</v>
      </c>
      <c r="AI148" s="258">
        <v>262.70000000000005</v>
      </c>
      <c r="AJ148" s="256">
        <v>69.8</v>
      </c>
      <c r="AK148" s="255">
        <v>51.4</v>
      </c>
      <c r="AL148" s="255">
        <v>62.5</v>
      </c>
      <c r="AM148" s="255">
        <v>71</v>
      </c>
      <c r="AN148" s="255">
        <v>89.5</v>
      </c>
      <c r="AO148" s="255">
        <v>94.5</v>
      </c>
      <c r="AP148" s="255">
        <v>134.5</v>
      </c>
      <c r="AQ148" s="255">
        <v>252.3</v>
      </c>
      <c r="AR148" s="255" t="s">
        <v>174</v>
      </c>
      <c r="AS148" s="255" t="s">
        <v>174</v>
      </c>
      <c r="AT148" s="255" t="s">
        <v>174</v>
      </c>
      <c r="AU148" s="257" t="s">
        <v>174</v>
      </c>
      <c r="AV148" s="254">
        <v>183.7</v>
      </c>
      <c r="AW148" s="255">
        <v>255</v>
      </c>
      <c r="AX148" s="255" t="s">
        <v>174</v>
      </c>
      <c r="AY148" s="258" t="s">
        <v>174</v>
      </c>
    </row>
    <row r="149" spans="1:51" x14ac:dyDescent="0.3">
      <c r="A149" s="301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-3.732638888888886E-2</v>
      </c>
      <c r="U149" s="226">
        <v>4.6535677352637021E-2</v>
      </c>
      <c r="V149" s="226">
        <v>-0.29119442022667835</v>
      </c>
      <c r="W149" s="226">
        <v>-0.62230769230769234</v>
      </c>
      <c r="X149" s="226">
        <v>-0.55626780626780625</v>
      </c>
      <c r="Y149" s="226">
        <v>-0.5</v>
      </c>
      <c r="Z149" s="226">
        <v>-0.43709916132215093</v>
      </c>
      <c r="AA149" s="226">
        <v>-0.42262256349675137</v>
      </c>
      <c r="AB149" s="226">
        <v>-0.35529411764705887</v>
      </c>
      <c r="AC149" s="226">
        <v>-0.35339398180545833</v>
      </c>
      <c r="AD149" s="226">
        <v>-0.31024930747922436</v>
      </c>
      <c r="AE149" s="228">
        <v>-0.25833979829325066</v>
      </c>
      <c r="AF149" s="225">
        <v>-0.10165339865278625</v>
      </c>
      <c r="AG149" s="226">
        <v>-0.5577669902912622</v>
      </c>
      <c r="AH149" s="226">
        <v>-0.4106565443554055</v>
      </c>
      <c r="AI149" s="229">
        <v>-0.30886608787161268</v>
      </c>
      <c r="AJ149" s="227">
        <v>-0.3706041478809739</v>
      </c>
      <c r="AK149" s="226">
        <v>-0.4920948616600791</v>
      </c>
      <c r="AL149" s="226">
        <v>-0.23124231242312421</v>
      </c>
      <c r="AM149" s="226">
        <v>0.44602851323828918</v>
      </c>
      <c r="AN149" s="226">
        <v>0.43659711075441421</v>
      </c>
      <c r="AO149" s="226">
        <v>0.33474576271186446</v>
      </c>
      <c r="AP149" s="226">
        <v>0.17879053461875555</v>
      </c>
      <c r="AQ149" s="226">
        <v>0.29053708439897702</v>
      </c>
      <c r="AR149" s="226" t="s">
        <v>174</v>
      </c>
      <c r="AS149" s="226" t="s">
        <v>174</v>
      </c>
      <c r="AT149" s="226" t="s">
        <v>174</v>
      </c>
      <c r="AU149" s="228" t="s">
        <v>174</v>
      </c>
      <c r="AV149" s="225">
        <v>-0.37389229720518075</v>
      </c>
      <c r="AW149" s="226">
        <v>0.39956092206366639</v>
      </c>
      <c r="AX149" s="226" t="s">
        <v>174</v>
      </c>
      <c r="AY149" s="229" t="s">
        <v>174</v>
      </c>
    </row>
    <row r="150" spans="1:51" x14ac:dyDescent="0.3">
      <c r="A150" s="246"/>
      <c r="B150" s="224"/>
      <c r="C150" s="290" t="s">
        <v>141</v>
      </c>
      <c r="D150" s="254">
        <v>980</v>
      </c>
      <c r="E150" s="255">
        <v>843</v>
      </c>
      <c r="F150" s="255">
        <v>1004</v>
      </c>
      <c r="G150" s="255">
        <v>1108</v>
      </c>
      <c r="H150" s="255">
        <v>1203</v>
      </c>
      <c r="I150" s="255">
        <v>1215</v>
      </c>
      <c r="J150" s="255">
        <v>1688</v>
      </c>
      <c r="K150" s="255">
        <v>2779</v>
      </c>
      <c r="L150" s="255">
        <v>1434</v>
      </c>
      <c r="M150" s="255">
        <v>1210</v>
      </c>
      <c r="N150" s="255">
        <v>947</v>
      </c>
      <c r="O150" s="255">
        <v>1090</v>
      </c>
      <c r="P150" s="254">
        <v>2827</v>
      </c>
      <c r="Q150" s="255">
        <v>3526</v>
      </c>
      <c r="R150" s="255">
        <v>5901</v>
      </c>
      <c r="S150" s="255">
        <v>3247</v>
      </c>
      <c r="T150" s="256">
        <v>942</v>
      </c>
      <c r="U150" s="255">
        <v>881</v>
      </c>
      <c r="V150" s="255">
        <v>657</v>
      </c>
      <c r="W150" s="255">
        <v>365</v>
      </c>
      <c r="X150" s="255">
        <v>482</v>
      </c>
      <c r="Y150" s="255">
        <v>572</v>
      </c>
      <c r="Z150" s="255">
        <v>923</v>
      </c>
      <c r="AA150" s="255">
        <v>1571</v>
      </c>
      <c r="AB150" s="255">
        <v>908</v>
      </c>
      <c r="AC150" s="255">
        <v>764</v>
      </c>
      <c r="AD150" s="255">
        <v>612</v>
      </c>
      <c r="AE150" s="257">
        <v>756</v>
      </c>
      <c r="AF150" s="254">
        <v>2480</v>
      </c>
      <c r="AG150" s="255">
        <v>1419</v>
      </c>
      <c r="AH150" s="255">
        <v>3402</v>
      </c>
      <c r="AI150" s="258">
        <v>2132</v>
      </c>
      <c r="AJ150" s="256">
        <v>544</v>
      </c>
      <c r="AK150" s="255">
        <v>391</v>
      </c>
      <c r="AL150" s="255">
        <v>479</v>
      </c>
      <c r="AM150" s="255">
        <v>558</v>
      </c>
      <c r="AN150" s="255">
        <v>720</v>
      </c>
      <c r="AO150" s="255">
        <v>779</v>
      </c>
      <c r="AP150" s="255">
        <v>1079</v>
      </c>
      <c r="AQ150" s="255">
        <v>1982</v>
      </c>
      <c r="AR150" s="255" t="s">
        <v>174</v>
      </c>
      <c r="AS150" s="255" t="s">
        <v>174</v>
      </c>
      <c r="AT150" s="255" t="s">
        <v>174</v>
      </c>
      <c r="AU150" s="257" t="s">
        <v>174</v>
      </c>
      <c r="AV150" s="254">
        <v>1414</v>
      </c>
      <c r="AW150" s="255">
        <v>2057</v>
      </c>
      <c r="AX150" s="255" t="s">
        <v>174</v>
      </c>
      <c r="AY150" s="258" t="s">
        <v>174</v>
      </c>
    </row>
    <row r="151" spans="1:51" x14ac:dyDescent="0.3">
      <c r="A151" s="302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-3.8775510204081633E-2</v>
      </c>
      <c r="U151" s="226">
        <v>4.5077105575326216E-2</v>
      </c>
      <c r="V151" s="226">
        <v>-0.34561752988047811</v>
      </c>
      <c r="W151" s="226">
        <v>-0.67057761732851984</v>
      </c>
      <c r="X151" s="226">
        <v>-0.59933499584372407</v>
      </c>
      <c r="Y151" s="226">
        <v>-0.52921810699588478</v>
      </c>
      <c r="Z151" s="226">
        <v>-0.4531990521327014</v>
      </c>
      <c r="AA151" s="226">
        <v>-0.43468873695573945</v>
      </c>
      <c r="AB151" s="226">
        <v>-0.36680613668061368</v>
      </c>
      <c r="AC151" s="226">
        <v>-0.36859504132231408</v>
      </c>
      <c r="AD151" s="226">
        <v>-0.35374868004223864</v>
      </c>
      <c r="AE151" s="228">
        <v>-0.30642201834862387</v>
      </c>
      <c r="AF151" s="225">
        <v>-0.1227449593208348</v>
      </c>
      <c r="AG151" s="226">
        <v>-0.59756097560975607</v>
      </c>
      <c r="AH151" s="226">
        <v>-0.42348754448398579</v>
      </c>
      <c r="AI151" s="229">
        <v>-0.34339390206344317</v>
      </c>
      <c r="AJ151" s="227">
        <v>-0.42250530785562634</v>
      </c>
      <c r="AK151" s="226">
        <v>-0.55618615209988653</v>
      </c>
      <c r="AL151" s="226">
        <v>-0.27092846270928461</v>
      </c>
      <c r="AM151" s="226">
        <v>0.52876712328767128</v>
      </c>
      <c r="AN151" s="226">
        <v>0.49377593360995853</v>
      </c>
      <c r="AO151" s="226">
        <v>0.36188811188811187</v>
      </c>
      <c r="AP151" s="226">
        <v>0.16901408450704225</v>
      </c>
      <c r="AQ151" s="226">
        <v>0.26161680458306813</v>
      </c>
      <c r="AR151" s="226" t="s">
        <v>174</v>
      </c>
      <c r="AS151" s="226" t="s">
        <v>174</v>
      </c>
      <c r="AT151" s="226" t="s">
        <v>174</v>
      </c>
      <c r="AU151" s="228" t="s">
        <v>174</v>
      </c>
      <c r="AV151" s="225">
        <v>-0.42983870967741933</v>
      </c>
      <c r="AW151" s="226">
        <v>0.44961240310077522</v>
      </c>
      <c r="AX151" s="226" t="s">
        <v>174</v>
      </c>
      <c r="AY151" s="229" t="s">
        <v>174</v>
      </c>
    </row>
    <row r="152" spans="1:51" x14ac:dyDescent="0.3">
      <c r="A152" s="246"/>
      <c r="B152" s="224"/>
      <c r="C152" s="290" t="s">
        <v>142</v>
      </c>
      <c r="D152" s="254">
        <v>117.55102040816327</v>
      </c>
      <c r="E152" s="255">
        <v>114.70937129300118</v>
      </c>
      <c r="F152" s="255">
        <v>114.24302788844622</v>
      </c>
      <c r="G152" s="255">
        <v>117.32851985559567</v>
      </c>
      <c r="H152" s="255">
        <v>116.70822942643392</v>
      </c>
      <c r="I152" s="255">
        <v>116.54320987654322</v>
      </c>
      <c r="J152" s="255">
        <v>120.08293838862559</v>
      </c>
      <c r="K152" s="255">
        <v>121.84238934868658</v>
      </c>
      <c r="L152" s="255">
        <v>118.54951185495119</v>
      </c>
      <c r="M152" s="255">
        <v>118.09917355371901</v>
      </c>
      <c r="N152" s="255">
        <v>114.3611404435058</v>
      </c>
      <c r="O152" s="255">
        <v>118.25688073394495</v>
      </c>
      <c r="P152" s="254">
        <v>115.52882914750619</v>
      </c>
      <c r="Q152" s="255">
        <v>116.84628474191719</v>
      </c>
      <c r="R152" s="255">
        <v>120.53889171326894</v>
      </c>
      <c r="S152" s="255">
        <v>117.06190329534955</v>
      </c>
      <c r="T152" s="256">
        <v>117.72823779193206</v>
      </c>
      <c r="U152" s="255">
        <v>114.8694665153235</v>
      </c>
      <c r="V152" s="255">
        <v>123.74429223744292</v>
      </c>
      <c r="W152" s="255">
        <v>134.52054794520549</v>
      </c>
      <c r="X152" s="255">
        <v>129.25311203319501</v>
      </c>
      <c r="Y152" s="255">
        <v>123.77622377622377</v>
      </c>
      <c r="Z152" s="255">
        <v>123.61863488624051</v>
      </c>
      <c r="AA152" s="255">
        <v>124.44302991725016</v>
      </c>
      <c r="AB152" s="255">
        <v>120.70484581497797</v>
      </c>
      <c r="AC152" s="255">
        <v>120.94240837696336</v>
      </c>
      <c r="AD152" s="255">
        <v>122.05882352941177</v>
      </c>
      <c r="AE152" s="257">
        <v>126.45502645502646</v>
      </c>
      <c r="AF152" s="254">
        <v>118.30645161290325</v>
      </c>
      <c r="AG152" s="255">
        <v>128.40028188865398</v>
      </c>
      <c r="AH152" s="255">
        <v>123.22163433274547</v>
      </c>
      <c r="AI152" s="258">
        <v>123.2176360225141</v>
      </c>
      <c r="AJ152" s="256">
        <v>128.30882352941177</v>
      </c>
      <c r="AK152" s="255">
        <v>131.45780051150896</v>
      </c>
      <c r="AL152" s="255">
        <v>130.48016701461378</v>
      </c>
      <c r="AM152" s="255">
        <v>127.24014336917563</v>
      </c>
      <c r="AN152" s="255">
        <v>124.30555555555556</v>
      </c>
      <c r="AO152" s="255">
        <v>121.30937098844673</v>
      </c>
      <c r="AP152" s="255">
        <v>124.65245597775719</v>
      </c>
      <c r="AQ152" s="255">
        <v>127.29566094853683</v>
      </c>
      <c r="AR152" s="255" t="s">
        <v>174</v>
      </c>
      <c r="AS152" s="255" t="s">
        <v>174</v>
      </c>
      <c r="AT152" s="255" t="s">
        <v>174</v>
      </c>
      <c r="AU152" s="257" t="s">
        <v>174</v>
      </c>
      <c r="AV152" s="254">
        <v>129.91513437057992</v>
      </c>
      <c r="AW152" s="255">
        <v>123.96694214876032</v>
      </c>
      <c r="AX152" s="255" t="s">
        <v>174</v>
      </c>
      <c r="AY152" s="258" t="s">
        <v>174</v>
      </c>
    </row>
    <row r="153" spans="1:51" x14ac:dyDescent="0.3">
      <c r="A153" s="246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307"/>
      <c r="Q153" s="308"/>
      <c r="R153" s="255"/>
      <c r="S153" s="255"/>
      <c r="T153" s="239">
        <v>1.5075784383109007E-3</v>
      </c>
      <c r="U153" s="226">
        <v>1.3956594872565546E-3</v>
      </c>
      <c r="V153" s="226">
        <v>8.3167126472473277E-2</v>
      </c>
      <c r="W153" s="226">
        <v>0.1465289778714437</v>
      </c>
      <c r="X153" s="226">
        <v>0.10748927190835893</v>
      </c>
      <c r="Y153" s="226">
        <v>6.2062937062936981E-2</v>
      </c>
      <c r="Z153" s="226">
        <v>2.9443787311169152E-2</v>
      </c>
      <c r="AA153" s="226">
        <v>2.1344300472646724E-2</v>
      </c>
      <c r="AB153" s="226">
        <v>1.8180875874578842E-2</v>
      </c>
      <c r="AC153" s="226">
        <v>2.4074976459941614E-2</v>
      </c>
      <c r="AD153" s="226">
        <v>6.7310303622834244E-2</v>
      </c>
      <c r="AE153" s="240">
        <v>6.9324893995181047E-2</v>
      </c>
      <c r="AF153" s="237">
        <v>2.4042678229263578E-2</v>
      </c>
      <c r="AG153" s="238">
        <v>9.8882024124742535E-2</v>
      </c>
      <c r="AH153" s="238">
        <v>2.2256240963771955E-2</v>
      </c>
      <c r="AI153" s="241">
        <v>5.2585277992905251E-2</v>
      </c>
      <c r="AJ153" s="239">
        <v>8.9872964514931333E-2</v>
      </c>
      <c r="AK153" s="226">
        <v>0.14441029891936163</v>
      </c>
      <c r="AL153" s="226">
        <v>5.4433822000015467E-2</v>
      </c>
      <c r="AM153" s="226">
        <v>-5.4121133813663971E-2</v>
      </c>
      <c r="AN153" s="226">
        <v>-3.8278045300517115E-2</v>
      </c>
      <c r="AO153" s="226">
        <v>-1.9929940601814529E-2</v>
      </c>
      <c r="AP153" s="226">
        <v>8.3629874449595749E-3</v>
      </c>
      <c r="AQ153" s="226">
        <v>2.2923188491822861E-2</v>
      </c>
      <c r="AR153" s="226" t="s">
        <v>174</v>
      </c>
      <c r="AS153" s="226" t="s">
        <v>174</v>
      </c>
      <c r="AT153" s="226" t="s">
        <v>174</v>
      </c>
      <c r="AU153" s="240" t="s">
        <v>174</v>
      </c>
      <c r="AV153" s="225">
        <v>9.8123835170545834E-2</v>
      </c>
      <c r="AW153" s="238">
        <v>-3.4527492266240918E-2</v>
      </c>
      <c r="AX153" s="238" t="s">
        <v>174</v>
      </c>
      <c r="AY153" s="241" t="s">
        <v>174</v>
      </c>
    </row>
    <row r="154" spans="1:51" ht="14.25" customHeight="1" x14ac:dyDescent="0.3">
      <c r="A154" s="309" t="s">
        <v>25</v>
      </c>
      <c r="B154" s="309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10"/>
      <c r="AI154" s="310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10"/>
      <c r="AY154" s="310"/>
    </row>
    <row r="155" spans="1:51" x14ac:dyDescent="0.3">
      <c r="A155" s="311" t="s">
        <v>77</v>
      </c>
    </row>
    <row r="156" spans="1:51" ht="15" customHeight="1" x14ac:dyDescent="0.3">
      <c r="A156" s="311" t="s">
        <v>78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</row>
    <row r="157" spans="1:51" ht="15" customHeight="1" x14ac:dyDescent="0.3">
      <c r="A157" s="311" t="s">
        <v>79</v>
      </c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</row>
    <row r="158" spans="1:51" x14ac:dyDescent="0.3">
      <c r="A158" s="311" t="s">
        <v>80</v>
      </c>
    </row>
    <row r="159" spans="1:51" x14ac:dyDescent="0.3">
      <c r="A159" s="311" t="s">
        <v>190</v>
      </c>
    </row>
    <row r="160" spans="1:51" x14ac:dyDescent="0.3">
      <c r="A160" s="311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O47"/>
  <sheetViews>
    <sheetView showGridLines="0" zoomScale="90" zoomScaleNormal="90" workbookViewId="0">
      <selection activeCell="D19" sqref="D19"/>
    </sheetView>
  </sheetViews>
  <sheetFormatPr defaultColWidth="8.88671875" defaultRowHeight="14.4" x14ac:dyDescent="0.3"/>
  <cols>
    <col min="1" max="1" width="53" style="442" customWidth="1"/>
    <col min="2" max="2" width="8.44140625" style="442" customWidth="1"/>
    <col min="3" max="3" width="12.5546875" style="442" customWidth="1"/>
    <col min="4" max="15" width="11.6640625" style="442" customWidth="1"/>
    <col min="16" max="16384" width="8.88671875" style="442"/>
  </cols>
  <sheetData>
    <row r="3" spans="1:15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</row>
    <row r="4" spans="1:15" ht="20.25" customHeight="1" x14ac:dyDescent="0.35">
      <c r="A4" s="567" t="s">
        <v>246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</row>
    <row r="5" spans="1:15" x14ac:dyDescent="0.3">
      <c r="H5" s="574"/>
      <c r="I5" s="574"/>
      <c r="J5" s="574"/>
      <c r="K5" s="574"/>
      <c r="L5" s="574"/>
      <c r="M5" s="574"/>
      <c r="N5" s="574"/>
      <c r="O5" s="574"/>
    </row>
    <row r="6" spans="1:15" ht="23.25" customHeight="1" thickBot="1" x14ac:dyDescent="0.35">
      <c r="A6" s="568"/>
      <c r="B6" s="180"/>
      <c r="C6" s="181"/>
      <c r="D6" s="575" t="s">
        <v>39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</row>
    <row r="7" spans="1:15" s="183" customFormat="1" ht="23.25" customHeight="1" thickBot="1" x14ac:dyDescent="0.35">
      <c r="A7" s="569"/>
      <c r="B7" s="182"/>
      <c r="C7" s="343"/>
      <c r="D7" s="564">
        <v>2019</v>
      </c>
      <c r="E7" s="565"/>
      <c r="F7" s="565"/>
      <c r="G7" s="566"/>
      <c r="H7" s="564">
        <v>2020</v>
      </c>
      <c r="I7" s="565"/>
      <c r="J7" s="565"/>
      <c r="K7" s="577"/>
      <c r="L7" s="564">
        <v>2021</v>
      </c>
      <c r="M7" s="565"/>
      <c r="N7" s="565"/>
      <c r="O7" s="577"/>
    </row>
    <row r="8" spans="1:15" ht="41.25" customHeight="1" x14ac:dyDescent="0.3">
      <c r="A8" s="570"/>
      <c r="B8" s="184" t="s">
        <v>7</v>
      </c>
      <c r="C8" s="185" t="s">
        <v>40</v>
      </c>
      <c r="D8" s="186" t="s">
        <v>44</v>
      </c>
      <c r="E8" s="186" t="s">
        <v>204</v>
      </c>
      <c r="F8" s="186" t="s">
        <v>206</v>
      </c>
      <c r="G8" s="186" t="s">
        <v>205</v>
      </c>
      <c r="H8" s="186" t="s">
        <v>44</v>
      </c>
      <c r="I8" s="186" t="s">
        <v>204</v>
      </c>
      <c r="J8" s="186" t="s">
        <v>206</v>
      </c>
      <c r="K8" s="187" t="s">
        <v>205</v>
      </c>
      <c r="L8" s="186" t="s">
        <v>44</v>
      </c>
      <c r="M8" s="186" t="s">
        <v>204</v>
      </c>
      <c r="N8" s="186" t="s">
        <v>206</v>
      </c>
      <c r="O8" s="187" t="s">
        <v>205</v>
      </c>
    </row>
    <row r="9" spans="1:15" x14ac:dyDescent="0.3">
      <c r="A9" s="223" t="s">
        <v>213</v>
      </c>
      <c r="B9" s="224" t="s">
        <v>214</v>
      </c>
      <c r="C9" s="224"/>
      <c r="D9" s="313"/>
      <c r="E9" s="313"/>
      <c r="F9" s="313"/>
      <c r="G9" s="314"/>
      <c r="H9" s="315"/>
      <c r="I9" s="313"/>
      <c r="J9" s="313"/>
      <c r="K9" s="316"/>
      <c r="L9" s="315"/>
      <c r="M9" s="313"/>
      <c r="N9" s="313"/>
      <c r="O9" s="316"/>
    </row>
    <row r="10" spans="1:15" x14ac:dyDescent="0.3">
      <c r="A10" s="317" t="s">
        <v>215</v>
      </c>
      <c r="B10" s="224"/>
      <c r="C10" s="224"/>
      <c r="D10" s="226"/>
      <c r="E10" s="226"/>
      <c r="F10" s="226"/>
      <c r="G10" s="228"/>
      <c r="H10" s="225"/>
      <c r="I10" s="226"/>
      <c r="J10" s="226"/>
      <c r="K10" s="229"/>
      <c r="L10" s="225"/>
      <c r="M10" s="226"/>
      <c r="N10" s="226"/>
      <c r="O10" s="229"/>
    </row>
    <row r="11" spans="1:15" x14ac:dyDescent="0.3">
      <c r="A11" s="318" t="s">
        <v>74</v>
      </c>
      <c r="B11" s="224"/>
      <c r="C11" s="224" t="s">
        <v>195</v>
      </c>
      <c r="D11" s="319">
        <v>6254</v>
      </c>
      <c r="E11" s="319">
        <v>8358</v>
      </c>
      <c r="F11" s="319">
        <v>9190</v>
      </c>
      <c r="G11" s="320">
        <v>7371</v>
      </c>
      <c r="H11" s="291">
        <v>5408</v>
      </c>
      <c r="I11" s="319">
        <v>243</v>
      </c>
      <c r="J11" s="319">
        <v>2124</v>
      </c>
      <c r="K11" s="295">
        <v>1486</v>
      </c>
      <c r="L11" s="291">
        <v>741</v>
      </c>
      <c r="M11" s="319">
        <v>1777</v>
      </c>
      <c r="N11" s="319"/>
      <c r="O11" s="295"/>
    </row>
    <row r="12" spans="1:15" x14ac:dyDescent="0.3">
      <c r="A12" s="321" t="s">
        <v>216</v>
      </c>
      <c r="B12" s="224"/>
      <c r="C12" s="224" t="s">
        <v>45</v>
      </c>
      <c r="D12" s="322">
        <v>4.2000000000000003E-2</v>
      </c>
      <c r="E12" s="322">
        <v>8.5000000000000006E-2</v>
      </c>
      <c r="F12" s="322">
        <v>7.6999999999999999E-2</v>
      </c>
      <c r="G12" s="323">
        <v>8.5000000000000006E-2</v>
      </c>
      <c r="H12" s="262">
        <v>-0.13500000000000001</v>
      </c>
      <c r="I12" s="322">
        <v>-0.97099999999999997</v>
      </c>
      <c r="J12" s="322">
        <v>-0.76900000000000002</v>
      </c>
      <c r="K12" s="266">
        <v>-0.79800000000000004</v>
      </c>
      <c r="L12" s="262">
        <v>-0.86299999999999999</v>
      </c>
      <c r="M12" s="322">
        <v>6.3127572016460904</v>
      </c>
      <c r="N12" s="322"/>
      <c r="O12" s="266"/>
    </row>
    <row r="13" spans="1:15" x14ac:dyDescent="0.3">
      <c r="A13" s="318" t="s">
        <v>76</v>
      </c>
      <c r="B13" s="224"/>
      <c r="C13" s="224" t="s">
        <v>195</v>
      </c>
      <c r="D13" s="319">
        <v>2607</v>
      </c>
      <c r="E13" s="319">
        <v>3546</v>
      </c>
      <c r="F13" s="319">
        <v>3899</v>
      </c>
      <c r="G13" s="320">
        <v>3053</v>
      </c>
      <c r="H13" s="291">
        <v>2198</v>
      </c>
      <c r="I13" s="319">
        <v>87</v>
      </c>
      <c r="J13" s="319">
        <v>1396</v>
      </c>
      <c r="K13" s="295">
        <v>751</v>
      </c>
      <c r="L13" s="291">
        <v>356</v>
      </c>
      <c r="M13" s="319">
        <v>911</v>
      </c>
      <c r="N13" s="319"/>
      <c r="O13" s="295"/>
    </row>
    <row r="14" spans="1:15" x14ac:dyDescent="0.3">
      <c r="A14" s="321" t="s">
        <v>217</v>
      </c>
      <c r="B14" s="224"/>
      <c r="C14" s="224" t="s">
        <v>45</v>
      </c>
      <c r="D14" s="322">
        <v>9.5000000000000001E-2</v>
      </c>
      <c r="E14" s="322">
        <v>0.10299999999999999</v>
      </c>
      <c r="F14" s="322">
        <v>0.113</v>
      </c>
      <c r="G14" s="323">
        <v>7.4999999999999997E-2</v>
      </c>
      <c r="H14" s="262">
        <v>-0.157</v>
      </c>
      <c r="I14" s="322">
        <v>-0.97499999999999998</v>
      </c>
      <c r="J14" s="322">
        <v>-0.64200000000000002</v>
      </c>
      <c r="K14" s="266">
        <v>-0.754</v>
      </c>
      <c r="L14" s="262">
        <v>-0.83799999999999997</v>
      </c>
      <c r="M14" s="322">
        <v>9.4712643678160919</v>
      </c>
      <c r="N14" s="322"/>
      <c r="O14" s="266"/>
    </row>
    <row r="15" spans="1:15" x14ac:dyDescent="0.3">
      <c r="A15" s="318" t="s">
        <v>218</v>
      </c>
      <c r="B15" s="224"/>
      <c r="C15" s="224" t="s">
        <v>195</v>
      </c>
      <c r="D15" s="319">
        <v>1013</v>
      </c>
      <c r="E15" s="319">
        <v>2960</v>
      </c>
      <c r="F15" s="319">
        <v>3464</v>
      </c>
      <c r="G15" s="320">
        <v>1571</v>
      </c>
      <c r="H15" s="291">
        <v>762</v>
      </c>
      <c r="I15" s="319">
        <v>36</v>
      </c>
      <c r="J15" s="319">
        <v>1034</v>
      </c>
      <c r="K15" s="295">
        <v>374</v>
      </c>
      <c r="L15" s="291">
        <v>55</v>
      </c>
      <c r="M15" s="319">
        <v>518</v>
      </c>
      <c r="N15" s="319"/>
      <c r="O15" s="295"/>
    </row>
    <row r="16" spans="1:15" x14ac:dyDescent="0.3">
      <c r="A16" s="321" t="s">
        <v>219</v>
      </c>
      <c r="B16" s="224"/>
      <c r="C16" s="224" t="s">
        <v>45</v>
      </c>
      <c r="D16" s="322">
        <v>0.123</v>
      </c>
      <c r="E16" s="322">
        <v>0.05</v>
      </c>
      <c r="F16" s="322">
        <v>2.1000000000000001E-2</v>
      </c>
      <c r="G16" s="323">
        <v>1E-3</v>
      </c>
      <c r="H16" s="262">
        <v>-0.248</v>
      </c>
      <c r="I16" s="322">
        <v>-0.98799999999999999</v>
      </c>
      <c r="J16" s="322">
        <v>-0.70199999999999996</v>
      </c>
      <c r="K16" s="266">
        <v>-0.76200000000000001</v>
      </c>
      <c r="L16" s="262">
        <v>-0.92800000000000005</v>
      </c>
      <c r="M16" s="322">
        <v>13.388888888888889</v>
      </c>
      <c r="N16" s="322"/>
      <c r="O16" s="266"/>
    </row>
    <row r="17" spans="1:15" x14ac:dyDescent="0.3">
      <c r="A17" s="318" t="s">
        <v>220</v>
      </c>
      <c r="B17" s="224"/>
      <c r="C17" s="224" t="s">
        <v>195</v>
      </c>
      <c r="D17" s="319">
        <v>731</v>
      </c>
      <c r="E17" s="319">
        <v>899</v>
      </c>
      <c r="F17" s="319">
        <v>986</v>
      </c>
      <c r="G17" s="320">
        <v>753</v>
      </c>
      <c r="H17" s="291">
        <v>613</v>
      </c>
      <c r="I17" s="319">
        <v>11</v>
      </c>
      <c r="J17" s="319">
        <v>302</v>
      </c>
      <c r="K17" s="295">
        <v>245</v>
      </c>
      <c r="L17" s="291">
        <v>118</v>
      </c>
      <c r="M17" s="319">
        <v>328</v>
      </c>
      <c r="N17" s="319"/>
      <c r="O17" s="295"/>
    </row>
    <row r="18" spans="1:15" x14ac:dyDescent="0.3">
      <c r="A18" s="321" t="s">
        <v>221</v>
      </c>
      <c r="B18" s="224"/>
      <c r="C18" s="224" t="s">
        <v>45</v>
      </c>
      <c r="D18" s="322">
        <v>4.2999999999999997E-2</v>
      </c>
      <c r="E18" s="322">
        <v>3.0000000000000001E-3</v>
      </c>
      <c r="F18" s="322">
        <v>0</v>
      </c>
      <c r="G18" s="323">
        <v>-1.2E-2</v>
      </c>
      <c r="H18" s="262">
        <v>-0.161</v>
      </c>
      <c r="I18" s="322">
        <v>-0.98799999999999999</v>
      </c>
      <c r="J18" s="322">
        <v>-0.69299999999999995</v>
      </c>
      <c r="K18" s="266">
        <v>-0.67500000000000004</v>
      </c>
      <c r="L18" s="262">
        <v>-0.80800000000000005</v>
      </c>
      <c r="M18" s="322">
        <v>28.818181818181817</v>
      </c>
      <c r="N18" s="322"/>
      <c r="O18" s="266"/>
    </row>
    <row r="19" spans="1:15" x14ac:dyDescent="0.3">
      <c r="A19" s="318" t="s">
        <v>222</v>
      </c>
      <c r="B19" s="224"/>
      <c r="C19" s="224" t="s">
        <v>195</v>
      </c>
      <c r="D19" s="319">
        <v>408</v>
      </c>
      <c r="E19" s="319">
        <v>684</v>
      </c>
      <c r="F19" s="319">
        <v>885</v>
      </c>
      <c r="G19" s="320">
        <v>486</v>
      </c>
      <c r="H19" s="291">
        <v>343</v>
      </c>
      <c r="I19" s="319">
        <v>31</v>
      </c>
      <c r="J19" s="319">
        <v>335</v>
      </c>
      <c r="K19" s="295">
        <v>186</v>
      </c>
      <c r="L19" s="291">
        <v>131</v>
      </c>
      <c r="M19" s="319">
        <v>319</v>
      </c>
      <c r="N19" s="319"/>
      <c r="O19" s="295"/>
    </row>
    <row r="20" spans="1:15" x14ac:dyDescent="0.3">
      <c r="A20" s="321" t="s">
        <v>223</v>
      </c>
      <c r="B20" s="224"/>
      <c r="C20" s="224" t="s">
        <v>45</v>
      </c>
      <c r="D20" s="322">
        <v>6.9000000000000006E-2</v>
      </c>
      <c r="E20" s="322">
        <v>9.1999999999999998E-2</v>
      </c>
      <c r="F20" s="322">
        <v>4.9000000000000002E-2</v>
      </c>
      <c r="G20" s="323">
        <v>4.2999999999999997E-2</v>
      </c>
      <c r="H20" s="262">
        <v>-0.159</v>
      </c>
      <c r="I20" s="322">
        <v>-0.95499999999999996</v>
      </c>
      <c r="J20" s="322">
        <v>-0.621</v>
      </c>
      <c r="K20" s="266">
        <v>-0.61699999999999999</v>
      </c>
      <c r="L20" s="262">
        <v>-0.61699999999999999</v>
      </c>
      <c r="M20" s="322">
        <v>9.2903225806451619</v>
      </c>
      <c r="N20" s="322"/>
      <c r="O20" s="266"/>
    </row>
    <row r="21" spans="1:15" s="30" customFormat="1" x14ac:dyDescent="0.3">
      <c r="A21" s="324" t="s">
        <v>224</v>
      </c>
      <c r="B21" s="224"/>
      <c r="C21" s="224" t="s">
        <v>195</v>
      </c>
      <c r="D21" s="325">
        <v>11014</v>
      </c>
      <c r="E21" s="325">
        <v>16448</v>
      </c>
      <c r="F21" s="325">
        <v>18425</v>
      </c>
      <c r="G21" s="326">
        <v>13234</v>
      </c>
      <c r="H21" s="327">
        <v>9325</v>
      </c>
      <c r="I21" s="325">
        <v>409</v>
      </c>
      <c r="J21" s="325">
        <v>5192</v>
      </c>
      <c r="K21" s="328">
        <v>3042</v>
      </c>
      <c r="L21" s="327">
        <v>1401</v>
      </c>
      <c r="M21" s="325">
        <v>3854</v>
      </c>
      <c r="N21" s="325"/>
      <c r="O21" s="328"/>
    </row>
    <row r="22" spans="1:15" s="30" customFormat="1" x14ac:dyDescent="0.3">
      <c r="A22" s="329" t="s">
        <v>225</v>
      </c>
      <c r="B22" s="224"/>
      <c r="C22" s="224" t="s">
        <v>45</v>
      </c>
      <c r="D22" s="330">
        <v>6.2E-2</v>
      </c>
      <c r="E22" s="330">
        <v>7.8E-2</v>
      </c>
      <c r="F22" s="330">
        <v>6.7000000000000004E-2</v>
      </c>
      <c r="G22" s="331">
        <v>6.4000000000000001E-2</v>
      </c>
      <c r="H22" s="332">
        <v>-0.153</v>
      </c>
      <c r="I22" s="330">
        <v>-0.97499999999999998</v>
      </c>
      <c r="J22" s="330">
        <v>-0.71799999999999997</v>
      </c>
      <c r="K22" s="333">
        <v>-0.77</v>
      </c>
      <c r="L22" s="332">
        <v>-0.85</v>
      </c>
      <c r="M22" s="330">
        <v>8.4229828850855739</v>
      </c>
      <c r="N22" s="330"/>
      <c r="O22" s="333"/>
    </row>
    <row r="23" spans="1:15" x14ac:dyDescent="0.3">
      <c r="A23" s="317" t="s">
        <v>226</v>
      </c>
      <c r="B23" s="224"/>
      <c r="C23" s="224"/>
      <c r="D23" s="226"/>
      <c r="E23" s="226"/>
      <c r="F23" s="226"/>
      <c r="G23" s="228"/>
      <c r="H23" s="225"/>
      <c r="I23" s="226"/>
      <c r="J23" s="226"/>
      <c r="K23" s="229"/>
      <c r="L23" s="225"/>
      <c r="M23" s="226"/>
      <c r="N23" s="226"/>
      <c r="O23" s="229"/>
    </row>
    <row r="24" spans="1:15" x14ac:dyDescent="0.3">
      <c r="A24" s="318" t="s">
        <v>74</v>
      </c>
      <c r="B24" s="224"/>
      <c r="C24" s="224" t="s">
        <v>227</v>
      </c>
      <c r="D24" s="319">
        <v>47450</v>
      </c>
      <c r="E24" s="319">
        <v>56879</v>
      </c>
      <c r="F24" s="319">
        <v>60797</v>
      </c>
      <c r="G24" s="320">
        <v>52578</v>
      </c>
      <c r="H24" s="291">
        <v>42476</v>
      </c>
      <c r="I24" s="319">
        <v>3529</v>
      </c>
      <c r="J24" s="319">
        <v>22520</v>
      </c>
      <c r="K24" s="295">
        <v>18318</v>
      </c>
      <c r="L24" s="291" t="s">
        <v>322</v>
      </c>
      <c r="M24" s="319">
        <v>21237</v>
      </c>
      <c r="N24" s="319"/>
      <c r="O24" s="295"/>
    </row>
    <row r="25" spans="1:15" x14ac:dyDescent="0.3">
      <c r="A25" s="321" t="s">
        <v>216</v>
      </c>
      <c r="B25" s="224"/>
      <c r="C25" s="224" t="s">
        <v>45</v>
      </c>
      <c r="D25" s="322">
        <v>0.01</v>
      </c>
      <c r="E25" s="322">
        <v>3.2000000000000001E-2</v>
      </c>
      <c r="F25" s="322">
        <v>0.02</v>
      </c>
      <c r="G25" s="323">
        <v>1.0999999999999999E-2</v>
      </c>
      <c r="H25" s="262">
        <v>-0.105</v>
      </c>
      <c r="I25" s="322">
        <v>-0.93799999999999994</v>
      </c>
      <c r="J25" s="322">
        <v>-0.63</v>
      </c>
      <c r="K25" s="266">
        <v>-0.65200000000000002</v>
      </c>
      <c r="L25" s="262">
        <v>-0.748</v>
      </c>
      <c r="M25" s="322">
        <v>5.0178520827429871</v>
      </c>
      <c r="N25" s="322"/>
      <c r="O25" s="266"/>
    </row>
    <row r="26" spans="1:15" x14ac:dyDescent="0.3">
      <c r="A26" s="318" t="s">
        <v>76</v>
      </c>
      <c r="B26" s="224"/>
      <c r="C26" s="224" t="s">
        <v>227</v>
      </c>
      <c r="D26" s="319">
        <v>20398</v>
      </c>
      <c r="E26" s="319">
        <v>25206</v>
      </c>
      <c r="F26" s="319">
        <v>27746</v>
      </c>
      <c r="G26" s="320">
        <v>23187</v>
      </c>
      <c r="H26" s="291">
        <v>18233</v>
      </c>
      <c r="I26" s="319">
        <v>1722</v>
      </c>
      <c r="J26" s="319">
        <v>13194</v>
      </c>
      <c r="K26" s="295">
        <v>8834</v>
      </c>
      <c r="L26" s="291" t="s">
        <v>323</v>
      </c>
      <c r="M26" s="319">
        <v>9979</v>
      </c>
      <c r="N26" s="319"/>
      <c r="O26" s="295"/>
    </row>
    <row r="27" spans="1:15" x14ac:dyDescent="0.3">
      <c r="A27" s="321" t="s">
        <v>217</v>
      </c>
      <c r="B27" s="224"/>
      <c r="C27" s="224" t="s">
        <v>45</v>
      </c>
      <c r="D27" s="322">
        <v>5.5E-2</v>
      </c>
      <c r="E27" s="322">
        <v>4.1000000000000002E-2</v>
      </c>
      <c r="F27" s="322">
        <v>7.1999999999999995E-2</v>
      </c>
      <c r="G27" s="323">
        <v>2.5000000000000001E-2</v>
      </c>
      <c r="H27" s="262">
        <v>-0.106</v>
      </c>
      <c r="I27" s="322">
        <v>-0.93200000000000005</v>
      </c>
      <c r="J27" s="322">
        <v>-0.52400000000000002</v>
      </c>
      <c r="K27" s="266">
        <v>-0.61899999999999999</v>
      </c>
      <c r="L27" s="262">
        <v>-0.71599999999999997</v>
      </c>
      <c r="M27" s="322">
        <v>4.7950058072009289</v>
      </c>
      <c r="N27" s="322"/>
      <c r="O27" s="266"/>
    </row>
    <row r="28" spans="1:15" x14ac:dyDescent="0.3">
      <c r="A28" s="318" t="s">
        <v>218</v>
      </c>
      <c r="B28" s="224"/>
      <c r="C28" s="224" t="s">
        <v>227</v>
      </c>
      <c r="D28" s="319">
        <v>7218</v>
      </c>
      <c r="E28" s="319">
        <v>19208</v>
      </c>
      <c r="F28" s="319">
        <v>21739</v>
      </c>
      <c r="G28" s="320">
        <v>10622</v>
      </c>
      <c r="H28" s="291">
        <v>5728</v>
      </c>
      <c r="I28" s="319">
        <v>616</v>
      </c>
      <c r="J28" s="319">
        <v>11204</v>
      </c>
      <c r="K28" s="295">
        <v>4972</v>
      </c>
      <c r="L28" s="291" t="s">
        <v>324</v>
      </c>
      <c r="M28" s="319">
        <v>6312</v>
      </c>
      <c r="N28" s="319"/>
      <c r="O28" s="295"/>
    </row>
    <row r="29" spans="1:15" x14ac:dyDescent="0.3">
      <c r="A29" s="321" t="s">
        <v>219</v>
      </c>
      <c r="B29" s="224"/>
      <c r="C29" s="224" t="s">
        <v>45</v>
      </c>
      <c r="D29" s="322">
        <v>0.1</v>
      </c>
      <c r="E29" s="322">
        <v>5.0999999999999997E-2</v>
      </c>
      <c r="F29" s="322">
        <v>0.01</v>
      </c>
      <c r="G29" s="323">
        <v>-3.4000000000000002E-2</v>
      </c>
      <c r="H29" s="262">
        <v>-0.20599999999999999</v>
      </c>
      <c r="I29" s="322">
        <v>-0.96799999999999997</v>
      </c>
      <c r="J29" s="322">
        <v>-0.48499999999999999</v>
      </c>
      <c r="K29" s="266">
        <v>-0.53200000000000003</v>
      </c>
      <c r="L29" s="262">
        <v>-0.81899999999999995</v>
      </c>
      <c r="M29" s="322">
        <v>9.2467532467532472</v>
      </c>
      <c r="N29" s="322"/>
      <c r="O29" s="266"/>
    </row>
    <row r="30" spans="1:15" x14ac:dyDescent="0.3">
      <c r="A30" s="318" t="s">
        <v>220</v>
      </c>
      <c r="B30" s="224"/>
      <c r="C30" s="224" t="s">
        <v>227</v>
      </c>
      <c r="D30" s="319">
        <v>6011</v>
      </c>
      <c r="E30" s="319">
        <v>6785</v>
      </c>
      <c r="F30" s="319">
        <v>7236</v>
      </c>
      <c r="G30" s="320">
        <v>6036</v>
      </c>
      <c r="H30" s="291">
        <v>5049</v>
      </c>
      <c r="I30" s="319">
        <v>544</v>
      </c>
      <c r="J30" s="319">
        <v>3636</v>
      </c>
      <c r="K30" s="295">
        <v>3203</v>
      </c>
      <c r="L30" s="291" t="s">
        <v>325</v>
      </c>
      <c r="M30" s="319">
        <v>3584</v>
      </c>
      <c r="N30" s="319"/>
      <c r="O30" s="295"/>
    </row>
    <row r="31" spans="1:15" x14ac:dyDescent="0.3">
      <c r="A31" s="321" t="s">
        <v>221</v>
      </c>
      <c r="B31" s="224"/>
      <c r="C31" s="224" t="s">
        <v>45</v>
      </c>
      <c r="D31" s="322">
        <v>2.8000000000000001E-2</v>
      </c>
      <c r="E31" s="322">
        <v>-6.2E-2</v>
      </c>
      <c r="F31" s="322">
        <v>-2.1999999999999999E-2</v>
      </c>
      <c r="G31" s="323">
        <v>-6.9000000000000006E-2</v>
      </c>
      <c r="H31" s="262">
        <v>-0.16</v>
      </c>
      <c r="I31" s="322">
        <v>-0.92</v>
      </c>
      <c r="J31" s="322">
        <v>-0.498</v>
      </c>
      <c r="K31" s="266">
        <v>-0.46899999999999997</v>
      </c>
      <c r="L31" s="262">
        <v>-0.58499999999999996</v>
      </c>
      <c r="M31" s="322">
        <v>5.5882352941176467</v>
      </c>
      <c r="N31" s="322"/>
      <c r="O31" s="266"/>
    </row>
    <row r="32" spans="1:15" x14ac:dyDescent="0.3">
      <c r="A32" s="318" t="s">
        <v>222</v>
      </c>
      <c r="B32" s="224"/>
      <c r="C32" s="224" t="s">
        <v>227</v>
      </c>
      <c r="D32" s="319">
        <v>5474</v>
      </c>
      <c r="E32" s="319">
        <v>8180</v>
      </c>
      <c r="F32" s="319">
        <v>10007</v>
      </c>
      <c r="G32" s="320">
        <v>5835</v>
      </c>
      <c r="H32" s="291">
        <v>4754</v>
      </c>
      <c r="I32" s="319">
        <v>1957</v>
      </c>
      <c r="J32" s="319">
        <v>6907</v>
      </c>
      <c r="K32" s="295">
        <v>4788</v>
      </c>
      <c r="L32" s="291" t="s">
        <v>326</v>
      </c>
      <c r="M32" s="319">
        <v>6134</v>
      </c>
      <c r="N32" s="319"/>
      <c r="O32" s="295"/>
    </row>
    <row r="33" spans="1:15" x14ac:dyDescent="0.3">
      <c r="A33" s="321" t="s">
        <v>223</v>
      </c>
      <c r="B33" s="224"/>
      <c r="C33" s="224" t="s">
        <v>45</v>
      </c>
      <c r="D33" s="322">
        <v>6.2E-2</v>
      </c>
      <c r="E33" s="322">
        <v>5.1999999999999998E-2</v>
      </c>
      <c r="F33" s="322">
        <v>5.0999999999999997E-2</v>
      </c>
      <c r="G33" s="323">
        <v>-1.4999999999999999E-2</v>
      </c>
      <c r="H33" s="262">
        <v>-0.13200000000000001</v>
      </c>
      <c r="I33" s="322">
        <v>-0.76100000000000001</v>
      </c>
      <c r="J33" s="322">
        <v>-0.31</v>
      </c>
      <c r="K33" s="266">
        <v>-0.17899999999999999</v>
      </c>
      <c r="L33" s="262">
        <v>-0.19800000000000001</v>
      </c>
      <c r="M33" s="322">
        <v>2.1343893714869697</v>
      </c>
      <c r="N33" s="322"/>
      <c r="O33" s="266"/>
    </row>
    <row r="34" spans="1:15" s="30" customFormat="1" x14ac:dyDescent="0.3">
      <c r="A34" s="324" t="s">
        <v>224</v>
      </c>
      <c r="B34" s="224"/>
      <c r="C34" s="224" t="s">
        <v>227</v>
      </c>
      <c r="D34" s="325">
        <v>86557</v>
      </c>
      <c r="E34" s="325">
        <v>116286</v>
      </c>
      <c r="F34" s="325">
        <v>127551</v>
      </c>
      <c r="G34" s="326">
        <v>98290</v>
      </c>
      <c r="H34" s="327">
        <v>76258</v>
      </c>
      <c r="I34" s="325">
        <v>8382</v>
      </c>
      <c r="J34" s="325">
        <v>57497</v>
      </c>
      <c r="K34" s="328">
        <v>40131</v>
      </c>
      <c r="L34" s="327" t="s">
        <v>327</v>
      </c>
      <c r="M34" s="325">
        <v>47303</v>
      </c>
      <c r="N34" s="325"/>
      <c r="O34" s="328"/>
    </row>
    <row r="35" spans="1:15" s="30" customFormat="1" x14ac:dyDescent="0.3">
      <c r="A35" s="334" t="s">
        <v>225</v>
      </c>
      <c r="B35" s="236"/>
      <c r="C35" s="236" t="s">
        <v>45</v>
      </c>
      <c r="D35" s="335">
        <v>3.2000000000000001E-2</v>
      </c>
      <c r="E35" s="335">
        <v>3.2000000000000001E-2</v>
      </c>
      <c r="F35" s="335">
        <v>2.9000000000000001E-2</v>
      </c>
      <c r="G35" s="336">
        <v>2E-3</v>
      </c>
      <c r="H35" s="337">
        <v>-0.11899999999999999</v>
      </c>
      <c r="I35" s="335">
        <v>-0.92800000000000005</v>
      </c>
      <c r="J35" s="335">
        <v>-0.54900000000000004</v>
      </c>
      <c r="K35" s="338">
        <v>-0.59199999999999997</v>
      </c>
      <c r="L35" s="337">
        <v>-0.7</v>
      </c>
      <c r="M35" s="335">
        <v>4.6434025292293013</v>
      </c>
      <c r="N35" s="335"/>
      <c r="O35" s="338"/>
    </row>
    <row r="36" spans="1:15" x14ac:dyDescent="0.3">
      <c r="A36" s="221" t="s">
        <v>207</v>
      </c>
      <c r="B36" s="222" t="s">
        <v>46</v>
      </c>
      <c r="C36" s="222"/>
      <c r="D36" s="242"/>
      <c r="E36" s="243"/>
      <c r="F36" s="243"/>
      <c r="G36" s="245"/>
      <c r="H36" s="243"/>
      <c r="I36" s="243"/>
      <c r="J36" s="243"/>
      <c r="K36" s="253"/>
      <c r="L36" s="243"/>
      <c r="M36" s="243"/>
      <c r="N36" s="243"/>
      <c r="O36" s="253"/>
    </row>
    <row r="37" spans="1:15" x14ac:dyDescent="0.3">
      <c r="A37" s="246" t="s">
        <v>208</v>
      </c>
      <c r="B37" s="224"/>
      <c r="C37" s="224" t="s">
        <v>209</v>
      </c>
      <c r="D37" s="254">
        <v>9458.1460000000006</v>
      </c>
      <c r="E37" s="255">
        <v>9340.7880000000005</v>
      </c>
      <c r="F37" s="255">
        <v>9617.9770000000008</v>
      </c>
      <c r="G37" s="257">
        <v>9144.5990000000002</v>
      </c>
      <c r="H37" s="255">
        <v>9227.7070000000003</v>
      </c>
      <c r="I37" s="255">
        <v>8402.1370000000006</v>
      </c>
      <c r="J37" s="255">
        <v>8929.3379999999997</v>
      </c>
      <c r="K37" s="258">
        <v>9220.4889999999996</v>
      </c>
      <c r="L37" s="255">
        <v>9592.0630000000001</v>
      </c>
      <c r="M37" s="255">
        <v>9283.8610000000008</v>
      </c>
      <c r="N37" s="255"/>
      <c r="O37" s="258"/>
    </row>
    <row r="38" spans="1:15" x14ac:dyDescent="0.3">
      <c r="A38" s="247"/>
      <c r="B38" s="224"/>
      <c r="C38" s="224" t="s">
        <v>45</v>
      </c>
      <c r="D38" s="262">
        <v>9.6000000000000002E-2</v>
      </c>
      <c r="E38" s="263">
        <v>8.4000000000000005E-2</v>
      </c>
      <c r="F38" s="263">
        <v>8.1000000000000003E-2</v>
      </c>
      <c r="G38" s="265">
        <v>-3.6000000000000004E-2</v>
      </c>
      <c r="H38" s="263">
        <v>-2.4E-2</v>
      </c>
      <c r="I38" s="263">
        <v>-0.1</v>
      </c>
      <c r="J38" s="263">
        <v>-7.2000000000000008E-2</v>
      </c>
      <c r="K38" s="266">
        <v>8.0000000000000002E-3</v>
      </c>
      <c r="L38" s="263">
        <v>3.9E-2</v>
      </c>
      <c r="M38" s="263">
        <v>0.105</v>
      </c>
      <c r="N38" s="263"/>
      <c r="O38" s="266"/>
    </row>
    <row r="39" spans="1:15" x14ac:dyDescent="0.3">
      <c r="A39" s="246" t="s">
        <v>210</v>
      </c>
      <c r="B39" s="224"/>
      <c r="C39" s="224" t="s">
        <v>209</v>
      </c>
      <c r="D39" s="254">
        <v>21978.513999999999</v>
      </c>
      <c r="E39" s="255">
        <v>21770.991000000002</v>
      </c>
      <c r="F39" s="255">
        <v>21679.41</v>
      </c>
      <c r="G39" s="257">
        <v>22564.506000000001</v>
      </c>
      <c r="H39" s="255">
        <v>20814.45</v>
      </c>
      <c r="I39" s="255">
        <v>13232.5</v>
      </c>
      <c r="J39" s="255">
        <v>18209.841</v>
      </c>
      <c r="K39" s="258">
        <v>19325.991000000002</v>
      </c>
      <c r="L39" s="255">
        <v>18822.345000000001</v>
      </c>
      <c r="M39" s="255">
        <v>18444.363000000001</v>
      </c>
      <c r="N39" s="255"/>
      <c r="O39" s="258"/>
    </row>
    <row r="40" spans="1:15" x14ac:dyDescent="0.3">
      <c r="A40" s="247"/>
      <c r="B40" s="224"/>
      <c r="C40" s="224" t="s">
        <v>45</v>
      </c>
      <c r="D40" s="225">
        <v>4.0999999999999995E-2</v>
      </c>
      <c r="E40" s="226">
        <v>0.02</v>
      </c>
      <c r="F40" s="226">
        <v>0.03</v>
      </c>
      <c r="G40" s="228">
        <v>6.7000000000000004E-2</v>
      </c>
      <c r="H40" s="226">
        <v>-5.2999999999999999E-2</v>
      </c>
      <c r="I40" s="226">
        <v>-0.39200000000000002</v>
      </c>
      <c r="J40" s="226">
        <v>-0.16</v>
      </c>
      <c r="K40" s="229">
        <v>-0.14400000000000002</v>
      </c>
      <c r="L40" s="226">
        <v>-9.6000000000000002E-2</v>
      </c>
      <c r="M40" s="226">
        <v>0.39399999999999996</v>
      </c>
      <c r="N40" s="226"/>
      <c r="O40" s="229"/>
    </row>
    <row r="41" spans="1:15" x14ac:dyDescent="0.3">
      <c r="A41" s="246" t="s">
        <v>211</v>
      </c>
      <c r="B41" s="224"/>
      <c r="C41" s="224" t="s">
        <v>209</v>
      </c>
      <c r="D41" s="254">
        <v>8271.259</v>
      </c>
      <c r="E41" s="255">
        <v>8292.395999999997</v>
      </c>
      <c r="F41" s="255">
        <v>8335.2520000000022</v>
      </c>
      <c r="G41" s="257">
        <v>8402.3339999999989</v>
      </c>
      <c r="H41" s="255">
        <v>8291.3159999999989</v>
      </c>
      <c r="I41" s="255">
        <v>7968.221000000005</v>
      </c>
      <c r="J41" s="255">
        <v>8557.6939999999995</v>
      </c>
      <c r="K41" s="258">
        <v>8618.6910000000025</v>
      </c>
      <c r="L41" s="255">
        <v>8520.9410000000007</v>
      </c>
      <c r="M41" s="255">
        <v>8752.9459999999963</v>
      </c>
      <c r="N41" s="255"/>
      <c r="O41" s="258"/>
    </row>
    <row r="42" spans="1:15" x14ac:dyDescent="0.3">
      <c r="A42" s="247"/>
      <c r="B42" s="224"/>
      <c r="C42" s="224" t="s">
        <v>45</v>
      </c>
      <c r="D42" s="225">
        <v>1E-3</v>
      </c>
      <c r="E42" s="226">
        <v>2E-3</v>
      </c>
      <c r="F42" s="226">
        <v>9.0000000000000011E-3</v>
      </c>
      <c r="G42" s="228">
        <v>1.7000000000000001E-2</v>
      </c>
      <c r="H42" s="226">
        <v>2E-3</v>
      </c>
      <c r="I42" s="226">
        <v>-3.9E-2</v>
      </c>
      <c r="J42" s="226">
        <v>2.7000000000000003E-2</v>
      </c>
      <c r="K42" s="229">
        <v>2.6000000000000002E-2</v>
      </c>
      <c r="L42" s="226">
        <v>2.7999999999999997E-2</v>
      </c>
      <c r="M42" s="226">
        <v>9.8000000000000004E-2</v>
      </c>
      <c r="N42" s="226"/>
      <c r="O42" s="229"/>
    </row>
    <row r="43" spans="1:15" x14ac:dyDescent="0.3">
      <c r="A43" s="246" t="s">
        <v>212</v>
      </c>
      <c r="B43" s="224"/>
      <c r="C43" s="224" t="s">
        <v>209</v>
      </c>
      <c r="D43" s="254">
        <v>31527.386999999999</v>
      </c>
      <c r="E43" s="255">
        <v>31675.803</v>
      </c>
      <c r="F43" s="255">
        <v>31967.314999999999</v>
      </c>
      <c r="G43" s="257">
        <v>32046.633000000002</v>
      </c>
      <c r="H43" s="255">
        <v>31409.727999999999</v>
      </c>
      <c r="I43" s="255">
        <v>26976.277999999998</v>
      </c>
      <c r="J43" s="255">
        <v>30672.001</v>
      </c>
      <c r="K43" s="258">
        <v>30562.766</v>
      </c>
      <c r="L43" s="255">
        <v>29282.417000000001</v>
      </c>
      <c r="M43" s="255">
        <v>31865.896000000001</v>
      </c>
      <c r="N43" s="255"/>
      <c r="O43" s="258"/>
    </row>
    <row r="44" spans="1:15" x14ac:dyDescent="0.3">
      <c r="A44" s="235"/>
      <c r="B44" s="236"/>
      <c r="C44" s="236" t="s">
        <v>45</v>
      </c>
      <c r="D44" s="237">
        <v>2.6000000000000002E-2</v>
      </c>
      <c r="E44" s="238">
        <v>2.5000000000000001E-2</v>
      </c>
      <c r="F44" s="238">
        <v>2.8999999999999998E-2</v>
      </c>
      <c r="G44" s="240">
        <v>2.6000000000000002E-2</v>
      </c>
      <c r="H44" s="238">
        <v>-4.0000000000000001E-3</v>
      </c>
      <c r="I44" s="238">
        <v>-0.14800000000000002</v>
      </c>
      <c r="J44" s="238">
        <v>-4.0999999999999995E-2</v>
      </c>
      <c r="K44" s="241">
        <v>-4.5999999999999999E-2</v>
      </c>
      <c r="L44" s="238">
        <v>-6.8000000000000005E-2</v>
      </c>
      <c r="M44" s="238">
        <v>0.18100000000000002</v>
      </c>
      <c r="N44" s="238" t="s">
        <v>174</v>
      </c>
      <c r="O44" s="241" t="s">
        <v>174</v>
      </c>
    </row>
    <row r="45" spans="1:15" ht="14.25" customHeight="1" x14ac:dyDescent="0.3">
      <c r="A45" s="573" t="s">
        <v>25</v>
      </c>
      <c r="B45" s="573"/>
      <c r="C45" s="573"/>
      <c r="D45" s="573"/>
      <c r="E45" s="573"/>
      <c r="F45" s="573"/>
      <c r="G45" s="573"/>
      <c r="H45" s="573"/>
      <c r="I45" s="573"/>
      <c r="J45" s="573"/>
      <c r="K45" s="573"/>
    </row>
    <row r="46" spans="1:15" x14ac:dyDescent="0.3">
      <c r="A46" s="311" t="s">
        <v>228</v>
      </c>
    </row>
    <row r="47" spans="1:15" x14ac:dyDescent="0.3">
      <c r="A47" s="311" t="s">
        <v>80</v>
      </c>
    </row>
  </sheetData>
  <mergeCells count="9">
    <mergeCell ref="A45:K45"/>
    <mergeCell ref="A4:K4"/>
    <mergeCell ref="H5:K5"/>
    <mergeCell ref="L5:O5"/>
    <mergeCell ref="A6:A8"/>
    <mergeCell ref="D6:O6"/>
    <mergeCell ref="D7:G7"/>
    <mergeCell ref="H7:K7"/>
    <mergeCell ref="L7:O7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50"/>
  <sheetViews>
    <sheetView showGridLines="0" zoomScale="80" zoomScaleNormal="80" workbookViewId="0">
      <pane ySplit="7" topLeftCell="A35" activePane="bottomLeft" state="frozen"/>
      <selection pane="bottomLeft" activeCell="W46" sqref="W46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4.109375" style="28" customWidth="1"/>
    <col min="4" max="4" width="9.88671875" style="442" hidden="1" customWidth="1"/>
    <col min="5" max="5" width="9.88671875" style="28" hidden="1" customWidth="1"/>
    <col min="6" max="7" width="9.88671875" style="442" hidden="1" customWidth="1"/>
    <col min="8" max="8" width="9.88671875" style="28" hidden="1" customWidth="1"/>
    <col min="9" max="11" width="9.88671875" style="442" hidden="1" customWidth="1"/>
    <col min="12" max="12" width="12" style="442" customWidth="1"/>
    <col min="13" max="13" width="12" style="365" customWidth="1"/>
    <col min="14" max="16" width="12" style="44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80" t="s">
        <v>28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</row>
    <row r="4" spans="2:18" ht="23.25" customHeight="1" x14ac:dyDescent="0.4">
      <c r="B4" s="362"/>
      <c r="C4" s="362"/>
      <c r="D4" s="526">
        <v>2020</v>
      </c>
      <c r="E4" s="526"/>
      <c r="F4" s="526"/>
      <c r="G4" s="526"/>
      <c r="H4" s="526"/>
      <c r="I4" s="526"/>
      <c r="J4" s="526"/>
      <c r="K4" s="526"/>
      <c r="L4" s="578">
        <v>2021</v>
      </c>
      <c r="M4" s="579"/>
      <c r="N4" s="579"/>
      <c r="O4" s="579"/>
      <c r="P4" s="579"/>
      <c r="Q4" s="579"/>
      <c r="R4" s="579"/>
    </row>
    <row r="5" spans="2:18" ht="42.6" customHeight="1" x14ac:dyDescent="0.3">
      <c r="B5" s="511" t="s">
        <v>7</v>
      </c>
      <c r="C5" s="511" t="s">
        <v>91</v>
      </c>
      <c r="D5" s="581" t="s">
        <v>275</v>
      </c>
      <c r="E5" s="542"/>
      <c r="F5" s="582"/>
      <c r="G5" s="542" t="s">
        <v>8</v>
      </c>
      <c r="H5" s="542"/>
      <c r="I5" s="582"/>
      <c r="J5" s="581" t="s">
        <v>238</v>
      </c>
      <c r="K5" s="542"/>
      <c r="L5" s="583" t="s">
        <v>275</v>
      </c>
      <c r="M5" s="584"/>
      <c r="N5" s="585"/>
      <c r="O5" s="581" t="s">
        <v>8</v>
      </c>
      <c r="P5" s="542"/>
      <c r="Q5" s="582"/>
      <c r="R5" s="449" t="s">
        <v>238</v>
      </c>
    </row>
    <row r="6" spans="2:18" ht="47.25" customHeight="1" x14ac:dyDescent="0.3">
      <c r="B6" s="512"/>
      <c r="C6" s="512"/>
      <c r="D6" s="446" t="s">
        <v>243</v>
      </c>
      <c r="E6" s="176" t="s">
        <v>244</v>
      </c>
      <c r="F6" s="447" t="s">
        <v>242</v>
      </c>
      <c r="G6" s="446" t="s">
        <v>243</v>
      </c>
      <c r="H6" s="176" t="s">
        <v>244</v>
      </c>
      <c r="I6" s="447" t="s">
        <v>242</v>
      </c>
      <c r="J6" s="446" t="s">
        <v>243</v>
      </c>
      <c r="K6" s="447" t="s">
        <v>244</v>
      </c>
      <c r="L6" s="446" t="s">
        <v>243</v>
      </c>
      <c r="M6" s="368" t="s">
        <v>244</v>
      </c>
      <c r="N6" s="447" t="s">
        <v>242</v>
      </c>
      <c r="O6" s="446" t="s">
        <v>243</v>
      </c>
      <c r="P6" s="447" t="s">
        <v>244</v>
      </c>
      <c r="Q6" s="447" t="s">
        <v>242</v>
      </c>
      <c r="R6" s="361" t="s">
        <v>276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237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172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2"/>
      <c r="E34" s="212">
        <v>-7.6</v>
      </c>
      <c r="F34" s="442"/>
      <c r="G34" s="442"/>
      <c r="H34" s="208">
        <v>6.8</v>
      </c>
      <c r="I34" s="442"/>
      <c r="J34" s="442"/>
      <c r="K34" s="442"/>
      <c r="L34" s="442"/>
      <c r="M34" s="212">
        <v>3.9</v>
      </c>
      <c r="N34" s="442"/>
      <c r="O34" s="442"/>
      <c r="P34" s="212">
        <v>7.7</v>
      </c>
      <c r="Q34" s="212"/>
      <c r="R34" s="212"/>
    </row>
    <row r="35" spans="2:18" s="365" customFormat="1" ht="19.5" customHeight="1" x14ac:dyDescent="0.3">
      <c r="B35" s="139" t="s">
        <v>235</v>
      </c>
      <c r="C35" s="166">
        <v>44286</v>
      </c>
      <c r="D35" s="442"/>
      <c r="E35" s="212">
        <v>-7.6</v>
      </c>
      <c r="F35" s="442"/>
      <c r="G35" s="442"/>
      <c r="H35" s="208">
        <v>6.8</v>
      </c>
      <c r="I35" s="442"/>
      <c r="J35" s="442"/>
      <c r="K35" s="440">
        <v>133.6</v>
      </c>
      <c r="L35" s="442"/>
      <c r="M35" s="212">
        <v>3.3</v>
      </c>
      <c r="N35" s="442"/>
      <c r="O35" s="442"/>
      <c r="P35" s="212">
        <v>8.3000000000000007</v>
      </c>
      <c r="Q35" s="212"/>
      <c r="R35" s="212">
        <v>131.5</v>
      </c>
    </row>
    <row r="36" spans="2:18" s="442" customFormat="1" ht="19.5" customHeight="1" x14ac:dyDescent="0.3">
      <c r="B36" s="139" t="s">
        <v>253</v>
      </c>
      <c r="C36" s="166">
        <v>44292</v>
      </c>
      <c r="E36" s="212">
        <v>-7.6</v>
      </c>
      <c r="H36" s="208">
        <v>6.8</v>
      </c>
      <c r="K36" s="440"/>
      <c r="M36" s="212">
        <v>3.9</v>
      </c>
      <c r="P36" s="212">
        <v>7.7</v>
      </c>
      <c r="Q36" s="212"/>
      <c r="R36" s="212"/>
    </row>
    <row r="37" spans="2:18" s="44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2" customFormat="1" ht="19.5" customHeight="1" x14ac:dyDescent="0.3">
      <c r="B38" s="139" t="s">
        <v>232</v>
      </c>
      <c r="C38" s="166">
        <v>44301</v>
      </c>
      <c r="M38" s="212">
        <v>4</v>
      </c>
      <c r="P38" s="212">
        <v>7.3</v>
      </c>
      <c r="R38" s="212"/>
    </row>
    <row r="39" spans="2:18" s="44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2" customFormat="1" ht="19.2" customHeight="1" x14ac:dyDescent="0.3">
      <c r="B41" s="139" t="s">
        <v>237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2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2" customFormat="1" ht="19.2" customHeight="1" x14ac:dyDescent="0.3">
      <c r="B43" s="139" t="s">
        <v>172</v>
      </c>
      <c r="C43" s="166">
        <v>44384</v>
      </c>
      <c r="M43" s="212">
        <v>3.9</v>
      </c>
      <c r="N43" s="212"/>
      <c r="P43" s="212"/>
      <c r="R43" s="212"/>
    </row>
    <row r="44" spans="2:18" s="442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s="442" customFormat="1" ht="19.2" customHeight="1" x14ac:dyDescent="0.3">
      <c r="B45" s="139" t="s">
        <v>11</v>
      </c>
      <c r="C45" s="166">
        <v>44442</v>
      </c>
      <c r="L45" s="212"/>
      <c r="M45" s="212">
        <v>4</v>
      </c>
      <c r="N45" s="212">
        <v>5</v>
      </c>
      <c r="O45" s="212"/>
      <c r="P45" s="212"/>
      <c r="Q45" s="212"/>
      <c r="R45" s="212"/>
    </row>
    <row r="46" spans="2:18" s="442" customFormat="1" ht="19.2" customHeight="1" x14ac:dyDescent="0.3">
      <c r="B46" s="139" t="s">
        <v>235</v>
      </c>
      <c r="C46" s="166">
        <v>44455</v>
      </c>
      <c r="L46" s="212"/>
      <c r="M46" s="212">
        <v>4.7</v>
      </c>
      <c r="N46" s="212"/>
      <c r="O46" s="212"/>
      <c r="P46" s="212">
        <v>7.3</v>
      </c>
      <c r="Q46" s="212"/>
      <c r="R46" s="212">
        <v>128.69999999999999</v>
      </c>
    </row>
    <row r="47" spans="2:18" ht="3" customHeight="1" x14ac:dyDescent="0.3">
      <c r="B47" s="167"/>
      <c r="C47" s="168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</row>
    <row r="48" spans="2:18" ht="8.25" customHeight="1" x14ac:dyDescent="0.3">
      <c r="B48" s="169"/>
      <c r="C48" s="169"/>
      <c r="D48" s="214"/>
      <c r="E48" s="214"/>
      <c r="F48" s="214"/>
      <c r="G48" s="214"/>
      <c r="H48" s="214"/>
      <c r="I48" s="214"/>
      <c r="J48" s="209"/>
      <c r="K48" s="214"/>
    </row>
    <row r="49" spans="2:18" ht="15.6" x14ac:dyDescent="0.3">
      <c r="B49" s="165" t="s">
        <v>236</v>
      </c>
      <c r="C49" s="169"/>
      <c r="D49" s="208">
        <f>AVERAGE(D8,D9,D10,D13,D15,D16,D18,D19,D23,D26)</f>
        <v>-11.79</v>
      </c>
      <c r="E49" s="208">
        <f>AVERAGE(E8:E32)</f>
        <v>-8.2125000000000004</v>
      </c>
      <c r="F49" s="208">
        <f>AVERAGE(F8,F18,F23)</f>
        <v>-6</v>
      </c>
      <c r="G49" s="208">
        <f>AVERAGE(G8,G9,G13,G15,G18)</f>
        <v>12.4</v>
      </c>
      <c r="H49" s="208">
        <f>AVERAGE(H8,H9,H11,H12,H13,H14,H15,H16,H18,H20,H21,H22,H23,H24,H25,H27,H28,H29,H32)</f>
        <v>9.4222222222222207</v>
      </c>
      <c r="I49" s="208">
        <f>AVERAGE(I8,I18)</f>
        <v>8.0500000000000007</v>
      </c>
      <c r="J49" s="208">
        <f>AVERAGE(J13,J15)</f>
        <v>140.85000000000002</v>
      </c>
      <c r="K49" s="208">
        <f>AVERAGE(K11,K12,K13,K14,K15,K20,K21,K24,K25,K27,K28)</f>
        <v>134.96363636363637</v>
      </c>
      <c r="L49" s="208">
        <f>AVERAGE(L32,L37,L44)</f>
        <v>0.83333333333333337</v>
      </c>
      <c r="M49" s="208">
        <f>AVERAGE(M11,M12,M17,M20,M23,M24,M25,M27,M28,M29,M31,M33,M34,M35,M36,M37,M38,M39,M40,M41,M42,M43,M44,M46)</f>
        <v>3.8708333333333336</v>
      </c>
      <c r="N49" s="208">
        <f>AVERAGE(N32,N37,N39,N44,N46)</f>
        <v>4.5</v>
      </c>
      <c r="O49" s="208">
        <f>AVERAGE(O37,O44)</f>
        <v>7.7</v>
      </c>
      <c r="P49" s="208">
        <f>AVERAGE(P11,P12,P20,P24,P25,P27,P28,P29,P34,P35,P36,P37,P38,P40,P41,P42,P44)</f>
        <v>7.7529411764705891</v>
      </c>
      <c r="Q49" s="208">
        <f>AVERAGE(Q37,Q44)</f>
        <v>7.0500000000000007</v>
      </c>
      <c r="R49" s="208">
        <f>AVERAGE(R12,R20,R24,R25,R27,R28,R35,R37,R40,R41)</f>
        <v>130.99</v>
      </c>
    </row>
    <row r="50" spans="2:18" ht="15.6" x14ac:dyDescent="0.3">
      <c r="B50" s="169"/>
      <c r="C50" s="169"/>
      <c r="D50" s="215"/>
      <c r="E50" s="215"/>
      <c r="F50" s="215"/>
      <c r="G50" s="215"/>
      <c r="H50" s="215"/>
      <c r="I50" s="215"/>
      <c r="J50" s="209"/>
      <c r="K50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75"/>
    </row>
    <row r="3" spans="2:19" s="365" customFormat="1" ht="35.1" customHeight="1" x14ac:dyDescent="0.3">
      <c r="B3" s="601" t="s">
        <v>288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</row>
    <row r="4" spans="2:19" s="365" customFormat="1" ht="21.75" customHeight="1" x14ac:dyDescent="0.3"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</row>
    <row r="5" spans="2:19" s="365" customFormat="1" ht="21.75" customHeight="1" x14ac:dyDescent="0.3">
      <c r="B5" s="586" t="s">
        <v>298</v>
      </c>
      <c r="C5" s="586"/>
      <c r="D5" s="586"/>
      <c r="E5" s="586"/>
      <c r="F5" s="586"/>
      <c r="G5" s="586"/>
      <c r="H5" s="586"/>
      <c r="I5" s="586"/>
      <c r="J5" s="586"/>
      <c r="K5" s="384"/>
      <c r="L5" s="384"/>
      <c r="M5" s="384"/>
      <c r="N5" s="384"/>
      <c r="O5" s="384"/>
      <c r="P5" s="384"/>
      <c r="Q5" s="384"/>
      <c r="R5" s="384"/>
      <c r="S5" s="384"/>
    </row>
    <row r="6" spans="2:19" s="365" customFormat="1" ht="21.75" customHeight="1" x14ac:dyDescent="0.3">
      <c r="B6" s="587" t="s">
        <v>85</v>
      </c>
      <c r="C6" s="587"/>
      <c r="D6" s="587"/>
      <c r="E6" s="587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</row>
    <row r="7" spans="2:19" s="365" customFormat="1" ht="87.75" customHeight="1" x14ac:dyDescent="0.3">
      <c r="B7" s="599" t="s">
        <v>103</v>
      </c>
      <c r="C7" s="600"/>
      <c r="D7" s="92" t="s">
        <v>86</v>
      </c>
      <c r="E7" s="90" t="s">
        <v>87</v>
      </c>
      <c r="F7" s="94" t="s">
        <v>88</v>
      </c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</row>
    <row r="8" spans="2:19" s="365" customFormat="1" ht="12.75" customHeight="1" x14ac:dyDescent="0.3"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</row>
    <row r="9" spans="2:19" s="365" customFormat="1" ht="21.75" customHeight="1" x14ac:dyDescent="0.3">
      <c r="B9" s="598" t="s">
        <v>289</v>
      </c>
      <c r="C9" s="598"/>
      <c r="D9" s="389">
        <v>92.415169660678643</v>
      </c>
      <c r="E9" s="389">
        <v>6.7682816185810193</v>
      </c>
      <c r="F9" s="389">
        <v>0.81654872074033746</v>
      </c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</row>
    <row r="10" spans="2:19" s="365" customFormat="1" ht="21.75" customHeight="1" x14ac:dyDescent="0.3"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</row>
    <row r="11" spans="2:19" s="365" customFormat="1" ht="36.75" customHeight="1" x14ac:dyDescent="0.3">
      <c r="B11" s="586" t="s">
        <v>299</v>
      </c>
      <c r="C11" s="586"/>
      <c r="D11" s="586"/>
      <c r="E11" s="586"/>
      <c r="F11" s="586"/>
      <c r="G11" s="586"/>
      <c r="H11" s="586"/>
      <c r="I11" s="586"/>
      <c r="J11" s="586"/>
      <c r="K11" s="384"/>
      <c r="L11" s="384"/>
      <c r="M11" s="384"/>
      <c r="N11" s="384"/>
      <c r="O11" s="384"/>
      <c r="P11" s="384"/>
      <c r="Q11" s="384"/>
      <c r="R11" s="384"/>
      <c r="S11" s="384"/>
    </row>
    <row r="12" spans="2:19" s="365" customFormat="1" ht="21.75" customHeight="1" x14ac:dyDescent="0.3">
      <c r="B12" s="587" t="s">
        <v>85</v>
      </c>
      <c r="C12" s="587"/>
      <c r="D12" s="587"/>
      <c r="E12" s="587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</row>
    <row r="13" spans="2:19" s="365" customFormat="1" ht="42" customHeight="1" x14ac:dyDescent="0.3">
      <c r="B13" s="599" t="s">
        <v>103</v>
      </c>
      <c r="C13" s="600"/>
      <c r="D13" s="92" t="s">
        <v>120</v>
      </c>
      <c r="E13" s="90" t="s">
        <v>121</v>
      </c>
      <c r="F13" s="94" t="s">
        <v>122</v>
      </c>
      <c r="G13" s="90" t="s">
        <v>293</v>
      </c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</row>
    <row r="14" spans="2:19" s="365" customFormat="1" ht="14.25" customHeight="1" x14ac:dyDescent="0.3"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</row>
    <row r="15" spans="2:19" s="365" customFormat="1" ht="17.25" customHeight="1" x14ac:dyDescent="0.3">
      <c r="B15" s="598" t="s">
        <v>289</v>
      </c>
      <c r="C15" s="598"/>
      <c r="D15" s="389">
        <v>55.47017929015734</v>
      </c>
      <c r="E15" s="389">
        <v>3.7138675448225391</v>
      </c>
      <c r="F15" s="389">
        <v>30.168313208927916</v>
      </c>
      <c r="G15" s="389">
        <v>10.647639956092206</v>
      </c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</row>
    <row r="16" spans="2:19" s="365" customFormat="1" ht="21.75" customHeight="1" x14ac:dyDescent="0.3"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</row>
    <row r="17" spans="2:27" s="365" customFormat="1" ht="34.5" customHeight="1" x14ac:dyDescent="0.3">
      <c r="B17" s="586" t="s">
        <v>300</v>
      </c>
      <c r="C17" s="586"/>
      <c r="D17" s="586"/>
      <c r="E17" s="586"/>
      <c r="F17" s="586"/>
      <c r="G17" s="586"/>
      <c r="H17" s="586"/>
      <c r="I17" s="586"/>
      <c r="J17" s="586"/>
      <c r="K17" s="384"/>
      <c r="L17" s="384"/>
      <c r="M17" s="384"/>
      <c r="N17" s="384"/>
      <c r="O17" s="384"/>
      <c r="P17" s="384"/>
      <c r="Q17" s="384"/>
      <c r="R17" s="384"/>
      <c r="S17" s="384"/>
    </row>
    <row r="18" spans="2:27" s="365" customFormat="1" ht="21.75" customHeight="1" x14ac:dyDescent="0.3">
      <c r="B18" s="587" t="s">
        <v>85</v>
      </c>
      <c r="C18" s="587"/>
      <c r="D18" s="587"/>
      <c r="E18" s="587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</row>
    <row r="19" spans="2:27" s="365" customFormat="1" ht="33.75" customHeight="1" x14ac:dyDescent="0.3">
      <c r="B19" s="599" t="s">
        <v>103</v>
      </c>
      <c r="C19" s="600"/>
      <c r="D19" s="92" t="s">
        <v>301</v>
      </c>
      <c r="E19" s="90" t="s">
        <v>302</v>
      </c>
      <c r="F19" s="94" t="s">
        <v>303</v>
      </c>
      <c r="G19" s="90" t="s">
        <v>293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</row>
    <row r="20" spans="2:27" s="365" customFormat="1" ht="13.5" customHeight="1" x14ac:dyDescent="0.3"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</row>
    <row r="21" spans="2:27" s="365" customFormat="1" ht="18.75" customHeight="1" x14ac:dyDescent="0.3">
      <c r="B21" s="598" t="s">
        <v>289</v>
      </c>
      <c r="C21" s="598"/>
      <c r="D21" s="389">
        <v>19.849981705085987</v>
      </c>
      <c r="E21" s="389">
        <v>35.986095865349434</v>
      </c>
      <c r="F21" s="389">
        <v>27.936333699231614</v>
      </c>
      <c r="G21" s="389">
        <v>16.227588730332968</v>
      </c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</row>
    <row r="22" spans="2:27" s="365" customFormat="1" ht="21.75" customHeight="1" x14ac:dyDescent="0.3"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</row>
    <row r="23" spans="2:27" s="388" customFormat="1" ht="22.5" customHeight="1" x14ac:dyDescent="0.3">
      <c r="B23" s="586" t="s">
        <v>290</v>
      </c>
      <c r="C23" s="586"/>
      <c r="D23" s="586"/>
      <c r="E23" s="586"/>
      <c r="F23" s="586"/>
      <c r="G23" s="586"/>
      <c r="H23" s="586"/>
      <c r="I23" s="586"/>
      <c r="J23" s="586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88" customFormat="1" ht="22.5" customHeight="1" x14ac:dyDescent="0.3">
      <c r="B24" s="587" t="s">
        <v>85</v>
      </c>
      <c r="C24" s="587"/>
      <c r="D24" s="587"/>
      <c r="E24" s="587"/>
      <c r="F24" s="386"/>
      <c r="G24" s="386"/>
      <c r="H24" s="386"/>
      <c r="I24" s="386"/>
      <c r="J24" s="386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88" customFormat="1" ht="30" customHeight="1" x14ac:dyDescent="0.3">
      <c r="B25" s="609" t="s">
        <v>103</v>
      </c>
      <c r="C25" s="610"/>
      <c r="D25" s="606" t="s">
        <v>294</v>
      </c>
      <c r="E25" s="607"/>
      <c r="F25" s="607"/>
      <c r="G25" s="607"/>
      <c r="H25" s="613" t="s">
        <v>295</v>
      </c>
      <c r="I25" s="614"/>
      <c r="J25" s="614"/>
      <c r="K25" s="614"/>
      <c r="L25" s="613" t="s">
        <v>125</v>
      </c>
      <c r="M25" s="614"/>
      <c r="N25" s="614"/>
      <c r="O25" s="614"/>
      <c r="P25" s="613" t="s">
        <v>296</v>
      </c>
      <c r="Q25" s="614"/>
      <c r="R25" s="614"/>
      <c r="S25" s="614"/>
      <c r="T25" s="617" t="s">
        <v>297</v>
      </c>
      <c r="U25" s="618"/>
      <c r="V25" s="618"/>
      <c r="W25" s="618"/>
      <c r="X25" s="617" t="s">
        <v>126</v>
      </c>
      <c r="Y25" s="618"/>
      <c r="Z25" s="618"/>
      <c r="AA25" s="618"/>
    </row>
    <row r="26" spans="2:27" s="388" customFormat="1" ht="75.75" customHeight="1" x14ac:dyDescent="0.3">
      <c r="B26" s="599"/>
      <c r="C26" s="600"/>
      <c r="D26" s="92" t="s">
        <v>291</v>
      </c>
      <c r="E26" s="90" t="s">
        <v>292</v>
      </c>
      <c r="F26" s="90" t="s">
        <v>265</v>
      </c>
      <c r="G26" s="94" t="s">
        <v>293</v>
      </c>
      <c r="H26" s="92" t="s">
        <v>291</v>
      </c>
      <c r="I26" s="90" t="s">
        <v>292</v>
      </c>
      <c r="J26" s="90" t="s">
        <v>265</v>
      </c>
      <c r="K26" s="94" t="s">
        <v>293</v>
      </c>
      <c r="L26" s="92" t="s">
        <v>291</v>
      </c>
      <c r="M26" s="90" t="s">
        <v>292</v>
      </c>
      <c r="N26" s="90" t="s">
        <v>265</v>
      </c>
      <c r="O26" s="94" t="s">
        <v>293</v>
      </c>
      <c r="P26" s="92" t="s">
        <v>291</v>
      </c>
      <c r="Q26" s="90" t="s">
        <v>292</v>
      </c>
      <c r="R26" s="90" t="s">
        <v>265</v>
      </c>
      <c r="S26" s="94" t="s">
        <v>293</v>
      </c>
      <c r="T26" s="92" t="s">
        <v>291</v>
      </c>
      <c r="U26" s="90" t="s">
        <v>292</v>
      </c>
      <c r="V26" s="90" t="s">
        <v>265</v>
      </c>
      <c r="W26" s="94" t="s">
        <v>293</v>
      </c>
      <c r="X26" s="92" t="s">
        <v>291</v>
      </c>
      <c r="Y26" s="90" t="s">
        <v>292</v>
      </c>
      <c r="Z26" s="90" t="s">
        <v>265</v>
      </c>
      <c r="AA26" s="94" t="s">
        <v>293</v>
      </c>
    </row>
    <row r="27" spans="2:27" s="388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98" t="s">
        <v>289</v>
      </c>
      <c r="C28" s="598"/>
      <c r="D28" s="389">
        <v>12.294182217343579</v>
      </c>
      <c r="E28" s="389">
        <v>1.2074643249176729</v>
      </c>
      <c r="F28" s="389">
        <v>76.582510062202701</v>
      </c>
      <c r="G28" s="390">
        <v>9.9158433955360401</v>
      </c>
      <c r="H28" s="391">
        <v>10.171972191730699</v>
      </c>
      <c r="I28" s="389">
        <v>1.3721185510428102</v>
      </c>
      <c r="J28" s="389">
        <v>75.850713501646538</v>
      </c>
      <c r="K28" s="392">
        <v>12.605195755579949</v>
      </c>
      <c r="L28" s="393">
        <v>17.032564946944749</v>
      </c>
      <c r="M28" s="389">
        <v>4.061470911086718</v>
      </c>
      <c r="N28" s="389">
        <v>65.312843029637762</v>
      </c>
      <c r="O28" s="394">
        <v>13.593121112330772</v>
      </c>
      <c r="P28" s="395">
        <v>8.6534943285766559</v>
      </c>
      <c r="Q28" s="389">
        <v>0.89645078668130262</v>
      </c>
      <c r="R28" s="389">
        <v>77.387486278814492</v>
      </c>
      <c r="S28" s="389">
        <v>13.062568605927552</v>
      </c>
      <c r="T28" s="395">
        <v>3.7138675448225391</v>
      </c>
      <c r="U28" s="389">
        <v>0.67691181851445303</v>
      </c>
      <c r="V28" s="389">
        <v>82.510062202707644</v>
      </c>
      <c r="W28" s="389">
        <v>13.09915843395536</v>
      </c>
      <c r="X28" s="395">
        <v>11.81851445298207</v>
      </c>
      <c r="Y28" s="389">
        <v>2.7625320160995241</v>
      </c>
      <c r="Z28" s="389">
        <v>69.17306988657154</v>
      </c>
      <c r="AA28" s="389">
        <v>16.245883644346872</v>
      </c>
    </row>
    <row r="29" spans="2:27" s="365" customFormat="1" ht="18" customHeight="1" x14ac:dyDescent="0.3">
      <c r="B29" s="385"/>
      <c r="C29" s="385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</row>
    <row r="30" spans="2:27" s="365" customFormat="1" ht="18" customHeight="1" x14ac:dyDescent="0.3">
      <c r="B30" s="385"/>
      <c r="C30" s="385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</row>
    <row r="31" spans="2:27" s="365" customFormat="1" ht="18" customHeight="1" x14ac:dyDescent="0.3">
      <c r="B31" s="385"/>
      <c r="C31" s="385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</row>
    <row r="32" spans="2:27" s="365" customFormat="1" ht="18" customHeight="1" x14ac:dyDescent="0.3">
      <c r="B32" s="385"/>
      <c r="C32" s="385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</row>
    <row r="33" spans="2:23" s="365" customFormat="1" ht="35.1" customHeight="1" x14ac:dyDescent="0.3"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</row>
    <row r="34" spans="2:23" ht="36" customHeight="1" x14ac:dyDescent="0.3">
      <c r="B34" s="601" t="s">
        <v>259</v>
      </c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601"/>
      <c r="S34" s="601"/>
    </row>
    <row r="35" spans="2:23" x14ac:dyDescent="0.3">
      <c r="B35" s="586" t="s">
        <v>261</v>
      </c>
      <c r="C35" s="586"/>
      <c r="D35" s="586"/>
      <c r="E35" s="586"/>
      <c r="F35" s="586"/>
      <c r="G35" s="586"/>
      <c r="H35" s="586"/>
      <c r="I35" s="586"/>
      <c r="J35" s="586"/>
      <c r="N35" s="10"/>
      <c r="O35" s="10"/>
    </row>
    <row r="36" spans="2:23" x14ac:dyDescent="0.3">
      <c r="B36" s="586"/>
      <c r="C36" s="586"/>
      <c r="D36" s="586"/>
      <c r="E36" s="586"/>
      <c r="F36" s="586"/>
      <c r="G36" s="586"/>
      <c r="H36" s="586"/>
      <c r="I36" s="586"/>
      <c r="J36" s="586"/>
      <c r="N36" s="10"/>
      <c r="O36" s="10"/>
    </row>
    <row r="37" spans="2:23" ht="15.75" customHeight="1" x14ac:dyDescent="0.3">
      <c r="B37" s="587" t="s">
        <v>85</v>
      </c>
      <c r="C37" s="587"/>
      <c r="D37" s="587"/>
      <c r="E37" s="587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609" t="s">
        <v>103</v>
      </c>
      <c r="C38" s="610"/>
      <c r="D38" s="606" t="s">
        <v>262</v>
      </c>
      <c r="E38" s="607"/>
      <c r="F38" s="607"/>
      <c r="G38" s="607"/>
      <c r="H38" s="613" t="s">
        <v>266</v>
      </c>
      <c r="I38" s="614"/>
      <c r="J38" s="614"/>
      <c r="K38" s="614"/>
      <c r="L38" s="613" t="s">
        <v>125</v>
      </c>
      <c r="M38" s="614"/>
      <c r="N38" s="614"/>
      <c r="O38" s="614"/>
      <c r="P38" s="613" t="s">
        <v>126</v>
      </c>
      <c r="Q38" s="614"/>
      <c r="R38" s="614"/>
      <c r="S38" s="614"/>
      <c r="T38" s="613" t="s">
        <v>127</v>
      </c>
      <c r="U38" s="614"/>
      <c r="V38" s="614"/>
      <c r="W38" s="614"/>
    </row>
    <row r="39" spans="2:23" ht="40.799999999999997" x14ac:dyDescent="0.3">
      <c r="B39" s="599"/>
      <c r="C39" s="600"/>
      <c r="D39" s="92" t="s">
        <v>263</v>
      </c>
      <c r="E39" s="90" t="s">
        <v>264</v>
      </c>
      <c r="F39" s="90" t="s">
        <v>265</v>
      </c>
      <c r="G39" s="94" t="s">
        <v>132</v>
      </c>
      <c r="H39" s="92" t="s">
        <v>263</v>
      </c>
      <c r="I39" s="90" t="s">
        <v>264</v>
      </c>
      <c r="J39" s="90" t="s">
        <v>265</v>
      </c>
      <c r="K39" s="94" t="s">
        <v>132</v>
      </c>
      <c r="L39" s="92" t="s">
        <v>263</v>
      </c>
      <c r="M39" s="90" t="s">
        <v>264</v>
      </c>
      <c r="N39" s="90" t="s">
        <v>265</v>
      </c>
      <c r="O39" s="94" t="s">
        <v>132</v>
      </c>
      <c r="P39" s="92" t="s">
        <v>263</v>
      </c>
      <c r="Q39" s="90" t="s">
        <v>264</v>
      </c>
      <c r="R39" s="90" t="s">
        <v>265</v>
      </c>
      <c r="S39" s="94" t="s">
        <v>132</v>
      </c>
      <c r="T39" s="92" t="s">
        <v>263</v>
      </c>
      <c r="U39" s="90" t="s">
        <v>264</v>
      </c>
      <c r="V39" s="90" t="s">
        <v>265</v>
      </c>
      <c r="W39" s="94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598" t="s">
        <v>260</v>
      </c>
      <c r="C41" s="598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86" t="s">
        <v>267</v>
      </c>
      <c r="C45" s="586"/>
      <c r="D45" s="586"/>
      <c r="E45" s="586"/>
      <c r="F45" s="586"/>
      <c r="G45" s="586"/>
      <c r="H45" s="586"/>
      <c r="I45" s="586"/>
      <c r="J45" s="586"/>
      <c r="L45" s="10"/>
      <c r="M45" s="10"/>
      <c r="N45" s="10"/>
      <c r="O45" s="10"/>
    </row>
    <row r="46" spans="2:23" x14ac:dyDescent="0.3">
      <c r="B46" s="586"/>
      <c r="C46" s="586"/>
      <c r="D46" s="586"/>
      <c r="E46" s="586"/>
      <c r="F46" s="586"/>
      <c r="G46" s="586"/>
      <c r="H46" s="586"/>
      <c r="I46" s="586"/>
      <c r="J46" s="586"/>
      <c r="L46" s="10"/>
      <c r="M46" s="10"/>
      <c r="N46" s="10"/>
      <c r="O46" s="10"/>
    </row>
    <row r="47" spans="2:23" x14ac:dyDescent="0.3">
      <c r="B47" s="587" t="s">
        <v>85</v>
      </c>
      <c r="C47" s="587"/>
      <c r="D47" s="587"/>
      <c r="E47" s="587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609" t="s">
        <v>103</v>
      </c>
      <c r="C48" s="610"/>
      <c r="D48" s="615">
        <v>2020</v>
      </c>
      <c r="E48" s="616"/>
      <c r="F48" s="616"/>
      <c r="G48" s="616"/>
      <c r="H48" s="615">
        <v>2021</v>
      </c>
      <c r="I48" s="616"/>
      <c r="J48" s="616"/>
      <c r="K48" s="616"/>
      <c r="L48" s="10"/>
      <c r="M48" s="10"/>
      <c r="N48" s="10"/>
      <c r="O48" s="10"/>
    </row>
    <row r="49" spans="2:23" ht="51" x14ac:dyDescent="0.3">
      <c r="B49" s="599"/>
      <c r="C49" s="600"/>
      <c r="D49" s="92" t="s">
        <v>268</v>
      </c>
      <c r="E49" s="90" t="s">
        <v>269</v>
      </c>
      <c r="F49" s="90" t="s">
        <v>270</v>
      </c>
      <c r="G49" s="94" t="s">
        <v>132</v>
      </c>
      <c r="H49" s="92" t="s">
        <v>268</v>
      </c>
      <c r="I49" s="90" t="s">
        <v>269</v>
      </c>
      <c r="J49" s="90" t="s">
        <v>270</v>
      </c>
      <c r="K49" s="94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98" t="s">
        <v>260</v>
      </c>
      <c r="C51" s="598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86" t="s">
        <v>271</v>
      </c>
      <c r="C54" s="586"/>
      <c r="D54" s="586"/>
      <c r="E54" s="586"/>
      <c r="F54" s="586"/>
      <c r="G54" s="586"/>
      <c r="H54" s="586"/>
      <c r="I54" s="586"/>
      <c r="J54" s="586"/>
      <c r="K54" s="586"/>
      <c r="L54" s="10"/>
      <c r="M54" s="10"/>
      <c r="N54" s="10"/>
      <c r="O54" s="10"/>
    </row>
    <row r="55" spans="2:23" ht="29.25" customHeight="1" x14ac:dyDescent="0.3">
      <c r="B55" s="586"/>
      <c r="C55" s="586"/>
      <c r="D55" s="586"/>
      <c r="E55" s="586"/>
      <c r="F55" s="586"/>
      <c r="G55" s="586"/>
      <c r="H55" s="586"/>
      <c r="I55" s="586"/>
      <c r="J55" s="586"/>
      <c r="K55" s="586"/>
      <c r="L55" s="10"/>
      <c r="M55" s="10"/>
      <c r="N55" s="10"/>
      <c r="O55" s="10"/>
    </row>
    <row r="56" spans="2:23" x14ac:dyDescent="0.3">
      <c r="B56" s="587" t="s">
        <v>85</v>
      </c>
      <c r="C56" s="587"/>
      <c r="D56" s="587"/>
      <c r="E56" s="587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99" t="s">
        <v>103</v>
      </c>
      <c r="C57" s="600"/>
      <c r="D57" s="92" t="s">
        <v>272</v>
      </c>
      <c r="E57" s="90" t="s">
        <v>273</v>
      </c>
      <c r="F57" s="94" t="s">
        <v>132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98" t="s">
        <v>260</v>
      </c>
      <c r="C59" s="598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601" t="s">
        <v>258</v>
      </c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601"/>
      <c r="O61" s="601"/>
      <c r="P61" s="601"/>
      <c r="Q61" s="601"/>
      <c r="R61" s="601"/>
      <c r="S61" s="601"/>
      <c r="T61" s="98"/>
      <c r="U61" s="98"/>
      <c r="V61" s="98"/>
      <c r="W61" s="98"/>
    </row>
    <row r="62" spans="2:23" x14ac:dyDescent="0.3">
      <c r="B62" s="37" t="s">
        <v>231</v>
      </c>
      <c r="I62" s="10"/>
      <c r="J62" s="10"/>
      <c r="K62" s="37" t="s">
        <v>230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590" t="s">
        <v>103</v>
      </c>
      <c r="C65" s="590"/>
      <c r="D65" s="590" t="s">
        <v>86</v>
      </c>
      <c r="E65" s="590"/>
      <c r="F65" s="590" t="s">
        <v>87</v>
      </c>
      <c r="G65" s="590"/>
      <c r="H65" s="590" t="s">
        <v>88</v>
      </c>
      <c r="I65" s="590"/>
      <c r="J65" s="10"/>
      <c r="K65" s="590" t="s">
        <v>103</v>
      </c>
      <c r="L65" s="590"/>
      <c r="M65" s="78" t="s">
        <v>120</v>
      </c>
      <c r="N65" s="77" t="s">
        <v>121</v>
      </c>
      <c r="O65" s="581" t="s">
        <v>122</v>
      </c>
      <c r="P65" s="582"/>
      <c r="Q65" s="88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92" t="s">
        <v>89</v>
      </c>
      <c r="C67" s="592"/>
      <c r="D67" s="589">
        <v>82.13572854291418</v>
      </c>
      <c r="E67" s="589"/>
      <c r="F67" s="589">
        <v>16.387225548902194</v>
      </c>
      <c r="G67" s="589"/>
      <c r="H67" s="70"/>
      <c r="I67" s="71">
        <v>1.4770459081836327</v>
      </c>
      <c r="K67" s="611" t="s">
        <v>89</v>
      </c>
      <c r="L67" s="611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92" t="s">
        <v>90</v>
      </c>
      <c r="C68" s="592"/>
      <c r="D68" s="589">
        <v>82.216892239163954</v>
      </c>
      <c r="E68" s="589"/>
      <c r="F68" s="589">
        <v>16.463936953914683</v>
      </c>
      <c r="G68" s="589"/>
      <c r="H68" s="70"/>
      <c r="I68" s="71">
        <v>1.3191708069213637</v>
      </c>
      <c r="K68" s="591" t="s">
        <v>90</v>
      </c>
      <c r="L68" s="591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92" t="s">
        <v>133</v>
      </c>
      <c r="C69" s="592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88" t="s">
        <v>133</v>
      </c>
      <c r="L69" s="588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92" t="s">
        <v>171</v>
      </c>
      <c r="C70" s="592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88" t="s">
        <v>257</v>
      </c>
      <c r="L70" s="588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92" t="s">
        <v>191</v>
      </c>
      <c r="C72" s="592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92" t="s">
        <v>191</v>
      </c>
      <c r="L72" s="592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92" t="s">
        <v>229</v>
      </c>
      <c r="C73" s="592"/>
      <c r="D73" s="161"/>
      <c r="E73" s="161">
        <v>92.1</v>
      </c>
      <c r="F73" s="161"/>
      <c r="G73" s="161">
        <v>7.3</v>
      </c>
      <c r="H73" s="161"/>
      <c r="I73" s="161">
        <v>0.6</v>
      </c>
      <c r="K73" s="592" t="s">
        <v>229</v>
      </c>
      <c r="L73" s="592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611" t="s">
        <v>239</v>
      </c>
      <c r="C74" s="611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611" t="s">
        <v>239</v>
      </c>
      <c r="L74" s="611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611" t="s">
        <v>241</v>
      </c>
      <c r="C75" s="611"/>
      <c r="D75" s="174"/>
      <c r="E75" s="174">
        <v>96.3</v>
      </c>
      <c r="F75" s="174"/>
      <c r="G75" s="174">
        <v>3.2</v>
      </c>
      <c r="H75" s="174"/>
      <c r="I75" s="174">
        <v>0.4</v>
      </c>
      <c r="K75" s="611" t="s">
        <v>241</v>
      </c>
      <c r="L75" s="611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611" t="s">
        <v>248</v>
      </c>
      <c r="C76" s="611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611" t="s">
        <v>248</v>
      </c>
      <c r="L76" s="611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612" t="s">
        <v>118</v>
      </c>
      <c r="C79" s="612"/>
      <c r="D79" s="612"/>
      <c r="E79" s="612"/>
      <c r="F79" s="612"/>
      <c r="G79" s="612"/>
      <c r="H79" s="612"/>
      <c r="I79" s="612"/>
      <c r="K79" s="612" t="s">
        <v>119</v>
      </c>
      <c r="L79" s="612"/>
      <c r="M79" s="612"/>
      <c r="N79" s="612"/>
      <c r="O79" s="612"/>
      <c r="P79" s="612"/>
      <c r="Q79" s="612"/>
      <c r="R79" s="612"/>
      <c r="S79" s="612"/>
    </row>
    <row r="80" spans="2:19" x14ac:dyDescent="0.3">
      <c r="B80" s="612"/>
      <c r="C80" s="612"/>
      <c r="D80" s="612"/>
      <c r="E80" s="612"/>
      <c r="F80" s="612"/>
      <c r="G80" s="612"/>
      <c r="H80" s="612"/>
      <c r="I80" s="612"/>
      <c r="K80" s="612"/>
      <c r="L80" s="612"/>
      <c r="M80" s="612"/>
      <c r="N80" s="612"/>
      <c r="O80" s="612"/>
      <c r="P80" s="612"/>
      <c r="Q80" s="612"/>
      <c r="R80" s="612"/>
      <c r="S80" s="612"/>
    </row>
    <row r="81" spans="2:32" ht="30.75" customHeight="1" x14ac:dyDescent="0.3">
      <c r="B81" s="36" t="s">
        <v>85</v>
      </c>
      <c r="C81" s="33"/>
      <c r="D81" s="33"/>
      <c r="I81" s="10"/>
      <c r="K81" s="609" t="s">
        <v>103</v>
      </c>
      <c r="L81" s="610"/>
      <c r="M81" s="606" t="s">
        <v>125</v>
      </c>
      <c r="N81" s="607"/>
      <c r="O81" s="607"/>
      <c r="P81" s="607"/>
      <c r="Q81" s="608"/>
      <c r="R81" s="602" t="s">
        <v>126</v>
      </c>
      <c r="S81" s="603"/>
      <c r="T81" s="603"/>
      <c r="U81" s="604"/>
      <c r="V81" s="604"/>
      <c r="W81" s="594" t="s">
        <v>127</v>
      </c>
      <c r="X81" s="595"/>
      <c r="Y81" s="595"/>
      <c r="Z81" s="596"/>
      <c r="AA81" s="605"/>
      <c r="AB81" s="594" t="s">
        <v>128</v>
      </c>
      <c r="AC81" s="595"/>
      <c r="AD81" s="595"/>
      <c r="AE81" s="596"/>
      <c r="AF81" s="597"/>
    </row>
    <row r="82" spans="2:32" ht="61.5" customHeight="1" x14ac:dyDescent="0.3">
      <c r="B82" s="590" t="s">
        <v>103</v>
      </c>
      <c r="C82" s="590"/>
      <c r="D82" s="590" t="s">
        <v>120</v>
      </c>
      <c r="E82" s="590"/>
      <c r="F82" s="590" t="s">
        <v>121</v>
      </c>
      <c r="G82" s="590"/>
      <c r="H82" s="73" t="s">
        <v>122</v>
      </c>
      <c r="I82" s="77" t="s">
        <v>123</v>
      </c>
      <c r="K82" s="599"/>
      <c r="L82" s="600"/>
      <c r="M82" s="92" t="s">
        <v>129</v>
      </c>
      <c r="N82" s="90" t="s">
        <v>130</v>
      </c>
      <c r="O82" s="90" t="s">
        <v>131</v>
      </c>
      <c r="P82" s="90" t="s">
        <v>135</v>
      </c>
      <c r="Q82" s="94" t="s">
        <v>132</v>
      </c>
      <c r="R82" s="92" t="s">
        <v>129</v>
      </c>
      <c r="S82" s="90" t="s">
        <v>130</v>
      </c>
      <c r="T82" s="90" t="s">
        <v>131</v>
      </c>
      <c r="U82" s="96" t="s">
        <v>135</v>
      </c>
      <c r="V82" s="91" t="s">
        <v>132</v>
      </c>
      <c r="W82" s="92" t="s">
        <v>129</v>
      </c>
      <c r="X82" s="90" t="s">
        <v>130</v>
      </c>
      <c r="Y82" s="91" t="s">
        <v>131</v>
      </c>
      <c r="Z82" s="96" t="s">
        <v>135</v>
      </c>
      <c r="AA82" s="95" t="s">
        <v>132</v>
      </c>
      <c r="AB82" s="92" t="s">
        <v>129</v>
      </c>
      <c r="AC82" s="90" t="s">
        <v>130</v>
      </c>
      <c r="AD82" s="90" t="s">
        <v>131</v>
      </c>
      <c r="AE82" s="96" t="s">
        <v>135</v>
      </c>
      <c r="AF82" s="90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11" t="s">
        <v>89</v>
      </c>
      <c r="C84" s="611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611" t="s">
        <v>89</v>
      </c>
      <c r="L84" s="611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592" t="s">
        <v>90</v>
      </c>
      <c r="C85" s="592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92" t="s">
        <v>90</v>
      </c>
      <c r="L85" s="592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92" t="s">
        <v>133</v>
      </c>
      <c r="C86" s="592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92" t="s">
        <v>133</v>
      </c>
      <c r="L86" s="592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92" t="s">
        <v>171</v>
      </c>
      <c r="C87" s="592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92" t="s">
        <v>171</v>
      </c>
      <c r="L87" s="592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92" t="s">
        <v>191</v>
      </c>
      <c r="C89" s="592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98"/>
      <c r="L89" s="598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92" t="s">
        <v>229</v>
      </c>
      <c r="C90" s="592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611" t="s">
        <v>239</v>
      </c>
      <c r="C91" s="611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611" t="s">
        <v>241</v>
      </c>
      <c r="C92" s="611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611" t="s">
        <v>248</v>
      </c>
      <c r="C93" s="611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19" t="s">
        <v>81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</row>
    <row r="3" spans="1:22" x14ac:dyDescent="0.3">
      <c r="A3" s="28" t="s">
        <v>84</v>
      </c>
    </row>
    <row r="4" spans="1:22" ht="21" customHeight="1" x14ac:dyDescent="0.3">
      <c r="B4" s="620" t="s">
        <v>106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</row>
    <row r="5" spans="1:22" s="79" customFormat="1" ht="68.25" customHeight="1" x14ac:dyDescent="0.3">
      <c r="A5" s="80"/>
      <c r="C5" s="80"/>
      <c r="D5" s="80"/>
      <c r="E5" s="80"/>
      <c r="F5" s="80"/>
      <c r="G5" s="621" t="s">
        <v>116</v>
      </c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20" t="s">
        <v>113</v>
      </c>
      <c r="C7" s="620"/>
      <c r="D7" s="620"/>
      <c r="E7" s="620"/>
      <c r="F7" s="620"/>
      <c r="G7" s="620"/>
      <c r="H7" s="620"/>
      <c r="J7" s="620" t="s">
        <v>74</v>
      </c>
      <c r="K7" s="620"/>
      <c r="L7" s="620"/>
      <c r="M7" s="620"/>
      <c r="N7" s="620"/>
      <c r="O7" s="620"/>
      <c r="Q7" s="620" t="s">
        <v>76</v>
      </c>
      <c r="R7" s="620"/>
      <c r="S7" s="620"/>
      <c r="T7" s="620"/>
      <c r="U7" s="620"/>
      <c r="V7" s="620"/>
    </row>
    <row r="8" spans="1:22" ht="35.25" customHeight="1" x14ac:dyDescent="0.3">
      <c r="B8" s="73" t="s">
        <v>114</v>
      </c>
      <c r="C8" s="73" t="s">
        <v>107</v>
      </c>
      <c r="D8" s="73" t="s">
        <v>108</v>
      </c>
      <c r="E8" s="72" t="s">
        <v>109</v>
      </c>
      <c r="F8" s="73" t="s">
        <v>110</v>
      </c>
      <c r="G8" s="72" t="s">
        <v>111</v>
      </c>
      <c r="H8" s="72" t="s">
        <v>112</v>
      </c>
      <c r="J8" s="73" t="s">
        <v>107</v>
      </c>
      <c r="K8" s="73" t="s">
        <v>108</v>
      </c>
      <c r="L8" s="72" t="s">
        <v>109</v>
      </c>
      <c r="M8" s="73" t="s">
        <v>110</v>
      </c>
      <c r="N8" s="72" t="s">
        <v>111</v>
      </c>
      <c r="O8" s="72" t="s">
        <v>112</v>
      </c>
      <c r="Q8" s="73" t="s">
        <v>107</v>
      </c>
      <c r="R8" s="73" t="s">
        <v>108</v>
      </c>
      <c r="S8" s="72" t="s">
        <v>109</v>
      </c>
      <c r="T8" s="73" t="s">
        <v>110</v>
      </c>
      <c r="U8" s="72" t="s">
        <v>111</v>
      </c>
      <c r="V8" s="72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2021-09-23T13:16:17Z</dcterms:modified>
</cp:coreProperties>
</file>