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.silva\Desktop\"/>
    </mc:Choice>
  </mc:AlternateContent>
  <xr:revisionPtr revIDLastSave="0" documentId="8_{070CDC31-E4F2-42DE-B7DF-C3B6482F4255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8" i="11" l="1"/>
  <c r="Q48" i="11"/>
  <c r="P48" i="11"/>
  <c r="O48" i="11"/>
  <c r="N48" i="11"/>
  <c r="M48" i="11"/>
  <c r="L48" i="11"/>
  <c r="U619" i="14" l="1"/>
  <c r="Z619" i="14"/>
  <c r="U620" i="14"/>
  <c r="Z620" i="14"/>
  <c r="Z621" i="14"/>
  <c r="U622" i="14"/>
  <c r="Z622" i="14"/>
  <c r="U623" i="14"/>
  <c r="Z623" i="14"/>
  <c r="U624" i="14"/>
  <c r="U625" i="14"/>
  <c r="Z625" i="14"/>
  <c r="U621" i="14" l="1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8" i="11" l="1"/>
  <c r="K48" i="11"/>
  <c r="I48" i="11"/>
  <c r="G48" i="11"/>
  <c r="F48" i="11"/>
  <c r="D48" i="11"/>
  <c r="R618" i="14" l="1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8" i="11" l="1"/>
  <c r="E48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<sst xmlns="http://schemas.openxmlformats.org/spreadsheetml/2006/main" count="2243" uniqueCount="340">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</sst>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0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Semanais'!$Y$9:$Y$621</c:f>
              <c:strCache>
                <c:ptCount val="61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12">
                  <c:v>05-09-2021</c:v>
                </c:pt>
              </c:strCache>
            </c:strRef>
          </c:cat>
          <c:val>
            <c:numRef>
              <c:f>'Indicadores Semanais'!$Z$9:$Z$621</c:f>
              <c:numCache>
                <c:formatCode>0.0</c:formatCode>
                <c:ptCount val="613"/>
                <c:pt idx="0">
                  <c:v>1.6543410192186749</c:v>
                </c:pt>
                <c:pt idx="1">
                  <c:v>0.21999677207071655</c:v>
                </c:pt>
                <c:pt idx="2">
                  <c:v>-2.2633931043225175</c:v>
                </c:pt>
                <c:pt idx="3">
                  <c:v>-1.9373638072184471</c:v>
                </c:pt>
                <c:pt idx="4">
                  <c:v>0.74127899012126686</c:v>
                </c:pt>
                <c:pt idx="5">
                  <c:v>9.5576162854671631E-2</c:v>
                </c:pt>
                <c:pt idx="6">
                  <c:v>-0.71015666414753031</c:v>
                </c:pt>
                <c:pt idx="7">
                  <c:v>-1.9610258187330309E-2</c:v>
                </c:pt>
                <c:pt idx="8">
                  <c:v>1.9809699365121813</c:v>
                </c:pt>
                <c:pt idx="9">
                  <c:v>0.37674158599330254</c:v>
                </c:pt>
                <c:pt idx="10">
                  <c:v>0.94054870558574044</c:v>
                </c:pt>
                <c:pt idx="11">
                  <c:v>1.6779340229354742</c:v>
                </c:pt>
                <c:pt idx="12">
                  <c:v>1.0576055132459172</c:v>
                </c:pt>
                <c:pt idx="13">
                  <c:v>0.11305008661909111</c:v>
                </c:pt>
                <c:pt idx="14">
                  <c:v>0.4836590288894842</c:v>
                </c:pt>
                <c:pt idx="15">
                  <c:v>0.71214688265921056</c:v>
                </c:pt>
                <c:pt idx="16">
                  <c:v>-0.52322677392320704</c:v>
                </c:pt>
                <c:pt idx="17">
                  <c:v>-1.0221847642450914</c:v>
                </c:pt>
                <c:pt idx="18">
                  <c:v>0.83749064434901377</c:v>
                </c:pt>
                <c:pt idx="19">
                  <c:v>3.2862427062608282</c:v>
                </c:pt>
                <c:pt idx="20">
                  <c:v>0.75458565705989478</c:v>
                </c:pt>
                <c:pt idx="21">
                  <c:v>0.33518655959319887</c:v>
                </c:pt>
                <c:pt idx="22">
                  <c:v>2.3121056646862561</c:v>
                </c:pt>
                <c:pt idx="23">
                  <c:v>2.6897924844757464</c:v>
                </c:pt>
                <c:pt idx="24">
                  <c:v>2.9371011314260276</c:v>
                </c:pt>
                <c:pt idx="25">
                  <c:v>3.4633986695415127</c:v>
                </c:pt>
                <c:pt idx="26">
                  <c:v>1.6677235003433861</c:v>
                </c:pt>
                <c:pt idx="27">
                  <c:v>-5.4746930866986787E-2</c:v>
                </c:pt>
                <c:pt idx="28">
                  <c:v>0.88488985508878693</c:v>
                </c:pt>
                <c:pt idx="29">
                  <c:v>1.9197242761414548</c:v>
                </c:pt>
                <c:pt idx="30">
                  <c:v>0.6585978777586543</c:v>
                </c:pt>
                <c:pt idx="31">
                  <c:v>0.92005451106702085</c:v>
                </c:pt>
                <c:pt idx="32">
                  <c:v>-2.0092795969283759</c:v>
                </c:pt>
                <c:pt idx="33">
                  <c:v>-1.3458682500332344</c:v>
                </c:pt>
                <c:pt idx="34">
                  <c:v>-3.3081136059503065</c:v>
                </c:pt>
                <c:pt idx="35">
                  <c:v>-3.9713292465979775</c:v>
                </c:pt>
                <c:pt idx="36">
                  <c:v>-2.0689822929213997</c:v>
                </c:pt>
                <c:pt idx="37">
                  <c:v>-1.8199468576427782</c:v>
                </c:pt>
                <c:pt idx="38">
                  <c:v>-3.0655159299298873</c:v>
                </c:pt>
                <c:pt idx="39">
                  <c:v>-2.6283272209548638</c:v>
                </c:pt>
                <c:pt idx="40">
                  <c:v>-0.18765995056452955</c:v>
                </c:pt>
                <c:pt idx="41">
                  <c:v>-2.3212315090712003</c:v>
                </c:pt>
                <c:pt idx="42">
                  <c:v>2.628350994947577</c:v>
                </c:pt>
                <c:pt idx="43">
                  <c:v>3.1035227607517957</c:v>
                </c:pt>
                <c:pt idx="44">
                  <c:v>-1.0828019751129714</c:v>
                </c:pt>
                <c:pt idx="45">
                  <c:v>-0.60244861517561143</c:v>
                </c:pt>
                <c:pt idx="46">
                  <c:v>1.1548782825182704</c:v>
                </c:pt>
                <c:pt idx="47">
                  <c:v>5.279664050108126</c:v>
                </c:pt>
                <c:pt idx="48">
                  <c:v>0.49617275641881942</c:v>
                </c:pt>
                <c:pt idx="49">
                  <c:v>-0.21792951417265471</c:v>
                </c:pt>
                <c:pt idx="50">
                  <c:v>0.47730711486610056</c:v>
                </c:pt>
                <c:pt idx="51">
                  <c:v>-1.3094655602224161</c:v>
                </c:pt>
                <c:pt idx="52">
                  <c:v>-1.9371133633096642</c:v>
                </c:pt>
                <c:pt idx="53">
                  <c:v>-1.8993346733306631</c:v>
                </c:pt>
                <c:pt idx="54">
                  <c:v>-0.56421854891840795</c:v>
                </c:pt>
                <c:pt idx="55">
                  <c:v>2.5042607959062808</c:v>
                </c:pt>
                <c:pt idx="56">
                  <c:v>2.3977867293565778</c:v>
                </c:pt>
                <c:pt idx="57">
                  <c:v>4.9709158043230506</c:v>
                </c:pt>
                <c:pt idx="58">
                  <c:v>0.40260989288362414</c:v>
                </c:pt>
                <c:pt idx="59">
                  <c:v>0.90787261698951061</c:v>
                </c:pt>
                <c:pt idx="60">
                  <c:v>5.2695622492861629</c:v>
                </c:pt>
                <c:pt idx="61">
                  <c:v>2.3669100328651602</c:v>
                </c:pt>
                <c:pt idx="62">
                  <c:v>1.1794877100663979</c:v>
                </c:pt>
                <c:pt idx="63">
                  <c:v>0.57053170171264811</c:v>
                </c:pt>
                <c:pt idx="64">
                  <c:v>0.10266196297981156</c:v>
                </c:pt>
                <c:pt idx="65">
                  <c:v>-4.5748991569273096</c:v>
                </c:pt>
                <c:pt idx="66">
                  <c:v>-0.80317992419928341</c:v>
                </c:pt>
                <c:pt idx="67">
                  <c:v>1.1517666605888139</c:v>
                </c:pt>
                <c:pt idx="68">
                  <c:v>1.8965639501379015</c:v>
                </c:pt>
                <c:pt idx="69">
                  <c:v>4.1174804017890319</c:v>
                </c:pt>
                <c:pt idx="70">
                  <c:v>3.2859612658393385</c:v>
                </c:pt>
                <c:pt idx="71">
                  <c:v>3.7151688582512188</c:v>
                </c:pt>
                <c:pt idx="72">
                  <c:v>-2.7276938131347652</c:v>
                </c:pt>
                <c:pt idx="73">
                  <c:v>1.4757217085985139</c:v>
                </c:pt>
                <c:pt idx="74">
                  <c:v>-1.6007216979874896</c:v>
                </c:pt>
                <c:pt idx="75">
                  <c:v>-2.6067221300277286</c:v>
                </c:pt>
                <c:pt idx="76">
                  <c:v>-4.5296593250130837</c:v>
                </c:pt>
                <c:pt idx="77">
                  <c:v>-11.822359929805833</c:v>
                </c:pt>
                <c:pt idx="78">
                  <c:v>-11.956998974105042</c:v>
                </c:pt>
                <c:pt idx="79">
                  <c:v>-15.969242243915154</c:v>
                </c:pt>
                <c:pt idx="80">
                  <c:v>-19.571123219009547</c:v>
                </c:pt>
                <c:pt idx="81">
                  <c:v>-16.363266435727422</c:v>
                </c:pt>
                <c:pt idx="82">
                  <c:v>-18.419599579337792</c:v>
                </c:pt>
                <c:pt idx="83">
                  <c:v>-16.185138957730768</c:v>
                </c:pt>
                <c:pt idx="84">
                  <c:v>-16.33237526477895</c:v>
                </c:pt>
                <c:pt idx="85">
                  <c:v>-15.349757466747283</c:v>
                </c:pt>
                <c:pt idx="86">
                  <c:v>-20.803600875545474</c:v>
                </c:pt>
                <c:pt idx="87">
                  <c:v>-22.582228950397145</c:v>
                </c:pt>
                <c:pt idx="88">
                  <c:v>-15.546086424844518</c:v>
                </c:pt>
                <c:pt idx="89">
                  <c:v>-11.87446820479764</c:v>
                </c:pt>
                <c:pt idx="90">
                  <c:v>-14.888811715940554</c:v>
                </c:pt>
                <c:pt idx="91">
                  <c:v>-16.859098385361268</c:v>
                </c:pt>
                <c:pt idx="92">
                  <c:v>-18.924205924757089</c:v>
                </c:pt>
                <c:pt idx="93">
                  <c:v>-21.45908532483028</c:v>
                </c:pt>
                <c:pt idx="94">
                  <c:v>-22.346327724943261</c:v>
                </c:pt>
                <c:pt idx="95">
                  <c:v>-21.403241620458864</c:v>
                </c:pt>
                <c:pt idx="96">
                  <c:v>-22.489261422988246</c:v>
                </c:pt>
                <c:pt idx="97">
                  <c:v>-19.889809457313103</c:v>
                </c:pt>
                <c:pt idx="98">
                  <c:v>-25.516481525218065</c:v>
                </c:pt>
                <c:pt idx="99">
                  <c:v>-26.748108358349675</c:v>
                </c:pt>
                <c:pt idx="100">
                  <c:v>-20.093530069728097</c:v>
                </c:pt>
                <c:pt idx="101">
                  <c:v>-23.08935968584942</c:v>
                </c:pt>
                <c:pt idx="102">
                  <c:v>-17.366783839883883</c:v>
                </c:pt>
                <c:pt idx="103">
                  <c:v>-18.45620833301528</c:v>
                </c:pt>
                <c:pt idx="104">
                  <c:v>-20.06951873857636</c:v>
                </c:pt>
                <c:pt idx="105">
                  <c:v>-17.585085883841298</c:v>
                </c:pt>
                <c:pt idx="106">
                  <c:v>-22.212652641403281</c:v>
                </c:pt>
                <c:pt idx="107">
                  <c:v>-18.700837224092695</c:v>
                </c:pt>
                <c:pt idx="108">
                  <c:v>-22.876052522982899</c:v>
                </c:pt>
                <c:pt idx="109">
                  <c:v>-21.219034520254056</c:v>
                </c:pt>
                <c:pt idx="110">
                  <c:v>-18.290147678503264</c:v>
                </c:pt>
                <c:pt idx="111">
                  <c:v>-20.786896936749553</c:v>
                </c:pt>
                <c:pt idx="112">
                  <c:v>-17.609403603081539</c:v>
                </c:pt>
                <c:pt idx="113">
                  <c:v>-19.420622267629046</c:v>
                </c:pt>
                <c:pt idx="114">
                  <c:v>-23.761010697710031</c:v>
                </c:pt>
                <c:pt idx="115">
                  <c:v>-20.146959154428956</c:v>
                </c:pt>
                <c:pt idx="116">
                  <c:v>-17.316402369486632</c:v>
                </c:pt>
                <c:pt idx="117">
                  <c:v>-15.732669554342145</c:v>
                </c:pt>
                <c:pt idx="118">
                  <c:v>-15.242113880555335</c:v>
                </c:pt>
                <c:pt idx="119">
                  <c:v>-17.572143499747234</c:v>
                </c:pt>
                <c:pt idx="120">
                  <c:v>-23.455274396225519</c:v>
                </c:pt>
                <c:pt idx="121">
                  <c:v>-22.742622999987208</c:v>
                </c:pt>
                <c:pt idx="122">
                  <c:v>-25.577473151560103</c:v>
                </c:pt>
                <c:pt idx="123">
                  <c:v>-16.4264971522629</c:v>
                </c:pt>
                <c:pt idx="124">
                  <c:v>-19.453581649162558</c:v>
                </c:pt>
                <c:pt idx="125">
                  <c:v>-17.803907203211434</c:v>
                </c:pt>
                <c:pt idx="126">
                  <c:v>-20.551019803246774</c:v>
                </c:pt>
                <c:pt idx="127">
                  <c:v>-19.170663934306095</c:v>
                </c:pt>
                <c:pt idx="128">
                  <c:v>-22.423846285111441</c:v>
                </c:pt>
                <c:pt idx="129">
                  <c:v>-25.372729801218522</c:v>
                </c:pt>
                <c:pt idx="130">
                  <c:v>-20.444487244913596</c:v>
                </c:pt>
                <c:pt idx="131">
                  <c:v>-19.39822710797457</c:v>
                </c:pt>
                <c:pt idx="132">
                  <c:v>-19.214213520167686</c:v>
                </c:pt>
                <c:pt idx="133">
                  <c:v>-19.009826545278706</c:v>
                </c:pt>
                <c:pt idx="134">
                  <c:v>-14.615290648130687</c:v>
                </c:pt>
                <c:pt idx="135">
                  <c:v>-22.29566339131409</c:v>
                </c:pt>
                <c:pt idx="136">
                  <c:v>-24.733991940068773</c:v>
                </c:pt>
                <c:pt idx="137">
                  <c:v>-20.495420858576018</c:v>
                </c:pt>
                <c:pt idx="138">
                  <c:v>-18.617475192271531</c:v>
                </c:pt>
                <c:pt idx="139">
                  <c:v>-16.465884752094784</c:v>
                </c:pt>
                <c:pt idx="140">
                  <c:v>-16.706758001791599</c:v>
                </c:pt>
                <c:pt idx="141">
                  <c:v>-15.977054790317299</c:v>
                </c:pt>
                <c:pt idx="142">
                  <c:v>-20.763920930767444</c:v>
                </c:pt>
                <c:pt idx="143">
                  <c:v>-22.088894134575412</c:v>
                </c:pt>
                <c:pt idx="144">
                  <c:v>-18.592256172521203</c:v>
                </c:pt>
                <c:pt idx="145">
                  <c:v>-15.591113645609607</c:v>
                </c:pt>
                <c:pt idx="146">
                  <c:v>-17.275640731910791</c:v>
                </c:pt>
                <c:pt idx="147">
                  <c:v>-16.665466738152993</c:v>
                </c:pt>
                <c:pt idx="148">
                  <c:v>-15.790007960097949</c:v>
                </c:pt>
                <c:pt idx="149">
                  <c:v>-18.941428212670701</c:v>
                </c:pt>
                <c:pt idx="150">
                  <c:v>-21.986366941909175</c:v>
                </c:pt>
                <c:pt idx="151">
                  <c:v>-18.48386389002783</c:v>
                </c:pt>
                <c:pt idx="152">
                  <c:v>-17.44325712026184</c:v>
                </c:pt>
                <c:pt idx="153">
                  <c:v>-16.437225562547958</c:v>
                </c:pt>
                <c:pt idx="154">
                  <c:v>-15.158417312579239</c:v>
                </c:pt>
                <c:pt idx="155">
                  <c:v>-13.043435978840789</c:v>
                </c:pt>
                <c:pt idx="156">
                  <c:v>-17.085688930812935</c:v>
                </c:pt>
                <c:pt idx="157">
                  <c:v>-17.474106869663004</c:v>
                </c:pt>
                <c:pt idx="158">
                  <c:v>-12.230336604777939</c:v>
                </c:pt>
                <c:pt idx="159">
                  <c:v>-7.3202326445072092</c:v>
                </c:pt>
                <c:pt idx="160">
                  <c:v>-7.9202463086749315</c:v>
                </c:pt>
                <c:pt idx="161">
                  <c:v>-20.940249727912651</c:v>
                </c:pt>
                <c:pt idx="162">
                  <c:v>-16.469987292159356</c:v>
                </c:pt>
                <c:pt idx="163">
                  <c:v>-12.676859936162792</c:v>
                </c:pt>
                <c:pt idx="164">
                  <c:v>-16.883711006188818</c:v>
                </c:pt>
                <c:pt idx="165">
                  <c:v>-10.618945302994382</c:v>
                </c:pt>
                <c:pt idx="166">
                  <c:v>-11.785068468204592</c:v>
                </c:pt>
                <c:pt idx="167">
                  <c:v>-14.122803687243302</c:v>
                </c:pt>
                <c:pt idx="168">
                  <c:v>-14.177814386536772</c:v>
                </c:pt>
                <c:pt idx="169">
                  <c:v>-11.1216924346814</c:v>
                </c:pt>
                <c:pt idx="170">
                  <c:v>-10.56375468973563</c:v>
                </c:pt>
                <c:pt idx="171">
                  <c:v>-14.308648377383912</c:v>
                </c:pt>
                <c:pt idx="172">
                  <c:v>-14.614665478832434</c:v>
                </c:pt>
                <c:pt idx="173">
                  <c:v>-14.15696319552181</c:v>
                </c:pt>
                <c:pt idx="174">
                  <c:v>-10.330632764448731</c:v>
                </c:pt>
                <c:pt idx="175">
                  <c:v>-11.376685254510507</c:v>
                </c:pt>
                <c:pt idx="176">
                  <c:v>-11.326781428370827</c:v>
                </c:pt>
                <c:pt idx="177">
                  <c:v>-15.68982860626067</c:v>
                </c:pt>
                <c:pt idx="178">
                  <c:v>-16.634795261964534</c:v>
                </c:pt>
                <c:pt idx="179">
                  <c:v>-13.11023224472228</c:v>
                </c:pt>
                <c:pt idx="180">
                  <c:v>-12.865158062674679</c:v>
                </c:pt>
                <c:pt idx="181">
                  <c:v>-10.966725390613435</c:v>
                </c:pt>
                <c:pt idx="182">
                  <c:v>-11.242533405350493</c:v>
                </c:pt>
                <c:pt idx="183">
                  <c:v>-9.1229370864262229</c:v>
                </c:pt>
                <c:pt idx="184">
                  <c:v>-12.744279568201481</c:v>
                </c:pt>
                <c:pt idx="185">
                  <c:v>-13.45052034489157</c:v>
                </c:pt>
                <c:pt idx="186">
                  <c:v>-8.3662444804225693</c:v>
                </c:pt>
                <c:pt idx="187">
                  <c:v>-7.9788789234975237</c:v>
                </c:pt>
                <c:pt idx="188">
                  <c:v>-7.2319634303513674</c:v>
                </c:pt>
                <c:pt idx="189">
                  <c:v>-8.6489366647895327</c:v>
                </c:pt>
                <c:pt idx="190">
                  <c:v>-8.7891157460864822</c:v>
                </c:pt>
                <c:pt idx="191">
                  <c:v>-11.595070959951112</c:v>
                </c:pt>
                <c:pt idx="192">
                  <c:v>-13.338920857221467</c:v>
                </c:pt>
                <c:pt idx="193">
                  <c:v>-8.1868667671823463</c:v>
                </c:pt>
                <c:pt idx="194">
                  <c:v>-6.5841466413682399</c:v>
                </c:pt>
                <c:pt idx="195">
                  <c:v>-7.0174221567326818</c:v>
                </c:pt>
                <c:pt idx="196">
                  <c:v>-6.9411024853037366</c:v>
                </c:pt>
                <c:pt idx="197">
                  <c:v>-5.3703433577274984</c:v>
                </c:pt>
                <c:pt idx="198">
                  <c:v>-8.6712402677421867</c:v>
                </c:pt>
                <c:pt idx="199">
                  <c:v>-11.374989665077463</c:v>
                </c:pt>
                <c:pt idx="200">
                  <c:v>-6.7039548295039788</c:v>
                </c:pt>
                <c:pt idx="201">
                  <c:v>-5.8151708575386527</c:v>
                </c:pt>
                <c:pt idx="202">
                  <c:v>-7.8481329063844045</c:v>
                </c:pt>
                <c:pt idx="203">
                  <c:v>-6.8425607882730963</c:v>
                </c:pt>
                <c:pt idx="204">
                  <c:v>-7.3365619306762628</c:v>
                </c:pt>
                <c:pt idx="205">
                  <c:v>-9.4243003383300685</c:v>
                </c:pt>
                <c:pt idx="206">
                  <c:v>-10.797605346075027</c:v>
                </c:pt>
                <c:pt idx="207">
                  <c:v>-6.0748195185764393</c:v>
                </c:pt>
                <c:pt idx="208">
                  <c:v>-6.5087271264857787</c:v>
                </c:pt>
                <c:pt idx="209">
                  <c:v>-6.1712963849859426</c:v>
                </c:pt>
                <c:pt idx="210">
                  <c:v>-5.1856181161558483</c:v>
                </c:pt>
                <c:pt idx="211">
                  <c:v>-7.1527361940680967</c:v>
                </c:pt>
                <c:pt idx="212">
                  <c:v>-7.4949526005065854</c:v>
                </c:pt>
                <c:pt idx="213">
                  <c:v>-9.1445777011788589</c:v>
                </c:pt>
                <c:pt idx="214">
                  <c:v>-6.3536646048839174</c:v>
                </c:pt>
                <c:pt idx="215">
                  <c:v>-7.4307841918851931</c:v>
                </c:pt>
                <c:pt idx="216">
                  <c:v>-5.4854776849727429</c:v>
                </c:pt>
                <c:pt idx="217">
                  <c:v>-5.6814671630152818</c:v>
                </c:pt>
                <c:pt idx="218">
                  <c:v>-7.618886626939136</c:v>
                </c:pt>
                <c:pt idx="219">
                  <c:v>-9.0265394760988666</c:v>
                </c:pt>
                <c:pt idx="220">
                  <c:v>-8.8100989528683549</c:v>
                </c:pt>
                <c:pt idx="221">
                  <c:v>-6.5280346063239758</c:v>
                </c:pt>
                <c:pt idx="222">
                  <c:v>-6.9166511555298591</c:v>
                </c:pt>
                <c:pt idx="223">
                  <c:v>-2.8025739189971692</c:v>
                </c:pt>
                <c:pt idx="224">
                  <c:v>-1.78019273086948</c:v>
                </c:pt>
                <c:pt idx="225">
                  <c:v>-3.5100337078558006</c:v>
                </c:pt>
                <c:pt idx="226">
                  <c:v>-5.8990955621226506</c:v>
                </c:pt>
                <c:pt idx="227">
                  <c:v>2.1007128707959852</c:v>
                </c:pt>
                <c:pt idx="228">
                  <c:v>-3.2977873235366961</c:v>
                </c:pt>
                <c:pt idx="229">
                  <c:v>-7.2629089670267337</c:v>
                </c:pt>
                <c:pt idx="230">
                  <c:v>-3.8142953880077322</c:v>
                </c:pt>
                <c:pt idx="231">
                  <c:v>-2.8657320836766025</c:v>
                </c:pt>
                <c:pt idx="232">
                  <c:v>-5.7340209796940327</c:v>
                </c:pt>
                <c:pt idx="233">
                  <c:v>-4.5749272472768112</c:v>
                </c:pt>
                <c:pt idx="234">
                  <c:v>-3.5682648373774311</c:v>
                </c:pt>
                <c:pt idx="235">
                  <c:v>-5.6811625016448115</c:v>
                </c:pt>
                <c:pt idx="236">
                  <c:v>-5.3466820517014977</c:v>
                </c:pt>
                <c:pt idx="237">
                  <c:v>-3.0871892853767369</c:v>
                </c:pt>
                <c:pt idx="238">
                  <c:v>-2.9788825016052072</c:v>
                </c:pt>
                <c:pt idx="239">
                  <c:v>-4.2764304799249038</c:v>
                </c:pt>
                <c:pt idx="240">
                  <c:v>-3.0677953290529301</c:v>
                </c:pt>
                <c:pt idx="241">
                  <c:v>-4.1993864562224354</c:v>
                </c:pt>
                <c:pt idx="242">
                  <c:v>-4.4792663637740864</c:v>
                </c:pt>
                <c:pt idx="243">
                  <c:v>-6.0789915125216876</c:v>
                </c:pt>
                <c:pt idx="244">
                  <c:v>-3.9250995286705495</c:v>
                </c:pt>
                <c:pt idx="245">
                  <c:v>-4.3033783712030065</c:v>
                </c:pt>
                <c:pt idx="246">
                  <c:v>-2.0357083512449266</c:v>
                </c:pt>
                <c:pt idx="247">
                  <c:v>-4.8204862062365983</c:v>
                </c:pt>
                <c:pt idx="248">
                  <c:v>-4.070654968062513</c:v>
                </c:pt>
                <c:pt idx="249">
                  <c:v>-1.7649018641771503</c:v>
                </c:pt>
                <c:pt idx="250">
                  <c:v>-2.3210456322159656</c:v>
                </c:pt>
                <c:pt idx="251">
                  <c:v>-3.3133236547502829</c:v>
                </c:pt>
                <c:pt idx="252">
                  <c:v>-3.8747395392428077</c:v>
                </c:pt>
                <c:pt idx="253">
                  <c:v>-4.2014018619063549</c:v>
                </c:pt>
                <c:pt idx="254">
                  <c:v>-4.3030639801391608</c:v>
                </c:pt>
                <c:pt idx="255">
                  <c:v>-4.2986247560956858</c:v>
                </c:pt>
                <c:pt idx="256">
                  <c:v>-3.6015801455749874</c:v>
                </c:pt>
                <c:pt idx="257">
                  <c:v>-3.8971850614791261</c:v>
                </c:pt>
                <c:pt idx="258">
                  <c:v>-3.4525971945914105</c:v>
                </c:pt>
                <c:pt idx="259">
                  <c:v>-1.5688930162287629</c:v>
                </c:pt>
                <c:pt idx="260">
                  <c:v>-1.2061780716984067</c:v>
                </c:pt>
                <c:pt idx="261">
                  <c:v>-1.9373361546599401</c:v>
                </c:pt>
                <c:pt idx="262">
                  <c:v>-4.6370164726340439</c:v>
                </c:pt>
                <c:pt idx="263">
                  <c:v>-1.5586497803948474</c:v>
                </c:pt>
                <c:pt idx="264">
                  <c:v>-1.3156507775367254</c:v>
                </c:pt>
                <c:pt idx="265">
                  <c:v>-0.96795161796517726</c:v>
                </c:pt>
                <c:pt idx="266">
                  <c:v>-3.0451878714470562</c:v>
                </c:pt>
                <c:pt idx="267">
                  <c:v>-1.111583857262239</c:v>
                </c:pt>
                <c:pt idx="268">
                  <c:v>-2.4980467456494617</c:v>
                </c:pt>
                <c:pt idx="269">
                  <c:v>-5.3854117521040523</c:v>
                </c:pt>
                <c:pt idx="270">
                  <c:v>-5.4700900923968758</c:v>
                </c:pt>
                <c:pt idx="271">
                  <c:v>-6.2153530750934936</c:v>
                </c:pt>
                <c:pt idx="272">
                  <c:v>-3.7750053374619443</c:v>
                </c:pt>
                <c:pt idx="273">
                  <c:v>-6.4350347433779014</c:v>
                </c:pt>
                <c:pt idx="274">
                  <c:v>-4.2190241133401845</c:v>
                </c:pt>
                <c:pt idx="275">
                  <c:v>-3.2571430020707615</c:v>
                </c:pt>
                <c:pt idx="276">
                  <c:v>-6.2009363110035496</c:v>
                </c:pt>
                <c:pt idx="277">
                  <c:v>-4.3440610193506171</c:v>
                </c:pt>
                <c:pt idx="278">
                  <c:v>-6.0329923330008768</c:v>
                </c:pt>
                <c:pt idx="279">
                  <c:v>-3.6863796461596983</c:v>
                </c:pt>
                <c:pt idx="280">
                  <c:v>-4.1927740450502959</c:v>
                </c:pt>
                <c:pt idx="281">
                  <c:v>-5.4013931474597348</c:v>
                </c:pt>
                <c:pt idx="282">
                  <c:v>-3.6591566651113863</c:v>
                </c:pt>
                <c:pt idx="283">
                  <c:v>-6.0913687677759327</c:v>
                </c:pt>
                <c:pt idx="284">
                  <c:v>-6.2153121984520414</c:v>
                </c:pt>
                <c:pt idx="285">
                  <c:v>-7.2527030138584481</c:v>
                </c:pt>
                <c:pt idx="286">
                  <c:v>-4.767796489701797</c:v>
                </c:pt>
                <c:pt idx="287">
                  <c:v>-5.0228080002145754</c:v>
                </c:pt>
                <c:pt idx="288">
                  <c:v>-3.6042066782027842</c:v>
                </c:pt>
                <c:pt idx="289">
                  <c:v>-4.5953652794459181</c:v>
                </c:pt>
                <c:pt idx="290">
                  <c:v>-6.0314336775668753</c:v>
                </c:pt>
                <c:pt idx="291">
                  <c:v>-7.3175586874824523</c:v>
                </c:pt>
                <c:pt idx="292">
                  <c:v>-8.0384032295846488</c:v>
                </c:pt>
                <c:pt idx="293">
                  <c:v>-6.1222030707580712</c:v>
                </c:pt>
                <c:pt idx="294">
                  <c:v>-6.8334959042366403</c:v>
                </c:pt>
                <c:pt idx="295">
                  <c:v>-5.1601373132770725</c:v>
                </c:pt>
                <c:pt idx="296">
                  <c:v>-5.6441441715907796</c:v>
                </c:pt>
                <c:pt idx="297">
                  <c:v>-3.8548714055166813</c:v>
                </c:pt>
                <c:pt idx="298">
                  <c:v>-6.2933053216056356</c:v>
                </c:pt>
                <c:pt idx="299">
                  <c:v>-5.9070533235594604</c:v>
                </c:pt>
                <c:pt idx="300">
                  <c:v>-3.6055506191858084</c:v>
                </c:pt>
                <c:pt idx="301">
                  <c:v>-3.7417067296558808</c:v>
                </c:pt>
                <c:pt idx="302">
                  <c:v>-4.9000567271577218</c:v>
                </c:pt>
                <c:pt idx="303">
                  <c:v>-8.2134681289939859</c:v>
                </c:pt>
                <c:pt idx="304">
                  <c:v>-7.1102462958316304</c:v>
                </c:pt>
                <c:pt idx="305">
                  <c:v>-3.1628383879708419</c:v>
                </c:pt>
                <c:pt idx="306">
                  <c:v>-3.9692785503164965</c:v>
                </c:pt>
                <c:pt idx="307">
                  <c:v>-4.1737753060160223</c:v>
                </c:pt>
                <c:pt idx="308">
                  <c:v>-1.8414401308889858</c:v>
                </c:pt>
                <c:pt idx="309">
                  <c:v>-1.681197104790539</c:v>
                </c:pt>
                <c:pt idx="310">
                  <c:v>-3.2697867748164597</c:v>
                </c:pt>
                <c:pt idx="311">
                  <c:v>-6.303661322767308</c:v>
                </c:pt>
                <c:pt idx="312">
                  <c:v>-6.8272881225025372</c:v>
                </c:pt>
                <c:pt idx="313">
                  <c:v>-6.6283891403800643</c:v>
                </c:pt>
                <c:pt idx="314">
                  <c:v>-6.3367842501783089</c:v>
                </c:pt>
                <c:pt idx="315">
                  <c:v>-5.3742593903556717</c:v>
                </c:pt>
                <c:pt idx="316">
                  <c:v>-2.9528787333025242</c:v>
                </c:pt>
                <c:pt idx="317">
                  <c:v>-11.146796756952599</c:v>
                </c:pt>
                <c:pt idx="318">
                  <c:v>-14.29583592923737</c:v>
                </c:pt>
                <c:pt idx="319">
                  <c:v>-6.8437707122227671</c:v>
                </c:pt>
                <c:pt idx="320">
                  <c:v>-9.0095874399945526</c:v>
                </c:pt>
                <c:pt idx="321">
                  <c:v>-7.4078630859109573</c:v>
                </c:pt>
                <c:pt idx="322">
                  <c:v>-8.9725221068319563</c:v>
                </c:pt>
                <c:pt idx="323">
                  <c:v>-8.1481703130777081</c:v>
                </c:pt>
                <c:pt idx="324">
                  <c:v>-14.360280397500738</c:v>
                </c:pt>
                <c:pt idx="325">
                  <c:v>-14.417530954114872</c:v>
                </c:pt>
                <c:pt idx="326">
                  <c:v>-8.8584438988733183</c:v>
                </c:pt>
                <c:pt idx="327">
                  <c:v>-8.4993355543422702</c:v>
                </c:pt>
                <c:pt idx="328">
                  <c:v>-3.4434590361653425</c:v>
                </c:pt>
                <c:pt idx="329">
                  <c:v>-2.2349449563536736</c:v>
                </c:pt>
                <c:pt idx="330">
                  <c:v>0.93123128185180604</c:v>
                </c:pt>
                <c:pt idx="331">
                  <c:v>-8.7513075274093506</c:v>
                </c:pt>
                <c:pt idx="332">
                  <c:v>-13.504270920442242</c:v>
                </c:pt>
                <c:pt idx="333">
                  <c:v>-12.563702149145906</c:v>
                </c:pt>
                <c:pt idx="334">
                  <c:v>-13.045962982035293</c:v>
                </c:pt>
                <c:pt idx="335">
                  <c:v>-4.9452261938629798</c:v>
                </c:pt>
                <c:pt idx="336">
                  <c:v>-3.0074373230965556</c:v>
                </c:pt>
                <c:pt idx="337">
                  <c:v>-1.8260775906186131</c:v>
                </c:pt>
                <c:pt idx="338">
                  <c:v>-6.7246131934985565</c:v>
                </c:pt>
                <c:pt idx="339">
                  <c:v>-9.0087118229363199</c:v>
                </c:pt>
                <c:pt idx="340">
                  <c:v>-10.372415855863695</c:v>
                </c:pt>
                <c:pt idx="341">
                  <c:v>-11.729547519315522</c:v>
                </c:pt>
                <c:pt idx="342">
                  <c:v>-2.317108649081236</c:v>
                </c:pt>
                <c:pt idx="343">
                  <c:v>-4.0621973204986874</c:v>
                </c:pt>
                <c:pt idx="344">
                  <c:v>-4.6092786262860939</c:v>
                </c:pt>
                <c:pt idx="345">
                  <c:v>-8.6859596317075258</c:v>
                </c:pt>
                <c:pt idx="346">
                  <c:v>-8.4261185010438169</c:v>
                </c:pt>
                <c:pt idx="347">
                  <c:v>-3.1486179172954327</c:v>
                </c:pt>
                <c:pt idx="348">
                  <c:v>-2.3604939927487605</c:v>
                </c:pt>
                <c:pt idx="349">
                  <c:v>-3.3051610947125463</c:v>
                </c:pt>
                <c:pt idx="350">
                  <c:v>-1.7527127831939284</c:v>
                </c:pt>
                <c:pt idx="351">
                  <c:v>-0.81548307643789997</c:v>
                </c:pt>
                <c:pt idx="352">
                  <c:v>-2.31465620180512</c:v>
                </c:pt>
                <c:pt idx="353">
                  <c:v>-4.2572424178907209</c:v>
                </c:pt>
                <c:pt idx="354">
                  <c:v>0.291704396267632</c:v>
                </c:pt>
                <c:pt idx="355">
                  <c:v>7.0838549089441427E-2</c:v>
                </c:pt>
                <c:pt idx="356">
                  <c:v>1.8841692327024628</c:v>
                </c:pt>
                <c:pt idx="357">
                  <c:v>-0.55618594158180024</c:v>
                </c:pt>
                <c:pt idx="358">
                  <c:v>-5.2468092831880861</c:v>
                </c:pt>
                <c:pt idx="359">
                  <c:v>0.32556654755619863</c:v>
                </c:pt>
                <c:pt idx="360">
                  <c:v>2.6287237817554407</c:v>
                </c:pt>
                <c:pt idx="361">
                  <c:v>-2.6937185635070504</c:v>
                </c:pt>
                <c:pt idx="362">
                  <c:v>0.84253421355751423</c:v>
                </c:pt>
                <c:pt idx="363">
                  <c:v>1.3148691309806602</c:v>
                </c:pt>
                <c:pt idx="364">
                  <c:v>-1.9296293145011203</c:v>
                </c:pt>
                <c:pt idx="365">
                  <c:v>-13.631327369703355</c:v>
                </c:pt>
                <c:pt idx="366">
                  <c:v>-10.313723319657431</c:v>
                </c:pt>
                <c:pt idx="367">
                  <c:v>-7.5649844366367054</c:v>
                </c:pt>
                <c:pt idx="368">
                  <c:v>-1.6046528326052445</c:v>
                </c:pt>
                <c:pt idx="369">
                  <c:v>-3.0300310864279618</c:v>
                </c:pt>
                <c:pt idx="370">
                  <c:v>-3.0256228902608715</c:v>
                </c:pt>
                <c:pt idx="371">
                  <c:v>-4.318079704976852</c:v>
                </c:pt>
                <c:pt idx="372">
                  <c:v>-0.51340206980306258</c:v>
                </c:pt>
                <c:pt idx="373">
                  <c:v>-6.1770283433487094</c:v>
                </c:pt>
                <c:pt idx="374">
                  <c:v>-8.5598160107210344</c:v>
                </c:pt>
                <c:pt idx="375">
                  <c:v>-1.1438148241577872</c:v>
                </c:pt>
                <c:pt idx="376">
                  <c:v>-1.5229567938841408</c:v>
                </c:pt>
                <c:pt idx="377">
                  <c:v>0.34691153111113349</c:v>
                </c:pt>
                <c:pt idx="378">
                  <c:v>0.88477367698810849</c:v>
                </c:pt>
                <c:pt idx="379">
                  <c:v>-6.3726530681936229</c:v>
                </c:pt>
                <c:pt idx="380">
                  <c:v>-9.5248707537914878</c:v>
                </c:pt>
                <c:pt idx="381">
                  <c:v>-9.7487818668827995</c:v>
                </c:pt>
                <c:pt idx="382">
                  <c:v>-6.0105702413051754</c:v>
                </c:pt>
                <c:pt idx="383">
                  <c:v>-9.0857891594399174</c:v>
                </c:pt>
                <c:pt idx="384">
                  <c:v>-9.6044578700236709</c:v>
                </c:pt>
                <c:pt idx="385">
                  <c:v>-9.9603301135012927</c:v>
                </c:pt>
                <c:pt idx="386">
                  <c:v>-8.4608743894004732</c:v>
                </c:pt>
                <c:pt idx="387">
                  <c:v>-12.220631193036622</c:v>
                </c:pt>
                <c:pt idx="388">
                  <c:v>-12.917420100243179</c:v>
                </c:pt>
                <c:pt idx="389">
                  <c:v>-6.5295461209774937</c:v>
                </c:pt>
                <c:pt idx="390">
                  <c:v>-11.322345125832861</c:v>
                </c:pt>
                <c:pt idx="391">
                  <c:v>-7.1931617700240924</c:v>
                </c:pt>
                <c:pt idx="392">
                  <c:v>-6.2152947746791876</c:v>
                </c:pt>
                <c:pt idx="393">
                  <c:v>-7.5856212786475723</c:v>
                </c:pt>
                <c:pt idx="394">
                  <c:v>-11.553495259776369</c:v>
                </c:pt>
                <c:pt idx="395">
                  <c:v>-15.569111760346605</c:v>
                </c:pt>
                <c:pt idx="396">
                  <c:v>-6.8220857351500337</c:v>
                </c:pt>
                <c:pt idx="397">
                  <c:v>-7.9479523160921044</c:v>
                </c:pt>
                <c:pt idx="398">
                  <c:v>-8.5852239572504647</c:v>
                </c:pt>
                <c:pt idx="399">
                  <c:v>-7.0613763772582159</c:v>
                </c:pt>
                <c:pt idx="400">
                  <c:v>-5.0377829868682378</c:v>
                </c:pt>
                <c:pt idx="401">
                  <c:v>-8.8763773525566112</c:v>
                </c:pt>
                <c:pt idx="402">
                  <c:v>-7.0918738869108999</c:v>
                </c:pt>
                <c:pt idx="403">
                  <c:v>-4.9469907484886741</c:v>
                </c:pt>
                <c:pt idx="404">
                  <c:v>-5.8945080247005937</c:v>
                </c:pt>
                <c:pt idx="405">
                  <c:v>-6.2918616378238896</c:v>
                </c:pt>
                <c:pt idx="406">
                  <c:v>-6.308409297229197</c:v>
                </c:pt>
                <c:pt idx="407">
                  <c:v>-5.3718708240657387</c:v>
                </c:pt>
                <c:pt idx="408">
                  <c:v>-11.064366981827115</c:v>
                </c:pt>
                <c:pt idx="409">
                  <c:v>-13.03254532329087</c:v>
                </c:pt>
                <c:pt idx="410">
                  <c:v>-3.9292335882866478</c:v>
                </c:pt>
                <c:pt idx="411">
                  <c:v>2.9976466630183634</c:v>
                </c:pt>
                <c:pt idx="412">
                  <c:v>-5.5541280564541307</c:v>
                </c:pt>
                <c:pt idx="413">
                  <c:v>-0.60886188559581611</c:v>
                </c:pt>
                <c:pt idx="414">
                  <c:v>-3.0646457909086093</c:v>
                </c:pt>
                <c:pt idx="415">
                  <c:v>-5.881416370727675</c:v>
                </c:pt>
                <c:pt idx="416">
                  <c:v>-9.7136518720586906</c:v>
                </c:pt>
                <c:pt idx="417">
                  <c:v>-0.56658373586457178</c:v>
                </c:pt>
                <c:pt idx="418">
                  <c:v>-3.1264436448116104</c:v>
                </c:pt>
                <c:pt idx="419">
                  <c:v>-4.4102214685694392</c:v>
                </c:pt>
                <c:pt idx="420">
                  <c:v>-6.0174658117271269</c:v>
                </c:pt>
                <c:pt idx="421">
                  <c:v>-4.5656572876663502</c:v>
                </c:pt>
                <c:pt idx="422">
                  <c:v>-10.251335697699409</c:v>
                </c:pt>
                <c:pt idx="423">
                  <c:v>-14.906347712374913</c:v>
                </c:pt>
                <c:pt idx="424">
                  <c:v>-6.6418001418444632</c:v>
                </c:pt>
                <c:pt idx="425">
                  <c:v>-7.3402040268880437</c:v>
                </c:pt>
                <c:pt idx="426">
                  <c:v>-8.6619520583432035</c:v>
                </c:pt>
                <c:pt idx="427">
                  <c:v>-7.7404748689062091</c:v>
                </c:pt>
                <c:pt idx="428">
                  <c:v>-7.2299549018022438</c:v>
                </c:pt>
                <c:pt idx="429">
                  <c:v>-11.908213315689398</c:v>
                </c:pt>
                <c:pt idx="430">
                  <c:v>-15.006567175512849</c:v>
                </c:pt>
                <c:pt idx="431">
                  <c:v>-9.2035314380404056</c:v>
                </c:pt>
                <c:pt idx="432">
                  <c:v>-8.0552655513036235</c:v>
                </c:pt>
                <c:pt idx="433">
                  <c:v>-8.6477916090749023</c:v>
                </c:pt>
                <c:pt idx="434">
                  <c:v>-9.7013879981540594</c:v>
                </c:pt>
                <c:pt idx="435">
                  <c:v>-10.437143168912197</c:v>
                </c:pt>
                <c:pt idx="436">
                  <c:v>-9.6121905566719459</c:v>
                </c:pt>
                <c:pt idx="437">
                  <c:v>-12.312036804609907</c:v>
                </c:pt>
                <c:pt idx="438">
                  <c:v>-6.4910077032896112</c:v>
                </c:pt>
                <c:pt idx="439">
                  <c:v>-5.4559186396043442</c:v>
                </c:pt>
                <c:pt idx="440">
                  <c:v>-3.5857368737390938</c:v>
                </c:pt>
                <c:pt idx="441">
                  <c:v>-2.3877360746078353</c:v>
                </c:pt>
                <c:pt idx="442">
                  <c:v>8.4820728068172428</c:v>
                </c:pt>
                <c:pt idx="443">
                  <c:v>7.2644026941896955</c:v>
                </c:pt>
                <c:pt idx="444">
                  <c:v>8.6243115619179207</c:v>
                </c:pt>
                <c:pt idx="445">
                  <c:v>12.014184248698498</c:v>
                </c:pt>
                <c:pt idx="446">
                  <c:v>17.629932185041842</c:v>
                </c:pt>
                <c:pt idx="447">
                  <c:v>25.00913241705085</c:v>
                </c:pt>
                <c:pt idx="448">
                  <c:v>21.017892602406437</c:v>
                </c:pt>
                <c:pt idx="449">
                  <c:v>20.729981629452844</c:v>
                </c:pt>
                <c:pt idx="450">
                  <c:v>12.165020870891857</c:v>
                </c:pt>
                <c:pt idx="451">
                  <c:v>18.020153720427615</c:v>
                </c:pt>
                <c:pt idx="452">
                  <c:v>20.317440059156201</c:v>
                </c:pt>
                <c:pt idx="453">
                  <c:v>18.899033174764117</c:v>
                </c:pt>
                <c:pt idx="454">
                  <c:v>11.362058148326678</c:v>
                </c:pt>
                <c:pt idx="455">
                  <c:v>13.794022480785209</c:v>
                </c:pt>
                <c:pt idx="456">
                  <c:v>9.4539272334928111</c:v>
                </c:pt>
                <c:pt idx="457">
                  <c:v>19.517723862081873</c:v>
                </c:pt>
                <c:pt idx="458">
                  <c:v>16.005204416322698</c:v>
                </c:pt>
                <c:pt idx="459">
                  <c:v>18.624531038300727</c:v>
                </c:pt>
                <c:pt idx="460">
                  <c:v>24.296073927941482</c:v>
                </c:pt>
                <c:pt idx="461">
                  <c:v>22.259274598696919</c:v>
                </c:pt>
                <c:pt idx="462">
                  <c:v>26.175293337422985</c:v>
                </c:pt>
                <c:pt idx="463">
                  <c:v>30.891183963474049</c:v>
                </c:pt>
                <c:pt idx="464">
                  <c:v>32.977696265813485</c:v>
                </c:pt>
                <c:pt idx="465">
                  <c:v>15.620093166780995</c:v>
                </c:pt>
                <c:pt idx="466">
                  <c:v>26.530679336211847</c:v>
                </c:pt>
                <c:pt idx="467">
                  <c:v>29.252998989681402</c:v>
                </c:pt>
                <c:pt idx="468">
                  <c:v>18.254907740808335</c:v>
                </c:pt>
                <c:pt idx="469">
                  <c:v>25.197730165597495</c:v>
                </c:pt>
                <c:pt idx="470">
                  <c:v>17.974082190509986</c:v>
                </c:pt>
                <c:pt idx="471">
                  <c:v>17.733174778653876</c:v>
                </c:pt>
                <c:pt idx="472">
                  <c:v>17.120265883748932</c:v>
                </c:pt>
                <c:pt idx="473">
                  <c:v>21.743096883512305</c:v>
                </c:pt>
                <c:pt idx="474">
                  <c:v>20.298979521454722</c:v>
                </c:pt>
                <c:pt idx="475">
                  <c:v>16.962785262150891</c:v>
                </c:pt>
                <c:pt idx="476">
                  <c:v>27.754887257578776</c:v>
                </c:pt>
                <c:pt idx="477">
                  <c:v>19.71978599006431</c:v>
                </c:pt>
                <c:pt idx="478">
                  <c:v>21.187438927088518</c:v>
                </c:pt>
                <c:pt idx="479">
                  <c:v>17.059498445220882</c:v>
                </c:pt>
                <c:pt idx="480">
                  <c:v>25.351231668495654</c:v>
                </c:pt>
                <c:pt idx="481">
                  <c:v>23.386504613585569</c:v>
                </c:pt>
                <c:pt idx="482">
                  <c:v>21.489326284127529</c:v>
                </c:pt>
                <c:pt idx="483">
                  <c:v>20.223559104166494</c:v>
                </c:pt>
                <c:pt idx="484">
                  <c:v>21.015730240278362</c:v>
                </c:pt>
                <c:pt idx="485">
                  <c:v>31.588960992416837</c:v>
                </c:pt>
                <c:pt idx="486">
                  <c:v>26.2333815703245</c:v>
                </c:pt>
                <c:pt idx="487">
                  <c:v>30.712636290275903</c:v>
                </c:pt>
                <c:pt idx="488">
                  <c:v>18.685514488860349</c:v>
                </c:pt>
                <c:pt idx="489">
                  <c:v>23.067835477635807</c:v>
                </c:pt>
                <c:pt idx="490">
                  <c:v>19.305808858408401</c:v>
                </c:pt>
                <c:pt idx="491">
                  <c:v>22.907132354224792</c:v>
                </c:pt>
                <c:pt idx="492">
                  <c:v>17.21203170803448</c:v>
                </c:pt>
                <c:pt idx="493">
                  <c:v>27.070672811654223</c:v>
                </c:pt>
                <c:pt idx="494">
                  <c:v>35.661498754244093</c:v>
                </c:pt>
                <c:pt idx="495">
                  <c:v>21.419590281918335</c:v>
                </c:pt>
                <c:pt idx="496">
                  <c:v>21.110567868726704</c:v>
                </c:pt>
                <c:pt idx="497">
                  <c:v>20.693039205249637</c:v>
                </c:pt>
                <c:pt idx="498">
                  <c:v>22.632433647797203</c:v>
                </c:pt>
                <c:pt idx="499">
                  <c:v>25.910698379086877</c:v>
                </c:pt>
                <c:pt idx="500">
                  <c:v>28.3508460784698</c:v>
                </c:pt>
                <c:pt idx="501">
                  <c:v>32.763598605885242</c:v>
                </c:pt>
                <c:pt idx="502">
                  <c:v>24.206417437395519</c:v>
                </c:pt>
                <c:pt idx="503">
                  <c:v>19.888852620978074</c:v>
                </c:pt>
                <c:pt idx="504">
                  <c:v>17.586647455260383</c:v>
                </c:pt>
                <c:pt idx="505">
                  <c:v>18.005524415505199</c:v>
                </c:pt>
                <c:pt idx="506">
                  <c:v>21.254178210766948</c:v>
                </c:pt>
                <c:pt idx="507">
                  <c:v>16.842716467637015</c:v>
                </c:pt>
                <c:pt idx="508">
                  <c:v>27.035697877707651</c:v>
                </c:pt>
                <c:pt idx="509">
                  <c:v>19.001523049866115</c:v>
                </c:pt>
                <c:pt idx="510">
                  <c:v>17.057805860419592</c:v>
                </c:pt>
                <c:pt idx="511">
                  <c:v>18.745658160485856</c:v>
                </c:pt>
                <c:pt idx="512">
                  <c:v>16.824273807268323</c:v>
                </c:pt>
                <c:pt idx="513">
                  <c:v>14.532189449019556</c:v>
                </c:pt>
                <c:pt idx="514">
                  <c:v>18.967478001058748</c:v>
                </c:pt>
                <c:pt idx="515">
                  <c:v>29.999836991443157</c:v>
                </c:pt>
                <c:pt idx="516">
                  <c:v>23.856377343275611</c:v>
                </c:pt>
                <c:pt idx="517">
                  <c:v>19.866059484395233</c:v>
                </c:pt>
                <c:pt idx="518">
                  <c:v>6.7237826299051031</c:v>
                </c:pt>
                <c:pt idx="519">
                  <c:v>8.5582775941824725</c:v>
                </c:pt>
                <c:pt idx="520">
                  <c:v>13.658921635821319</c:v>
                </c:pt>
                <c:pt idx="521">
                  <c:v>13.925587567218683</c:v>
                </c:pt>
                <c:pt idx="522">
                  <c:v>17.964255072894236</c:v>
                </c:pt>
                <c:pt idx="523">
                  <c:v>10.968875073873717</c:v>
                </c:pt>
                <c:pt idx="524">
                  <c:v>10.658460291380541</c:v>
                </c:pt>
                <c:pt idx="525">
                  <c:v>12.113481251187208</c:v>
                </c:pt>
                <c:pt idx="526">
                  <c:v>22.406059167545404</c:v>
                </c:pt>
                <c:pt idx="527">
                  <c:v>13.412551441553166</c:v>
                </c:pt>
                <c:pt idx="528">
                  <c:v>20.475527590234073</c:v>
                </c:pt>
                <c:pt idx="529">
                  <c:v>25.061445594570536</c:v>
                </c:pt>
                <c:pt idx="530">
                  <c:v>10.554560182979197</c:v>
                </c:pt>
                <c:pt idx="531">
                  <c:v>12.36399705430761</c:v>
                </c:pt>
                <c:pt idx="532">
                  <c:v>13.668491865304052</c:v>
                </c:pt>
                <c:pt idx="533">
                  <c:v>10.348163683531888</c:v>
                </c:pt>
                <c:pt idx="534">
                  <c:v>7.8431117489807773</c:v>
                </c:pt>
                <c:pt idx="535">
                  <c:v>10.682376603184631</c:v>
                </c:pt>
                <c:pt idx="536">
                  <c:v>17.041886381417694</c:v>
                </c:pt>
                <c:pt idx="537">
                  <c:v>13.612521121990603</c:v>
                </c:pt>
                <c:pt idx="538">
                  <c:v>12.624993041580879</c:v>
                </c:pt>
                <c:pt idx="539">
                  <c:v>10.226671466201816</c:v>
                </c:pt>
                <c:pt idx="540">
                  <c:v>10.99584445763384</c:v>
                </c:pt>
                <c:pt idx="541">
                  <c:v>9.5547672706014257</c:v>
                </c:pt>
                <c:pt idx="542">
                  <c:v>11.338735148302016</c:v>
                </c:pt>
                <c:pt idx="543">
                  <c:v>17.63508815799279</c:v>
                </c:pt>
                <c:pt idx="544">
                  <c:v>13.056485260031092</c:v>
                </c:pt>
                <c:pt idx="545">
                  <c:v>11.39147791089702</c:v>
                </c:pt>
                <c:pt idx="546">
                  <c:v>13.921420115640496</c:v>
                </c:pt>
                <c:pt idx="547">
                  <c:v>18.603830117297015</c:v>
                </c:pt>
                <c:pt idx="548">
                  <c:v>10.059645858082096</c:v>
                </c:pt>
                <c:pt idx="549">
                  <c:v>16.821360904957903</c:v>
                </c:pt>
                <c:pt idx="550">
                  <c:v>12.901293004062859</c:v>
                </c:pt>
                <c:pt idx="551">
                  <c:v>14.154309836484773</c:v>
                </c:pt>
                <c:pt idx="552">
                  <c:v>16.74158759506733</c:v>
                </c:pt>
                <c:pt idx="553">
                  <c:v>5.6456425914913044</c:v>
                </c:pt>
                <c:pt idx="554">
                  <c:v>12.555460192748988</c:v>
                </c:pt>
                <c:pt idx="555">
                  <c:v>6.4698492308150479</c:v>
                </c:pt>
                <c:pt idx="556">
                  <c:v>7.1969619320723739</c:v>
                </c:pt>
                <c:pt idx="557">
                  <c:v>9.7556112314501924</c:v>
                </c:pt>
                <c:pt idx="558">
                  <c:v>6.2309980368468425</c:v>
                </c:pt>
                <c:pt idx="559">
                  <c:v>2.3403346767469229</c:v>
                </c:pt>
                <c:pt idx="560">
                  <c:v>3.8874133152949639</c:v>
                </c:pt>
                <c:pt idx="561">
                  <c:v>10.63032740310369</c:v>
                </c:pt>
                <c:pt idx="562">
                  <c:v>-1.4245147831926426</c:v>
                </c:pt>
                <c:pt idx="563">
                  <c:v>-0.33907321671677715</c:v>
                </c:pt>
                <c:pt idx="564">
                  <c:v>6.0187534911978782</c:v>
                </c:pt>
                <c:pt idx="565">
                  <c:v>5.2358916725085942</c:v>
                </c:pt>
                <c:pt idx="566">
                  <c:v>3.0967901920951384</c:v>
                </c:pt>
                <c:pt idx="567">
                  <c:v>4.0414633000751055</c:v>
                </c:pt>
                <c:pt idx="568">
                  <c:v>2.8788789904571654</c:v>
                </c:pt>
                <c:pt idx="569">
                  <c:v>-0.23514108413589385</c:v>
                </c:pt>
                <c:pt idx="570">
                  <c:v>1.080948006524342</c:v>
                </c:pt>
                <c:pt idx="571">
                  <c:v>3.7070785780246496</c:v>
                </c:pt>
                <c:pt idx="572">
                  <c:v>2.9495103294258405</c:v>
                </c:pt>
                <c:pt idx="573">
                  <c:v>3.9301688186887143</c:v>
                </c:pt>
                <c:pt idx="574">
                  <c:v>2.9488605786472233</c:v>
                </c:pt>
                <c:pt idx="575">
                  <c:v>1.9444088107983302</c:v>
                </c:pt>
                <c:pt idx="576">
                  <c:v>3.0667187365953943</c:v>
                </c:pt>
                <c:pt idx="577">
                  <c:v>10.836551378224412</c:v>
                </c:pt>
                <c:pt idx="578">
                  <c:v>3.1468541376272698</c:v>
                </c:pt>
                <c:pt idx="579">
                  <c:v>1.7833722762107149</c:v>
                </c:pt>
                <c:pt idx="580">
                  <c:v>3.1940670992467526</c:v>
                </c:pt>
                <c:pt idx="581">
                  <c:v>5.4772426262401517</c:v>
                </c:pt>
                <c:pt idx="582">
                  <c:v>4.0807124252233269</c:v>
                </c:pt>
                <c:pt idx="583">
                  <c:v>4.4221691697895933</c:v>
                </c:pt>
                <c:pt idx="584">
                  <c:v>8.2166974014427225</c:v>
                </c:pt>
                <c:pt idx="585">
                  <c:v>11.599471485018867</c:v>
                </c:pt>
                <c:pt idx="586">
                  <c:v>4.2669841056693381</c:v>
                </c:pt>
                <c:pt idx="587">
                  <c:v>4.3500846559124549</c:v>
                </c:pt>
                <c:pt idx="588">
                  <c:v>3.3035312172144762</c:v>
                </c:pt>
                <c:pt idx="589">
                  <c:v>3.1857536277558864</c:v>
                </c:pt>
                <c:pt idx="590">
                  <c:v>6.2378376787520997</c:v>
                </c:pt>
                <c:pt idx="591">
                  <c:v>11.130951070871923</c:v>
                </c:pt>
                <c:pt idx="592">
                  <c:v>2.8285048378583282</c:v>
                </c:pt>
                <c:pt idx="593">
                  <c:v>2.7685673804426809</c:v>
                </c:pt>
                <c:pt idx="594">
                  <c:v>4.0111397512834346</c:v>
                </c:pt>
                <c:pt idx="595">
                  <c:v>6.7682341352970985</c:v>
                </c:pt>
                <c:pt idx="596">
                  <c:v>3.2341959090215484</c:v>
                </c:pt>
                <c:pt idx="597">
                  <c:v>11.559629534221152</c:v>
                </c:pt>
                <c:pt idx="598">
                  <c:v>7.8745405706069507</c:v>
                </c:pt>
                <c:pt idx="599">
                  <c:v>4.5051241996467279</c:v>
                </c:pt>
                <c:pt idx="600">
                  <c:v>2.7160322278217972</c:v>
                </c:pt>
                <c:pt idx="601">
                  <c:v>3.646883940800115</c:v>
                </c:pt>
                <c:pt idx="602">
                  <c:v>-0.24515644764508093</c:v>
                </c:pt>
                <c:pt idx="603">
                  <c:v>3.9610198113153805E-2</c:v>
                </c:pt>
                <c:pt idx="604">
                  <c:v>1.6394165652992772</c:v>
                </c:pt>
                <c:pt idx="605">
                  <c:v>2.5681950803467597</c:v>
                </c:pt>
                <c:pt idx="606">
                  <c:v>4.2934049270472965</c:v>
                </c:pt>
                <c:pt idx="607">
                  <c:v>3.6798123246910741</c:v>
                </c:pt>
                <c:pt idx="608">
                  <c:v>3.1482333952727526</c:v>
                </c:pt>
                <c:pt idx="609">
                  <c:v>3.2865150854449583</c:v>
                </c:pt>
                <c:pt idx="610">
                  <c:v>2.1117079726206311</c:v>
                </c:pt>
                <c:pt idx="611">
                  <c:v>-1.1009176722995242</c:v>
                </c:pt>
                <c:pt idx="612">
                  <c:v>5.1651404837683836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Semanais'!$Y$9:$Y$621</c:f>
              <c:strCache>
                <c:ptCount val="61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12">
                  <c:v>05-09-2021</c:v>
                </c:pt>
              </c:strCache>
            </c:strRef>
          </c:cat>
          <c:val>
            <c:numRef>
              <c:f>'Indicadores Semanais'!$AA$9:$AA$618</c:f>
              <c:numCache>
                <c:formatCode>0.0</c:formatCode>
                <c:ptCount val="610"/>
                <c:pt idx="0">
                  <c:v>-0.14018467731804726</c:v>
                </c:pt>
                <c:pt idx="1">
                  <c:v>0.33107778650240949</c:v>
                </c:pt>
                <c:pt idx="2">
                  <c:v>0.21784846861956439</c:v>
                </c:pt>
                <c:pt idx="3">
                  <c:v>-0.31424580448902356</c:v>
                </c:pt>
                <c:pt idx="4">
                  <c:v>-0.55338170126131003</c:v>
                </c:pt>
                <c:pt idx="5">
                  <c:v>-0.30181410634110073</c:v>
                </c:pt>
                <c:pt idx="6">
                  <c:v>7.5347992275444947E-2</c:v>
                </c:pt>
                <c:pt idx="7">
                  <c:v>0.48647835124747185</c:v>
                </c:pt>
                <c:pt idx="8">
                  <c:v>0.62028621307807275</c:v>
                </c:pt>
                <c:pt idx="9">
                  <c:v>0.75771897741967931</c:v>
                </c:pt>
                <c:pt idx="10">
                  <c:v>0.87531994181491091</c:v>
                </c:pt>
                <c:pt idx="11">
                  <c:v>0.9472155542544558</c:v>
                </c:pt>
                <c:pt idx="12">
                  <c:v>0.76595511798974569</c:v>
                </c:pt>
                <c:pt idx="13">
                  <c:v>0.63738820943024421</c:v>
                </c:pt>
                <c:pt idx="14">
                  <c:v>0.35699771374012551</c:v>
                </c:pt>
                <c:pt idx="15">
                  <c:v>0.23693437394205977</c:v>
                </c:pt>
                <c:pt idx="16">
                  <c:v>0.55531111580133274</c:v>
                </c:pt>
                <c:pt idx="17">
                  <c:v>0.64695905443573332</c:v>
                </c:pt>
                <c:pt idx="18">
                  <c:v>0.625748701679121</c:v>
                </c:pt>
                <c:pt idx="19">
                  <c:v>0.85431424196869898</c:v>
                </c:pt>
                <c:pt idx="20">
                  <c:v>1.3133169931685498</c:v>
                </c:pt>
                <c:pt idx="21">
                  <c:v>1.8789292639787092</c:v>
                </c:pt>
                <c:pt idx="22">
                  <c:v>2.2540589818633521</c:v>
                </c:pt>
                <c:pt idx="23">
                  <c:v>2.0228419524465746</c:v>
                </c:pt>
                <c:pt idx="24">
                  <c:v>1.9072230113141628</c:v>
                </c:pt>
                <c:pt idx="25">
                  <c:v>1.9857520535278186</c:v>
                </c:pt>
                <c:pt idx="26">
                  <c:v>1.9296975694499898</c:v>
                </c:pt>
                <c:pt idx="27">
                  <c:v>1.6395269113475479</c:v>
                </c:pt>
                <c:pt idx="28">
                  <c:v>1.351377394153404</c:v>
                </c:pt>
                <c:pt idx="29">
                  <c:v>0.56956621322913437</c:v>
                </c:pt>
                <c:pt idx="30">
                  <c:v>0.13905310603247431</c:v>
                </c:pt>
                <c:pt idx="31">
                  <c:v>-0.32571356183657135</c:v>
                </c:pt>
                <c:pt idx="32">
                  <c:v>-1.0194591477918233</c:v>
                </c:pt>
                <c:pt idx="33">
                  <c:v>-1.5892743719436597</c:v>
                </c:pt>
                <c:pt idx="34">
                  <c:v>-1.9433521912867218</c:v>
                </c:pt>
                <c:pt idx="35">
                  <c:v>-2.5127193971434223</c:v>
                </c:pt>
                <c:pt idx="36">
                  <c:v>-2.6011547720043495</c:v>
                </c:pt>
                <c:pt idx="37">
                  <c:v>-2.4356964435088204</c:v>
                </c:pt>
                <c:pt idx="38">
                  <c:v>-2.2947132868118052</c:v>
                </c:pt>
                <c:pt idx="39">
                  <c:v>-1.3519018237338689</c:v>
                </c:pt>
                <c:pt idx="40">
                  <c:v>-0.61297253035198385</c:v>
                </c:pt>
                <c:pt idx="41">
                  <c:v>-0.50766611856201127</c:v>
                </c:pt>
                <c:pt idx="42">
                  <c:v>-0.15579935931140051</c:v>
                </c:pt>
                <c:pt idx="43">
                  <c:v>0.38465856975619006</c:v>
                </c:pt>
                <c:pt idx="44">
                  <c:v>1.1657048555665692</c:v>
                </c:pt>
                <c:pt idx="45">
                  <c:v>1.5681911792080006</c:v>
                </c:pt>
                <c:pt idx="46">
                  <c:v>1.1615796779051106</c:v>
                </c:pt>
                <c:pt idx="47">
                  <c:v>0.78640601420715417</c:v>
                </c:pt>
                <c:pt idx="48">
                  <c:v>0.75402550204866203</c:v>
                </c:pt>
                <c:pt idx="49">
                  <c:v>0.56335910945808299</c:v>
                </c:pt>
                <c:pt idx="50">
                  <c:v>0.12704297290823541</c:v>
                </c:pt>
                <c:pt idx="51">
                  <c:v>-0.70779739838126943</c:v>
                </c:pt>
                <c:pt idx="52">
                  <c:v>-0.42092767845448925</c:v>
                </c:pt>
                <c:pt idx="53">
                  <c:v>-4.7253929378884632E-2</c:v>
                </c:pt>
                <c:pt idx="54">
                  <c:v>0.59469016911496542</c:v>
                </c:pt>
                <c:pt idx="55">
                  <c:v>0.83927237670154253</c:v>
                </c:pt>
                <c:pt idx="56">
                  <c:v>1.2456989453157106</c:v>
                </c:pt>
                <c:pt idx="57">
                  <c:v>2.2698270771181144</c:v>
                </c:pt>
                <c:pt idx="58">
                  <c:v>2.6885597316586241</c:v>
                </c:pt>
                <c:pt idx="59">
                  <c:v>2.4993064336814976</c:v>
                </c:pt>
                <c:pt idx="60">
                  <c:v>2.2382700011609367</c:v>
                </c:pt>
                <c:pt idx="61">
                  <c:v>1.5428051666833309</c:v>
                </c:pt>
                <c:pt idx="62">
                  <c:v>0.83173244528176871</c:v>
                </c:pt>
                <c:pt idx="63">
                  <c:v>0.5872963679690838</c:v>
                </c:pt>
                <c:pt idx="64">
                  <c:v>-9.6014470196594177E-4</c:v>
                </c:pt>
                <c:pt idx="65">
                  <c:v>-6.815244223443144E-2</c:v>
                </c:pt>
                <c:pt idx="66">
                  <c:v>0.35156079944023055</c:v>
                </c:pt>
                <c:pt idx="67">
                  <c:v>0.73947930860118638</c:v>
                </c:pt>
                <c:pt idx="68">
                  <c:v>1.2555517222113874</c:v>
                </c:pt>
                <c:pt idx="69">
                  <c:v>1.5194381998960365</c:v>
                </c:pt>
                <c:pt idx="70">
                  <c:v>1.8449955760100074</c:v>
                </c:pt>
                <c:pt idx="71">
                  <c:v>1.4517829533562494</c:v>
                </c:pt>
                <c:pt idx="72">
                  <c:v>0.8084563704754455</c:v>
                </c:pt>
                <c:pt idx="73">
                  <c:v>-0.42684930478199945</c:v>
                </c:pt>
                <c:pt idx="74">
                  <c:v>-2.585180904159881</c:v>
                </c:pt>
                <c:pt idx="75">
                  <c:v>-4.8240620230679179</c:v>
                </c:pt>
                <c:pt idx="76">
                  <c:v>-6.7157117988936879</c:v>
                </c:pt>
                <c:pt idx="77">
                  <c:v>-9.722403931409124</c:v>
                </c:pt>
                <c:pt idx="78">
                  <c:v>-11.831338893943402</c:v>
                </c:pt>
                <c:pt idx="79">
                  <c:v>-14.090321386701984</c:v>
                </c:pt>
                <c:pt idx="80">
                  <c:v>-15.755389905661653</c:v>
                </c:pt>
                <c:pt idx="81">
                  <c:v>-16.399677810657813</c:v>
                </c:pt>
                <c:pt idx="82">
                  <c:v>-16.884357595320985</c:v>
                </c:pt>
                <c:pt idx="83">
                  <c:v>-17.57498025698246</c:v>
                </c:pt>
                <c:pt idx="84">
                  <c:v>-18.005138218609261</c:v>
                </c:pt>
                <c:pt idx="85">
                  <c:v>-17.888398217054558</c:v>
                </c:pt>
                <c:pt idx="86">
                  <c:v>-16.953379449263114</c:v>
                </c:pt>
                <c:pt idx="87">
                  <c:v>-16.768189843293079</c:v>
                </c:pt>
                <c:pt idx="88">
                  <c:v>-16.843436003376265</c:v>
                </c:pt>
                <c:pt idx="89">
                  <c:v>-17.354071497377667</c:v>
                </c:pt>
                <c:pt idx="90">
                  <c:v>-17.447712132989786</c:v>
                </c:pt>
                <c:pt idx="91">
                  <c:v>-17.414011957924945</c:v>
                </c:pt>
                <c:pt idx="92">
                  <c:v>-18.250748414441283</c:v>
                </c:pt>
                <c:pt idx="93">
                  <c:v>-19.767147445611364</c:v>
                </c:pt>
                <c:pt idx="94">
                  <c:v>-20.481575694378876</c:v>
                </c:pt>
                <c:pt idx="95">
                  <c:v>-21.718344714358416</c:v>
                </c:pt>
                <c:pt idx="96">
                  <c:v>-22.836045062014499</c:v>
                </c:pt>
                <c:pt idx="97">
                  <c:v>-22.640965739857048</c:v>
                </c:pt>
                <c:pt idx="98">
                  <c:v>-22.74711316284364</c:v>
                </c:pt>
                <c:pt idx="99">
                  <c:v>-22.170476337047212</c:v>
                </c:pt>
                <c:pt idx="100">
                  <c:v>-21.5943258956225</c:v>
                </c:pt>
                <c:pt idx="101">
                  <c:v>-21.619998650088682</c:v>
                </c:pt>
                <c:pt idx="102">
                  <c:v>-20.486942129892004</c:v>
                </c:pt>
                <c:pt idx="103">
                  <c:v>-19.839019884613947</c:v>
                </c:pt>
                <c:pt idx="104">
                  <c:v>-19.64006376380889</c:v>
                </c:pt>
                <c:pt idx="105">
                  <c:v>-19.609591311970814</c:v>
                </c:pt>
                <c:pt idx="106">
                  <c:v>-20.159912837737981</c:v>
                </c:pt>
                <c:pt idx="107">
                  <c:v>-20.136189887093412</c:v>
                </c:pt>
                <c:pt idx="108">
                  <c:v>-20.238672486832435</c:v>
                </c:pt>
                <c:pt idx="109">
                  <c:v>-20.242146446723897</c:v>
                </c:pt>
                <c:pt idx="110">
                  <c:v>-19.843284964756151</c:v>
                </c:pt>
                <c:pt idx="111">
                  <c:v>-20.566166889558627</c:v>
                </c:pt>
                <c:pt idx="112">
                  <c:v>-20.176296408336636</c:v>
                </c:pt>
                <c:pt idx="113">
                  <c:v>-19.618777529655574</c:v>
                </c:pt>
                <c:pt idx="114">
                  <c:v>-19.253423511918271</c:v>
                </c:pt>
                <c:pt idx="115">
                  <c:v>-18.461311646747671</c:v>
                </c:pt>
                <c:pt idx="116">
                  <c:v>-18.455988774842769</c:v>
                </c:pt>
                <c:pt idx="117">
                  <c:v>-19.032367650356552</c:v>
                </c:pt>
                <c:pt idx="118">
                  <c:v>-18.886883693539005</c:v>
                </c:pt>
                <c:pt idx="119">
                  <c:v>-19.662671407414884</c:v>
                </c:pt>
                <c:pt idx="120">
                  <c:v>-19.535542090668635</c:v>
                </c:pt>
                <c:pt idx="121">
                  <c:v>-20.067100961357262</c:v>
                </c:pt>
                <c:pt idx="122">
                  <c:v>-20.433071436022423</c:v>
                </c:pt>
                <c:pt idx="123">
                  <c:v>-20.858625193665212</c:v>
                </c:pt>
                <c:pt idx="124">
                  <c:v>-20.246537984819582</c:v>
                </c:pt>
                <c:pt idx="125">
                  <c:v>-20.200998454123042</c:v>
                </c:pt>
                <c:pt idx="126">
                  <c:v>-20.171749404074244</c:v>
                </c:pt>
                <c:pt idx="127">
                  <c:v>-20.745747988738632</c:v>
                </c:pt>
                <c:pt idx="128">
                  <c:v>-20.737840197140347</c:v>
                </c:pt>
                <c:pt idx="129">
                  <c:v>-20.939312528134099</c:v>
                </c:pt>
                <c:pt idx="130">
                  <c:v>-20.719142062710088</c:v>
                </c:pt>
                <c:pt idx="131">
                  <c:v>-20.068374450399318</c:v>
                </c:pt>
                <c:pt idx="132">
                  <c:v>-20.050062608428259</c:v>
                </c:pt>
                <c:pt idx="133">
                  <c:v>-19.958814342549733</c:v>
                </c:pt>
                <c:pt idx="134">
                  <c:v>-19.966090573072933</c:v>
                </c:pt>
                <c:pt idx="135">
                  <c:v>-19.854554585115356</c:v>
                </c:pt>
                <c:pt idx="136">
                  <c:v>-19.461936189676372</c:v>
                </c:pt>
                <c:pt idx="137">
                  <c:v>-19.132926397749639</c:v>
                </c:pt>
                <c:pt idx="138">
                  <c:v>-19.327464132347728</c:v>
                </c:pt>
                <c:pt idx="139">
                  <c:v>-19.10864378084106</c:v>
                </c:pt>
                <c:pt idx="140">
                  <c:v>-18.730772665770584</c:v>
                </c:pt>
                <c:pt idx="141">
                  <c:v>-18.458891996334184</c:v>
                </c:pt>
                <c:pt idx="142">
                  <c:v>-18.026554632525336</c:v>
                </c:pt>
                <c:pt idx="143">
                  <c:v>-18.142234058213337</c:v>
                </c:pt>
                <c:pt idx="144">
                  <c:v>-18.136335306264964</c:v>
                </c:pt>
                <c:pt idx="145">
                  <c:v>-18.109614330519342</c:v>
                </c:pt>
                <c:pt idx="146">
                  <c:v>-17.849258227934094</c:v>
                </c:pt>
                <c:pt idx="147">
                  <c:v>-17.834611486124633</c:v>
                </c:pt>
                <c:pt idx="148">
                  <c:v>-17.819126874339865</c:v>
                </c:pt>
                <c:pt idx="149">
                  <c:v>-18.083718799290185</c:v>
                </c:pt>
                <c:pt idx="150">
                  <c:v>-17.96394520366692</c:v>
                </c:pt>
                <c:pt idx="151">
                  <c:v>-17.748652428584958</c:v>
                </c:pt>
                <c:pt idx="152">
                  <c:v>-17.356285002691074</c:v>
                </c:pt>
                <c:pt idx="153">
                  <c:v>-17.091179390997109</c:v>
                </c:pt>
                <c:pt idx="154">
                  <c:v>-16.446570809247657</c:v>
                </c:pt>
                <c:pt idx="155">
                  <c:v>-15.553209768497672</c:v>
                </c:pt>
                <c:pt idx="156">
                  <c:v>-14.107063414818439</c:v>
                </c:pt>
                <c:pt idx="157">
                  <c:v>-12.890352092836579</c:v>
                </c:pt>
                <c:pt idx="158">
                  <c:v>-13.716328152169922</c:v>
                </c:pt>
                <c:pt idx="159">
                  <c:v>-14.205835482644003</c:v>
                </c:pt>
                <c:pt idx="160">
                  <c:v>-13.576002769122555</c:v>
                </c:pt>
                <c:pt idx="161">
                  <c:v>-13.491660502911955</c:v>
                </c:pt>
                <c:pt idx="162">
                  <c:v>-13.261461745514305</c:v>
                </c:pt>
                <c:pt idx="163">
                  <c:v>-13.899295434613931</c:v>
                </c:pt>
                <c:pt idx="164">
                  <c:v>-14.785375060123698</c:v>
                </c:pt>
                <c:pt idx="165">
                  <c:v>-13.819312868498573</c:v>
                </c:pt>
                <c:pt idx="166">
                  <c:v>-13.055270746001721</c:v>
                </c:pt>
                <c:pt idx="167">
                  <c:v>-12.753398567940701</c:v>
                </c:pt>
                <c:pt idx="168">
                  <c:v>-12.385532478111429</c:v>
                </c:pt>
                <c:pt idx="169">
                  <c:v>-12.956349646088293</c:v>
                </c:pt>
                <c:pt idx="170">
                  <c:v>-13.295191749990751</c:v>
                </c:pt>
                <c:pt idx="171">
                  <c:v>-12.753453046734384</c:v>
                </c:pt>
                <c:pt idx="172">
                  <c:v>-12.353291742159204</c:v>
                </c:pt>
                <c:pt idx="173">
                  <c:v>-12.38259016982912</c:v>
                </c:pt>
                <c:pt idx="174">
                  <c:v>-13.114886443618413</c:v>
                </c:pt>
                <c:pt idx="175">
                  <c:v>-13.447193141415644</c:v>
                </c:pt>
                <c:pt idx="176">
                  <c:v>-13.232274107971337</c:v>
                </c:pt>
                <c:pt idx="177">
                  <c:v>-13.047730517564604</c:v>
                </c:pt>
                <c:pt idx="178">
                  <c:v>-13.13860089273099</c:v>
                </c:pt>
                <c:pt idx="179">
                  <c:v>-13.119436342850987</c:v>
                </c:pt>
                <c:pt idx="180">
                  <c:v>-12.804601436858901</c:v>
                </c:pt>
                <c:pt idx="181">
                  <c:v>-12.383808717136159</c:v>
                </c:pt>
                <c:pt idx="182">
                  <c:v>-11.928912300411451</c:v>
                </c:pt>
                <c:pt idx="183">
                  <c:v>-11.25119976265435</c:v>
                </c:pt>
                <c:pt idx="184">
                  <c:v>-10.553159885629041</c:v>
                </c:pt>
                <c:pt idx="185">
                  <c:v>-10.019622462734461</c:v>
                </c:pt>
                <c:pt idx="186">
                  <c:v>-9.6491086426543244</c:v>
                </c:pt>
                <c:pt idx="187">
                  <c:v>-9.6014198797486454</c:v>
                </c:pt>
                <c:pt idx="188">
                  <c:v>-9.4372472214271657</c:v>
                </c:pt>
                <c:pt idx="189">
                  <c:v>-9.4213044374742925</c:v>
                </c:pt>
                <c:pt idx="190">
                  <c:v>-9.3956790498685478</c:v>
                </c:pt>
                <c:pt idx="191">
                  <c:v>-9.196431580992936</c:v>
                </c:pt>
                <c:pt idx="192">
                  <c:v>-9.1657828276188376</c:v>
                </c:pt>
                <c:pt idx="193">
                  <c:v>-8.9218065162637235</c:v>
                </c:pt>
                <c:pt idx="194">
                  <c:v>-8.43341046078387</c:v>
                </c:pt>
                <c:pt idx="195">
                  <c:v>-8.0157203618968786</c:v>
                </c:pt>
                <c:pt idx="196">
                  <c:v>-7.7351587630191645</c:v>
                </c:pt>
                <c:pt idx="197">
                  <c:v>-7.5233142004936839</c:v>
                </c:pt>
                <c:pt idx="198">
                  <c:v>-7.4134605170894572</c:v>
                </c:pt>
                <c:pt idx="199">
                  <c:v>-7.5321334813254177</c:v>
                </c:pt>
                <c:pt idx="200">
                  <c:v>-7.518056096035326</c:v>
                </c:pt>
                <c:pt idx="201">
                  <c:v>-7.7989444635994349</c:v>
                </c:pt>
                <c:pt idx="202">
                  <c:v>-7.9065244736834179</c:v>
                </c:pt>
                <c:pt idx="203">
                  <c:v>-7.8240409995402143</c:v>
                </c:pt>
                <c:pt idx="204">
                  <c:v>-7.7341645265505647</c:v>
                </c:pt>
                <c:pt idx="205">
                  <c:v>-7.8332439935430127</c:v>
                </c:pt>
                <c:pt idx="206">
                  <c:v>-7.5936959190575175</c:v>
                </c:pt>
                <c:pt idx="207">
                  <c:v>-7.3569898230407675</c:v>
                </c:pt>
                <c:pt idx="208">
                  <c:v>-7.330729003525315</c:v>
                </c:pt>
                <c:pt idx="209">
                  <c:v>-7.0551078981219604</c:v>
                </c:pt>
                <c:pt idx="210">
                  <c:v>-6.8189610917082222</c:v>
                </c:pt>
                <c:pt idx="211">
                  <c:v>-6.8587961040378618</c:v>
                </c:pt>
                <c:pt idx="212">
                  <c:v>-6.9905185419520635</c:v>
                </c:pt>
                <c:pt idx="213">
                  <c:v>-6.8925444419501778</c:v>
                </c:pt>
                <c:pt idx="214">
                  <c:v>-6.9633800200729539</c:v>
                </c:pt>
                <c:pt idx="215">
                  <c:v>-7.0299729390545309</c:v>
                </c:pt>
                <c:pt idx="216">
                  <c:v>-7.2487710641391425</c:v>
                </c:pt>
                <c:pt idx="217">
                  <c:v>-7.2009883858090706</c:v>
                </c:pt>
                <c:pt idx="218">
                  <c:v>-7.2258983860147934</c:v>
                </c:pt>
                <c:pt idx="219">
                  <c:v>-7.1524508093926027</c:v>
                </c:pt>
                <c:pt idx="220">
                  <c:v>-6.7691788428246626</c:v>
                </c:pt>
                <c:pt idx="221">
                  <c:v>-6.2118539239466921</c:v>
                </c:pt>
                <c:pt idx="222">
                  <c:v>-5.6248749355062149</c:v>
                </c:pt>
                <c:pt idx="223">
                  <c:v>-5.1780972335096127</c:v>
                </c:pt>
                <c:pt idx="224">
                  <c:v>-3.6194098301289932</c:v>
                </c:pt>
                <c:pt idx="225">
                  <c:v>-3.1579459325879529</c:v>
                </c:pt>
                <c:pt idx="226">
                  <c:v>-3.2074113342303638</c:v>
                </c:pt>
                <c:pt idx="227">
                  <c:v>-3.3519429726604444</c:v>
                </c:pt>
                <c:pt idx="228">
                  <c:v>-3.5070200230614614</c:v>
                </c:pt>
                <c:pt idx="229">
                  <c:v>-3.8247324904669235</c:v>
                </c:pt>
                <c:pt idx="230">
                  <c:v>-3.6355655883460893</c:v>
                </c:pt>
                <c:pt idx="231">
                  <c:v>-4.4454195466565771</c:v>
                </c:pt>
                <c:pt idx="232">
                  <c:v>-4.7859017149577365</c:v>
                </c:pt>
                <c:pt idx="233">
                  <c:v>-4.5121550127684174</c:v>
                </c:pt>
                <c:pt idx="234">
                  <c:v>-4.4082827123925608</c:v>
                </c:pt>
                <c:pt idx="235">
                  <c:v>-4.4244470578109327</c:v>
                </c:pt>
                <c:pt idx="236">
                  <c:v>-4.2162198435581999</c:v>
                </c:pt>
                <c:pt idx="237">
                  <c:v>-4.0009152838119313</c:v>
                </c:pt>
                <c:pt idx="238">
                  <c:v>-4.0910755150755032</c:v>
                </c:pt>
                <c:pt idx="239">
                  <c:v>-3.9193760668082569</c:v>
                </c:pt>
                <c:pt idx="240">
                  <c:v>-4.0239917040682842</c:v>
                </c:pt>
                <c:pt idx="241">
                  <c:v>-4.1436931673959716</c:v>
                </c:pt>
                <c:pt idx="242">
                  <c:v>-4.3329068630528003</c:v>
                </c:pt>
                <c:pt idx="243">
                  <c:v>-4.0128037018128033</c:v>
                </c:pt>
                <c:pt idx="244">
                  <c:v>-4.2631881128390416</c:v>
                </c:pt>
                <c:pt idx="245">
                  <c:v>-4.2447979002447669</c:v>
                </c:pt>
                <c:pt idx="246">
                  <c:v>-3.8570315431594904</c:v>
                </c:pt>
                <c:pt idx="247">
                  <c:v>-3.3201821316872446</c:v>
                </c:pt>
                <c:pt idx="248">
                  <c:v>-3.2327855782700632</c:v>
                </c:pt>
                <c:pt idx="249">
                  <c:v>-3.1715514594186063</c:v>
                </c:pt>
                <c:pt idx="250">
                  <c:v>-3.4809362466559532</c:v>
                </c:pt>
                <c:pt idx="251">
                  <c:v>-3.4070187857848908</c:v>
                </c:pt>
                <c:pt idx="252">
                  <c:v>-3.4395858983610585</c:v>
                </c:pt>
                <c:pt idx="253">
                  <c:v>-3.7019685099893205</c:v>
                </c:pt>
                <c:pt idx="254">
                  <c:v>-3.9271312855983433</c:v>
                </c:pt>
                <c:pt idx="255">
                  <c:v>-3.9470275055756474</c:v>
                </c:pt>
                <c:pt idx="256">
                  <c:v>-3.6176208594307844</c:v>
                </c:pt>
                <c:pt idx="257">
                  <c:v>-3.1897317465439348</c:v>
                </c:pt>
                <c:pt idx="258">
                  <c:v>-2.8517706286183317</c:v>
                </c:pt>
                <c:pt idx="259">
                  <c:v>-2.9001123024095254</c:v>
                </c:pt>
                <c:pt idx="260">
                  <c:v>-2.608265107383791</c:v>
                </c:pt>
                <c:pt idx="261">
                  <c:v>-2.2394744953920198</c:v>
                </c:pt>
                <c:pt idx="262">
                  <c:v>-1.8845251273025576</c:v>
                </c:pt>
                <c:pt idx="263">
                  <c:v>-2.0954243923337423</c:v>
                </c:pt>
                <c:pt idx="264">
                  <c:v>-2.0819109331285754</c:v>
                </c:pt>
                <c:pt idx="265">
                  <c:v>-2.1620124461270787</c:v>
                </c:pt>
                <c:pt idx="266">
                  <c:v>-2.2689260574799368</c:v>
                </c:pt>
                <c:pt idx="267">
                  <c:v>-2.8277032449087982</c:v>
                </c:pt>
                <c:pt idx="268">
                  <c:v>-3.5276607159883362</c:v>
                </c:pt>
                <c:pt idx="269">
                  <c:v>-3.92866839020216</c:v>
                </c:pt>
                <c:pt idx="270">
                  <c:v>-4.4129322290494235</c:v>
                </c:pt>
                <c:pt idx="271">
                  <c:v>-4.8568522656319875</c:v>
                </c:pt>
                <c:pt idx="272">
                  <c:v>-4.9652945879778878</c:v>
                </c:pt>
                <c:pt idx="273">
                  <c:v>-5.0817980963921014</c:v>
                </c:pt>
                <c:pt idx="274">
                  <c:v>-4.9209368002426359</c:v>
                </c:pt>
                <c:pt idx="275">
                  <c:v>-4.894885265657976</c:v>
                </c:pt>
                <c:pt idx="276">
                  <c:v>-4.8822244526147989</c:v>
                </c:pt>
                <c:pt idx="277">
                  <c:v>-4.5619014957108543</c:v>
                </c:pt>
                <c:pt idx="278">
                  <c:v>-4.7308113577279327</c:v>
                </c:pt>
                <c:pt idx="279">
                  <c:v>-4.7882418810194514</c:v>
                </c:pt>
                <c:pt idx="280">
                  <c:v>-4.7725893748440784</c:v>
                </c:pt>
                <c:pt idx="281">
                  <c:v>-5.0399109718585668</c:v>
                </c:pt>
                <c:pt idx="282">
                  <c:v>-5.21415535483822</c:v>
                </c:pt>
                <c:pt idx="283">
                  <c:v>-5.3686434753442338</c:v>
                </c:pt>
                <c:pt idx="284">
                  <c:v>-5.4872197546534167</c:v>
                </c:pt>
                <c:pt idx="285">
                  <c:v>-5.2304788304738521</c:v>
                </c:pt>
                <c:pt idx="286">
                  <c:v>-5.3642229182359289</c:v>
                </c:pt>
                <c:pt idx="287">
                  <c:v>-5.3556607624917776</c:v>
                </c:pt>
                <c:pt idx="288">
                  <c:v>-5.5131245466389789</c:v>
                </c:pt>
                <c:pt idx="289">
                  <c:v>-5.6253674345998643</c:v>
                </c:pt>
                <c:pt idx="290">
                  <c:v>-5.8188540890364751</c:v>
                </c:pt>
                <c:pt idx="291">
                  <c:v>-6.0775237896110559</c:v>
                </c:pt>
                <c:pt idx="292">
                  <c:v>-6.2997995946216685</c:v>
                </c:pt>
                <c:pt idx="293">
                  <c:v>-6.4496251506423636</c:v>
                </c:pt>
                <c:pt idx="294">
                  <c:v>-6.1386876832066211</c:v>
                </c:pt>
                <c:pt idx="295">
                  <c:v>-5.9923657737956475</c:v>
                </c:pt>
                <c:pt idx="296">
                  <c:v>-5.6878872157920481</c:v>
                </c:pt>
                <c:pt idx="297">
                  <c:v>-5.3283654369960107</c:v>
                </c:pt>
                <c:pt idx="298">
                  <c:v>-4.8866812691987596</c:v>
                </c:pt>
                <c:pt idx="299">
                  <c:v>-4.8495268997531378</c:v>
                </c:pt>
                <c:pt idx="300">
                  <c:v>-5.2165731793821681</c:v>
                </c:pt>
                <c:pt idx="301">
                  <c:v>-5.6816267351414469</c:v>
                </c:pt>
                <c:pt idx="302">
                  <c:v>-5.2344171731936191</c:v>
                </c:pt>
                <c:pt idx="303">
                  <c:v>-4.9575922055874804</c:v>
                </c:pt>
                <c:pt idx="304">
                  <c:v>-5.0387671608489404</c:v>
                </c:pt>
                <c:pt idx="305">
                  <c:v>-4.7673005038822405</c:v>
                </c:pt>
                <c:pt idx="306">
                  <c:v>-4.3074634149726432</c:v>
                </c:pt>
                <c:pt idx="307">
                  <c:v>-3.601223221518711</c:v>
                </c:pt>
                <c:pt idx="308">
                  <c:v>-3.4859967967952366</c:v>
                </c:pt>
                <c:pt idx="309">
                  <c:v>-4.0094896160140499</c:v>
                </c:pt>
                <c:pt idx="310">
                  <c:v>-4.3893625574517028</c:v>
                </c:pt>
                <c:pt idx="311">
                  <c:v>-4.6983638351891717</c:v>
                </c:pt>
                <c:pt idx="312">
                  <c:v>-5.2030523008272693</c:v>
                </c:pt>
                <c:pt idx="313">
                  <c:v>-5.3847211049004118</c:v>
                </c:pt>
                <c:pt idx="314">
                  <c:v>-6.5100082452055732</c:v>
                </c:pt>
                <c:pt idx="315">
                  <c:v>-7.6517474747012963</c:v>
                </c:pt>
                <c:pt idx="316">
                  <c:v>-7.6541021303756152</c:v>
                </c:pt>
                <c:pt idx="317">
                  <c:v>-7.9942733160348283</c:v>
                </c:pt>
                <c:pt idx="318">
                  <c:v>-8.1472845782823491</c:v>
                </c:pt>
                <c:pt idx="319">
                  <c:v>-8.6613221092075321</c:v>
                </c:pt>
                <c:pt idx="320">
                  <c:v>-9.4035066206039879</c:v>
                </c:pt>
                <c:pt idx="321">
                  <c:v>-9.8625757121108641</c:v>
                </c:pt>
                <c:pt idx="322">
                  <c:v>-9.8799607156647919</c:v>
                </c:pt>
                <c:pt idx="323">
                  <c:v>-10.167771170900588</c:v>
                </c:pt>
                <c:pt idx="324">
                  <c:v>-10.094878044378831</c:v>
                </c:pt>
                <c:pt idx="325">
                  <c:v>-9.5285346087008858</c:v>
                </c:pt>
                <c:pt idx="326">
                  <c:v>-8.5660235872039898</c:v>
                </c:pt>
                <c:pt idx="327">
                  <c:v>-7.2689662164997717</c:v>
                </c:pt>
                <c:pt idx="328">
                  <c:v>-6.4676843779152886</c:v>
                </c:pt>
                <c:pt idx="329">
                  <c:v>-6.3372186588191983</c:v>
                </c:pt>
                <c:pt idx="330">
                  <c:v>-6.8665412660009961</c:v>
                </c:pt>
                <c:pt idx="331">
                  <c:v>-7.5160594699571428</c:v>
                </c:pt>
                <c:pt idx="332">
                  <c:v>-7.7305976353425194</c:v>
                </c:pt>
                <c:pt idx="333">
                  <c:v>-7.84095368773436</c:v>
                </c:pt>
                <c:pt idx="334">
                  <c:v>-8.2348549552301318</c:v>
                </c:pt>
                <c:pt idx="335">
                  <c:v>-7.9453271932428766</c:v>
                </c:pt>
                <c:pt idx="336">
                  <c:v>-7.3031044650277455</c:v>
                </c:pt>
                <c:pt idx="337">
                  <c:v>-6.9900635659874313</c:v>
                </c:pt>
                <c:pt idx="338">
                  <c:v>-6.8020042141703199</c:v>
                </c:pt>
                <c:pt idx="339">
                  <c:v>-6.4265588506300713</c:v>
                </c:pt>
                <c:pt idx="340">
                  <c:v>-6.5772388502589481</c:v>
                </c:pt>
                <c:pt idx="341">
                  <c:v>-6.9748389982114443</c:v>
                </c:pt>
                <c:pt idx="342">
                  <c:v>-7.2550313465270113</c:v>
                </c:pt>
                <c:pt idx="343">
                  <c:v>-7.1718037291137966</c:v>
                </c:pt>
                <c:pt idx="344">
                  <c:v>-6.1398325950326162</c:v>
                </c:pt>
                <c:pt idx="345">
                  <c:v>-4.8013963769516499</c:v>
                </c:pt>
                <c:pt idx="346">
                  <c:v>-4.942546726327552</c:v>
                </c:pt>
                <c:pt idx="347">
                  <c:v>-4.6126203638554433</c:v>
                </c:pt>
                <c:pt idx="348">
                  <c:v>-4.0706495710199873</c:v>
                </c:pt>
                <c:pt idx="349">
                  <c:v>-3.1604633667482149</c:v>
                </c:pt>
                <c:pt idx="350">
                  <c:v>-2.5649096405834868</c:v>
                </c:pt>
                <c:pt idx="351">
                  <c:v>-2.073435024360192</c:v>
                </c:pt>
                <c:pt idx="352">
                  <c:v>-1.726101804097592</c:v>
                </c:pt>
                <c:pt idx="353">
                  <c:v>-0.98476890018116203</c:v>
                </c:pt>
                <c:pt idx="354">
                  <c:v>-0.81383649423657201</c:v>
                </c:pt>
                <c:pt idx="355">
                  <c:v>-1.4468830952008844</c:v>
                </c:pt>
                <c:pt idx="356">
                  <c:v>-1.0697084167206961</c:v>
                </c:pt>
                <c:pt idx="357">
                  <c:v>-8.5998959628387189E-2</c:v>
                </c:pt>
                <c:pt idx="358">
                  <c:v>-0.51248795388191326</c:v>
                </c:pt>
                <c:pt idx="359">
                  <c:v>-0.40224571610076004</c:v>
                </c:pt>
                <c:pt idx="360">
                  <c:v>-0.48357430206101754</c:v>
                </c:pt>
                <c:pt idx="361">
                  <c:v>-0.67978049819234898</c:v>
                </c:pt>
                <c:pt idx="362">
                  <c:v>-1.8775687962659586</c:v>
                </c:pt>
                <c:pt idx="363">
                  <c:v>-3.3974673487250486</c:v>
                </c:pt>
                <c:pt idx="364">
                  <c:v>-4.8537113799239266</c:v>
                </c:pt>
                <c:pt idx="365">
                  <c:v>-4.6981305612236692</c:v>
                </c:pt>
                <c:pt idx="366">
                  <c:v>-5.2513541755073083</c:v>
                </c:pt>
                <c:pt idx="367">
                  <c:v>-5.8714244642560987</c:v>
                </c:pt>
                <c:pt idx="368">
                  <c:v>-6.2126316628954887</c:v>
                </c:pt>
                <c:pt idx="369">
                  <c:v>-4.3386423343383038</c:v>
                </c:pt>
                <c:pt idx="370">
                  <c:v>-3.7476859091513437</c:v>
                </c:pt>
                <c:pt idx="371">
                  <c:v>-3.8898047054491056</c:v>
                </c:pt>
                <c:pt idx="372">
                  <c:v>-3.8239707042423254</c:v>
                </c:pt>
                <c:pt idx="373">
                  <c:v>-3.6086743767360656</c:v>
                </c:pt>
                <c:pt idx="374">
                  <c:v>-3.1268837451114933</c:v>
                </c:pt>
                <c:pt idx="375">
                  <c:v>-2.3836189762593563</c:v>
                </c:pt>
                <c:pt idx="376">
                  <c:v>-3.220654833172294</c:v>
                </c:pt>
                <c:pt idx="377">
                  <c:v>-3.6989180346641186</c:v>
                </c:pt>
                <c:pt idx="378">
                  <c:v>-3.8687702998300852</c:v>
                </c:pt>
                <c:pt idx="379">
                  <c:v>-4.5640210737082834</c:v>
                </c:pt>
                <c:pt idx="380">
                  <c:v>-5.6444256973591092</c:v>
                </c:pt>
                <c:pt idx="381">
                  <c:v>-7.066049897521224</c:v>
                </c:pt>
                <c:pt idx="382">
                  <c:v>-8.6153504390197106</c:v>
                </c:pt>
                <c:pt idx="383">
                  <c:v>-8.9136677706206875</c:v>
                </c:pt>
                <c:pt idx="384">
                  <c:v>-9.2987764047985646</c:v>
                </c:pt>
                <c:pt idx="385">
                  <c:v>-9.7514390095643346</c:v>
                </c:pt>
                <c:pt idx="386">
                  <c:v>-9.8255784209460924</c:v>
                </c:pt>
                <c:pt idx="387">
                  <c:v>-10.145086416145086</c:v>
                </c:pt>
                <c:pt idx="388">
                  <c:v>-9.8006155447165746</c:v>
                </c:pt>
                <c:pt idx="389">
                  <c:v>-9.2656104963134158</c:v>
                </c:pt>
                <c:pt idx="390">
                  <c:v>-9.1405743376344297</c:v>
                </c:pt>
                <c:pt idx="391">
                  <c:v>-9.0452692043115359</c:v>
                </c:pt>
                <c:pt idx="392">
                  <c:v>-9.4240822986120243</c:v>
                </c:pt>
                <c:pt idx="393">
                  <c:v>-9.4658736720652463</c:v>
                </c:pt>
                <c:pt idx="394">
                  <c:v>-8.9838175563879936</c:v>
                </c:pt>
                <c:pt idx="395">
                  <c:v>-9.1826835831346187</c:v>
                </c:pt>
                <c:pt idx="396">
                  <c:v>-9.3035523835030514</c:v>
                </c:pt>
                <c:pt idx="397">
                  <c:v>-8.939575484677432</c:v>
                </c:pt>
                <c:pt idx="398">
                  <c:v>-8.5571300693603227</c:v>
                </c:pt>
                <c:pt idx="399">
                  <c:v>-7.3460960874409391</c:v>
                </c:pt>
                <c:pt idx="400">
                  <c:v>-7.078225375060744</c:v>
                </c:pt>
                <c:pt idx="401">
                  <c:v>-6.7848761905762425</c:v>
                </c:pt>
                <c:pt idx="402">
                  <c:v>-6.4572530020867323</c:v>
                </c:pt>
                <c:pt idx="403">
                  <c:v>-6.3496862763683009</c:v>
                </c:pt>
                <c:pt idx="404">
                  <c:v>-6.397413110253658</c:v>
                </c:pt>
                <c:pt idx="405">
                  <c:v>-6.7099830572923009</c:v>
                </c:pt>
                <c:pt idx="406">
                  <c:v>-7.5586504053465822</c:v>
                </c:pt>
                <c:pt idx="407">
                  <c:v>-7.4132565253177214</c:v>
                </c:pt>
                <c:pt idx="408">
                  <c:v>-6.1429487127864419</c:v>
                </c:pt>
                <c:pt idx="409">
                  <c:v>-6.0375582011621907</c:v>
                </c:pt>
                <c:pt idx="410">
                  <c:v>-5.2233371423574226</c:v>
                </c:pt>
                <c:pt idx="411">
                  <c:v>-4.8937335661921173</c:v>
                </c:pt>
                <c:pt idx="412">
                  <c:v>-4.1533120503207694</c:v>
                </c:pt>
                <c:pt idx="413">
                  <c:v>-3.6791844144304582</c:v>
                </c:pt>
                <c:pt idx="414">
                  <c:v>-3.1988058640844472</c:v>
                </c:pt>
                <c:pt idx="415">
                  <c:v>-4.0736759080601583</c:v>
                </c:pt>
                <c:pt idx="416">
                  <c:v>-3.9102606812194876</c:v>
                </c:pt>
                <c:pt idx="417">
                  <c:v>-4.682918384952532</c:v>
                </c:pt>
                <c:pt idx="418">
                  <c:v>-4.897348598775066</c:v>
                </c:pt>
                <c:pt idx="419">
                  <c:v>-5.5216227883424569</c:v>
                </c:pt>
                <c:pt idx="420">
                  <c:v>-6.2634364798162023</c:v>
                </c:pt>
                <c:pt idx="421">
                  <c:v>-7.1313245378133301</c:v>
                </c:pt>
                <c:pt idx="422">
                  <c:v>-7.7332903066813916</c:v>
                </c:pt>
                <c:pt idx="423">
                  <c:v>-8.3406803909347875</c:v>
                </c:pt>
                <c:pt idx="424">
                  <c:v>-8.5868245419603717</c:v>
                </c:pt>
                <c:pt idx="425">
                  <c:v>-8.9674384868369277</c:v>
                </c:pt>
                <c:pt idx="426">
                  <c:v>-9.2041352894069242</c:v>
                </c:pt>
                <c:pt idx="427">
                  <c:v>-9.2184523555694877</c:v>
                </c:pt>
                <c:pt idx="428">
                  <c:v>-9.5844139693117647</c:v>
                </c:pt>
                <c:pt idx="429">
                  <c:v>-9.686565615656848</c:v>
                </c:pt>
                <c:pt idx="430">
                  <c:v>-9.684542694332805</c:v>
                </c:pt>
                <c:pt idx="431">
                  <c:v>-9.9646731413682126</c:v>
                </c:pt>
                <c:pt idx="432">
                  <c:v>-10.42284289381249</c:v>
                </c:pt>
                <c:pt idx="433">
                  <c:v>-10.094839642524283</c:v>
                </c:pt>
                <c:pt idx="434">
                  <c:v>-9.7099067323952912</c:v>
                </c:pt>
                <c:pt idx="435">
                  <c:v>-9.3224033417166066</c:v>
                </c:pt>
                <c:pt idx="436">
                  <c:v>-8.9510680686167099</c:v>
                </c:pt>
                <c:pt idx="437">
                  <c:v>-8.2279173921401654</c:v>
                </c:pt>
                <c:pt idx="438">
                  <c:v>-7.183109974490705</c:v>
                </c:pt>
                <c:pt idx="439">
                  <c:v>-4.4803648351007848</c:v>
                </c:pt>
                <c:pt idx="440">
                  <c:v>-2.0694229421205508</c:v>
                </c:pt>
                <c:pt idx="441">
                  <c:v>0.92148396738342453</c:v>
                </c:pt>
                <c:pt idx="442">
                  <c:v>3.5650828176674407</c:v>
                </c:pt>
                <c:pt idx="443">
                  <c:v>6.8630615069026106</c:v>
                </c:pt>
                <c:pt idx="444">
                  <c:v>10.948042834158317</c:v>
                </c:pt>
                <c:pt idx="445">
                  <c:v>14.291704073731783</c:v>
                </c:pt>
                <c:pt idx="446">
                  <c:v>16.041405334108298</c:v>
                </c:pt>
                <c:pt idx="447">
                  <c:v>16.741493645065749</c:v>
                </c:pt>
                <c:pt idx="448">
                  <c:v>18.083756810567131</c:v>
                </c:pt>
                <c:pt idx="449">
                  <c:v>19.26993621206109</c:v>
                </c:pt>
                <c:pt idx="450">
                  <c:v>19.451236353449989</c:v>
                </c:pt>
                <c:pt idx="451">
                  <c:v>17.501654315060822</c:v>
                </c:pt>
                <c:pt idx="452">
                  <c:v>16.46967286911493</c:v>
                </c:pt>
                <c:pt idx="453">
                  <c:v>14.858807955406357</c:v>
                </c:pt>
                <c:pt idx="454">
                  <c:v>15.909194097004928</c:v>
                </c:pt>
                <c:pt idx="455">
                  <c:v>15.621344196418514</c:v>
                </c:pt>
                <c:pt idx="456">
                  <c:v>15.379500050582015</c:v>
                </c:pt>
                <c:pt idx="457">
                  <c:v>16.150505872464496</c:v>
                </c:pt>
                <c:pt idx="458">
                  <c:v>17.707251079660246</c:v>
                </c:pt>
                <c:pt idx="459">
                  <c:v>19.476004059179928</c:v>
                </c:pt>
                <c:pt idx="460">
                  <c:v>22.538469306320103</c:v>
                </c:pt>
                <c:pt idx="461">
                  <c:v>24.46132250685319</c:v>
                </c:pt>
                <c:pt idx="462">
                  <c:v>24.406306614061521</c:v>
                </c:pt>
                <c:pt idx="463">
                  <c:v>25.535756370905968</c:v>
                </c:pt>
                <c:pt idx="464">
                  <c:v>26.243888522583099</c:v>
                </c:pt>
                <c:pt idx="465">
                  <c:v>25.671836114313297</c:v>
                </c:pt>
                <c:pt idx="466">
                  <c:v>25.532184232623944</c:v>
                </c:pt>
                <c:pt idx="467">
                  <c:v>23.686883979343367</c:v>
                </c:pt>
                <c:pt idx="468">
                  <c:v>21.50909519546342</c:v>
                </c:pt>
                <c:pt idx="469">
                  <c:v>21.723405583601696</c:v>
                </c:pt>
                <c:pt idx="470">
                  <c:v>21.039465233216045</c:v>
                </c:pt>
                <c:pt idx="471">
                  <c:v>19.760319594897947</c:v>
                </c:pt>
                <c:pt idx="472">
                  <c:v>19.575730669375456</c:v>
                </c:pt>
                <c:pt idx="473">
                  <c:v>19.941038825372782</c:v>
                </c:pt>
                <c:pt idx="474">
                  <c:v>20.190425082451974</c:v>
                </c:pt>
                <c:pt idx="475">
                  <c:v>20.683891389371208</c:v>
                </c:pt>
                <c:pt idx="476">
                  <c:v>20.675210326724343</c:v>
                </c:pt>
                <c:pt idx="477">
                  <c:v>21.190658153150537</c:v>
                </c:pt>
                <c:pt idx="478">
                  <c:v>21.631733166312085</c:v>
                </c:pt>
                <c:pt idx="479">
                  <c:v>22.278381883737318</c:v>
                </c:pt>
                <c:pt idx="480">
                  <c:v>21.202477861821283</c:v>
                </c:pt>
                <c:pt idx="481">
                  <c:v>21.387612754709004</c:v>
                </c:pt>
                <c:pt idx="482">
                  <c:v>22.873544478327336</c:v>
                </c:pt>
                <c:pt idx="483">
                  <c:v>24.184099210484991</c:v>
                </c:pt>
                <c:pt idx="484">
                  <c:v>24.950014156453598</c:v>
                </c:pt>
                <c:pt idx="485">
                  <c:v>24.278444138635709</c:v>
                </c:pt>
                <c:pt idx="486">
                  <c:v>24.503945451994035</c:v>
                </c:pt>
                <c:pt idx="487">
                  <c:v>24.372838274028595</c:v>
                </c:pt>
                <c:pt idx="488">
                  <c:v>24.643038576020938</c:v>
                </c:pt>
                <c:pt idx="489">
                  <c:v>22.589191535394892</c:v>
                </c:pt>
                <c:pt idx="490">
                  <c:v>22.708804569870562</c:v>
                </c:pt>
                <c:pt idx="491">
                  <c:v>23.41578492186602</c:v>
                </c:pt>
                <c:pt idx="492">
                  <c:v>23.806367178017162</c:v>
                </c:pt>
                <c:pt idx="493">
                  <c:v>23.526757519601574</c:v>
                </c:pt>
                <c:pt idx="494">
                  <c:v>23.724933283436037</c:v>
                </c:pt>
                <c:pt idx="495">
                  <c:v>23.685690611089239</c:v>
                </c:pt>
                <c:pt idx="496">
                  <c:v>24.928357278382439</c:v>
                </c:pt>
                <c:pt idx="497">
                  <c:v>25.111239173641803</c:v>
                </c:pt>
                <c:pt idx="498">
                  <c:v>24.697253438161972</c:v>
                </c:pt>
                <c:pt idx="499">
                  <c:v>25.095371603230141</c:v>
                </c:pt>
                <c:pt idx="500">
                  <c:v>24.920840853551763</c:v>
                </c:pt>
                <c:pt idx="501">
                  <c:v>24.477070603553301</c:v>
                </c:pt>
                <c:pt idx="502">
                  <c:v>23.816083570368729</c:v>
                </c:pt>
                <c:pt idx="503">
                  <c:v>23.15086640346588</c:v>
                </c:pt>
                <c:pt idx="504">
                  <c:v>21.506847887632627</c:v>
                </c:pt>
                <c:pt idx="505">
                  <c:v>20.688576355035828</c:v>
                </c:pt>
                <c:pt idx="506">
                  <c:v>19.9450200139602</c:v>
                </c:pt>
                <c:pt idx="507">
                  <c:v>19.540584762451847</c:v>
                </c:pt>
                <c:pt idx="508">
                  <c:v>19.706157720341196</c:v>
                </c:pt>
                <c:pt idx="509">
                  <c:v>19.537407633450215</c:v>
                </c:pt>
                <c:pt idx="510">
                  <c:v>18.577123524629162</c:v>
                </c:pt>
                <c:pt idx="511">
                  <c:v>18.880660886546547</c:v>
                </c:pt>
                <c:pt idx="512">
                  <c:v>19.304109331365908</c:v>
                </c:pt>
                <c:pt idx="513">
                  <c:v>19.997659944710126</c:v>
                </c:pt>
                <c:pt idx="514">
                  <c:v>20.398839033849498</c:v>
                </c:pt>
                <c:pt idx="515">
                  <c:v>18.681428243766536</c:v>
                </c:pt>
                <c:pt idx="516">
                  <c:v>17.500571641897128</c:v>
                </c:pt>
                <c:pt idx="517">
                  <c:v>17.375819097154519</c:v>
                </c:pt>
                <c:pt idx="518">
                  <c:v>16.655549035177369</c:v>
                </c:pt>
                <c:pt idx="519">
                  <c:v>14.936180189670379</c:v>
                </c:pt>
                <c:pt idx="520">
                  <c:v>13.095108436898681</c:v>
                </c:pt>
                <c:pt idx="521">
                  <c:v>11.779737123610868</c:v>
                </c:pt>
                <c:pt idx="522">
                  <c:v>12.549694069508311</c:v>
                </c:pt>
                <c:pt idx="523">
                  <c:v>14.527948579988729</c:v>
                </c:pt>
                <c:pt idx="524">
                  <c:v>14.492752837950421</c:v>
                </c:pt>
                <c:pt idx="525">
                  <c:v>15.428458555524047</c:v>
                </c:pt>
                <c:pt idx="526">
                  <c:v>16.442342915763522</c:v>
                </c:pt>
                <c:pt idx="527">
                  <c:v>16.38315507420716</c:v>
                </c:pt>
                <c:pt idx="528">
                  <c:v>16.626803183196746</c:v>
                </c:pt>
                <c:pt idx="529">
                  <c:v>16.848947556642006</c:v>
                </c:pt>
                <c:pt idx="530">
                  <c:v>15.12639105892579</c:v>
                </c:pt>
                <c:pt idx="531">
                  <c:v>14.330756817129734</c:v>
                </c:pt>
                <c:pt idx="532">
                  <c:v>12.931735247551243</c:v>
                </c:pt>
                <c:pt idx="533">
                  <c:v>11.786083931386548</c:v>
                </c:pt>
                <c:pt idx="534">
                  <c:v>12.222935494102463</c:v>
                </c:pt>
                <c:pt idx="535">
                  <c:v>12.260220635141506</c:v>
                </c:pt>
                <c:pt idx="536">
                  <c:v>11.768532006698328</c:v>
                </c:pt>
                <c:pt idx="537">
                  <c:v>11.861057831570035</c:v>
                </c:pt>
                <c:pt idx="538">
                  <c:v>12.105580048944415</c:v>
                </c:pt>
                <c:pt idx="539">
                  <c:v>12.199345555389755</c:v>
                </c:pt>
                <c:pt idx="540">
                  <c:v>12.284088666329053</c:v>
                </c:pt>
                <c:pt idx="541">
                  <c:v>12.204654971763409</c:v>
                </c:pt>
                <c:pt idx="542">
                  <c:v>12.028438524522857</c:v>
                </c:pt>
                <c:pt idx="543">
                  <c:v>12.556259760156957</c:v>
                </c:pt>
                <c:pt idx="544">
                  <c:v>13.643114854394554</c:v>
                </c:pt>
                <c:pt idx="545">
                  <c:v>13.715240366891789</c:v>
                </c:pt>
                <c:pt idx="546">
                  <c:v>14.498472617842628</c:v>
                </c:pt>
                <c:pt idx="547">
                  <c:v>13.822216167281212</c:v>
                </c:pt>
                <c:pt idx="548">
                  <c:v>13.979048249631736</c:v>
                </c:pt>
                <c:pt idx="549">
                  <c:v>14.743349633084637</c:v>
                </c:pt>
                <c:pt idx="550">
                  <c:v>13.561095701063326</c:v>
                </c:pt>
                <c:pt idx="551">
                  <c:v>12.697042854699321</c:v>
                </c:pt>
                <c:pt idx="552">
                  <c:v>12.184214765089743</c:v>
                </c:pt>
                <c:pt idx="553">
                  <c:v>10.809300626106095</c:v>
                </c:pt>
                <c:pt idx="554">
                  <c:v>10.359917515732858</c:v>
                </c:pt>
                <c:pt idx="555">
                  <c:v>9.2280158300702961</c:v>
                </c:pt>
                <c:pt idx="556">
                  <c:v>7.1706939845959523</c:v>
                </c:pt>
                <c:pt idx="557">
                  <c:v>6.9195183737107602</c:v>
                </c:pt>
                <c:pt idx="558">
                  <c:v>6.6444994037614338</c:v>
                </c:pt>
                <c:pt idx="559">
                  <c:v>5.5167331160460487</c:v>
                </c:pt>
                <c:pt idx="560">
                  <c:v>4.4401566662190275</c:v>
                </c:pt>
                <c:pt idx="561">
                  <c:v>3.9063198461829822</c:v>
                </c:pt>
                <c:pt idx="562">
                  <c:v>3.7641617941346612</c:v>
                </c:pt>
                <c:pt idx="563">
                  <c:v>3.8722268677558347</c:v>
                </c:pt>
                <c:pt idx="564">
                  <c:v>3.8942340084387119</c:v>
                </c:pt>
                <c:pt idx="565">
                  <c:v>2.7868842352034946</c:v>
                </c:pt>
                <c:pt idx="566">
                  <c:v>2.9567947636401728</c:v>
                </c:pt>
                <c:pt idx="567">
                  <c:v>3.1596549383889041</c:v>
                </c:pt>
                <c:pt idx="568">
                  <c:v>2.829415665078443</c:v>
                </c:pt>
                <c:pt idx="569">
                  <c:v>2.5027897589237642</c:v>
                </c:pt>
                <c:pt idx="570">
                  <c:v>2.6218438484371318</c:v>
                </c:pt>
                <c:pt idx="571">
                  <c:v>2.4657577453760058</c:v>
                </c:pt>
                <c:pt idx="572">
                  <c:v>2.3322620054247438</c:v>
                </c:pt>
                <c:pt idx="573">
                  <c:v>2.8039562655292132</c:v>
                </c:pt>
                <c:pt idx="574">
                  <c:v>4.1976138900577951</c:v>
                </c:pt>
                <c:pt idx="575">
                  <c:v>4.1175818271438835</c:v>
                </c:pt>
                <c:pt idx="576">
                  <c:v>3.9509906766845799</c:v>
                </c:pt>
                <c:pt idx="577">
                  <c:v>3.8458332881928712</c:v>
                </c:pt>
                <c:pt idx="578">
                  <c:v>4.2070307235632898</c:v>
                </c:pt>
                <c:pt idx="579">
                  <c:v>4.5122169541954316</c:v>
                </c:pt>
                <c:pt idx="580">
                  <c:v>4.7058527303660318</c:v>
                </c:pt>
                <c:pt idx="581">
                  <c:v>4.3315878765400759</c:v>
                </c:pt>
                <c:pt idx="582">
                  <c:v>5.5391046404531608</c:v>
                </c:pt>
                <c:pt idx="583">
                  <c:v>5.8939063303758212</c:v>
                </c:pt>
                <c:pt idx="584">
                  <c:v>6.0590516956137792</c:v>
                </c:pt>
                <c:pt idx="585">
                  <c:v>5.7485214943243976</c:v>
                </c:pt>
                <c:pt idx="586">
                  <c:v>5.6206702375433348</c:v>
                </c:pt>
                <c:pt idx="587">
                  <c:v>5.8800514531094068</c:v>
                </c:pt>
                <c:pt idx="588">
                  <c:v>6.2963734058850065</c:v>
                </c:pt>
                <c:pt idx="589">
                  <c:v>5.0433781705763581</c:v>
                </c:pt>
                <c:pt idx="590">
                  <c:v>4.8293186384011211</c:v>
                </c:pt>
                <c:pt idx="591">
                  <c:v>4.7808979377398328</c:v>
                </c:pt>
                <c:pt idx="592">
                  <c:v>5.2758554974659209</c:v>
                </c:pt>
                <c:pt idx="593">
                  <c:v>5.2827758233610158</c:v>
                </c:pt>
                <c:pt idx="594">
                  <c:v>6.0430318027137373</c:v>
                </c:pt>
                <c:pt idx="595">
                  <c:v>5.5778303026758849</c:v>
                </c:pt>
                <c:pt idx="596">
                  <c:v>5.817347354359943</c:v>
                </c:pt>
                <c:pt idx="597">
                  <c:v>5.8098423325569595</c:v>
                </c:pt>
                <c:pt idx="598">
                  <c:v>5.7578057882021989</c:v>
                </c:pt>
                <c:pt idx="599">
                  <c:v>4.7558928477818876</c:v>
                </c:pt>
                <c:pt idx="600">
                  <c:v>4.2995234605092589</c:v>
                </c:pt>
                <c:pt idx="601">
                  <c:v>2.8823501792347059</c:v>
                </c:pt>
                <c:pt idx="602">
                  <c:v>2.1243008234832499</c:v>
                </c:pt>
                <c:pt idx="603">
                  <c:v>2.0940552131119028</c:v>
                </c:pt>
                <c:pt idx="604">
                  <c:v>2.2317380840932279</c:v>
                </c:pt>
                <c:pt idx="605">
                  <c:v>2.1605022918750332</c:v>
                </c:pt>
                <c:pt idx="606">
                  <c:v>2.6650267966021817</c:v>
                </c:pt>
                <c:pt idx="607">
                  <c:v>2.9610407643889647</c:v>
                </c:pt>
                <c:pt idx="608">
                  <c:v>2.5695644447319927</c:v>
                </c:pt>
                <c:pt idx="609">
                  <c:v>2.9405566452207959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Semanais'!$Y$9:$Y$621</c:f>
              <c:strCache>
                <c:ptCount val="61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12">
                  <c:v>05-09-2021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5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-5.606649441672019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-6.0995367511939946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-5.3214658874237699</c:v>
                </c:pt>
                <c:pt idx="366">
                  <c:v>-5.3214658874237699</c:v>
                </c:pt>
                <c:pt idx="367">
                  <c:v>-5.3214658874237699</c:v>
                </c:pt>
                <c:pt idx="368">
                  <c:v>-5.3214658874237699</c:v>
                </c:pt>
                <c:pt idx="369">
                  <c:v>-5.3214658874237699</c:v>
                </c:pt>
                <c:pt idx="370">
                  <c:v>-5.3214658874237699</c:v>
                </c:pt>
                <c:pt idx="371">
                  <c:v>-5.3214658874237699</c:v>
                </c:pt>
                <c:pt idx="372">
                  <c:v>-5.3214658874237699</c:v>
                </c:pt>
                <c:pt idx="373">
                  <c:v>-5.3214658874237699</c:v>
                </c:pt>
                <c:pt idx="374">
                  <c:v>-5.3214658874237699</c:v>
                </c:pt>
                <c:pt idx="375">
                  <c:v>-5.3214658874237699</c:v>
                </c:pt>
                <c:pt idx="376">
                  <c:v>-5.3214658874237699</c:v>
                </c:pt>
                <c:pt idx="377">
                  <c:v>-5.3214658874237699</c:v>
                </c:pt>
                <c:pt idx="378">
                  <c:v>-5.3214658874237699</c:v>
                </c:pt>
                <c:pt idx="379">
                  <c:v>-5.3214658874237699</c:v>
                </c:pt>
                <c:pt idx="380">
                  <c:v>-5.3214658874237699</c:v>
                </c:pt>
                <c:pt idx="381">
                  <c:v>-5.3214658874237699</c:v>
                </c:pt>
                <c:pt idx="382">
                  <c:v>-5.3214658874237699</c:v>
                </c:pt>
                <c:pt idx="383">
                  <c:v>-5.3214658874237699</c:v>
                </c:pt>
                <c:pt idx="384">
                  <c:v>-5.3214658874237699</c:v>
                </c:pt>
                <c:pt idx="385">
                  <c:v>-5.3214658874237699</c:v>
                </c:pt>
                <c:pt idx="386">
                  <c:v>-5.3214658874237699</c:v>
                </c:pt>
                <c:pt idx="387">
                  <c:v>-5.3214658874237699</c:v>
                </c:pt>
                <c:pt idx="388">
                  <c:v>-5.3214658874237699</c:v>
                </c:pt>
                <c:pt idx="389">
                  <c:v>-5.3214658874237699</c:v>
                </c:pt>
                <c:pt idx="390">
                  <c:v>-5.3214658874237699</c:v>
                </c:pt>
                <c:pt idx="391">
                  <c:v>-5.3214658874237699</c:v>
                </c:pt>
                <c:pt idx="392">
                  <c:v>-5.3214658874237699</c:v>
                </c:pt>
                <c:pt idx="393">
                  <c:v>-5.3214658874237699</c:v>
                </c:pt>
                <c:pt idx="394">
                  <c:v>-5.3214658874237699</c:v>
                </c:pt>
                <c:pt idx="395">
                  <c:v>-5.3214658874237699</c:v>
                </c:pt>
                <c:pt idx="396">
                  <c:v>-5.3214658874237699</c:v>
                </c:pt>
                <c:pt idx="397">
                  <c:v>-5.3214658874237699</c:v>
                </c:pt>
                <c:pt idx="398">
                  <c:v>-5.3214658874237699</c:v>
                </c:pt>
                <c:pt idx="399">
                  <c:v>-5.3214658874237699</c:v>
                </c:pt>
                <c:pt idx="400">
                  <c:v>-5.3214658874237699</c:v>
                </c:pt>
                <c:pt idx="401">
                  <c:v>-5.3214658874237699</c:v>
                </c:pt>
                <c:pt idx="402">
                  <c:v>-5.3214658874237699</c:v>
                </c:pt>
                <c:pt idx="403">
                  <c:v>-5.3214658874237699</c:v>
                </c:pt>
                <c:pt idx="404">
                  <c:v>-5.3214658874237699</c:v>
                </c:pt>
                <c:pt idx="405">
                  <c:v>-5.3214658874237699</c:v>
                </c:pt>
                <c:pt idx="406">
                  <c:v>-5.3214658874237699</c:v>
                </c:pt>
                <c:pt idx="407">
                  <c:v>-5.3214658874237699</c:v>
                </c:pt>
                <c:pt idx="408">
                  <c:v>-5.3214658874237699</c:v>
                </c:pt>
                <c:pt idx="409">
                  <c:v>-5.3214658874237699</c:v>
                </c:pt>
                <c:pt idx="410">
                  <c:v>-5.3214658874237699</c:v>
                </c:pt>
                <c:pt idx="411">
                  <c:v>-5.3214658874237699</c:v>
                </c:pt>
                <c:pt idx="412">
                  <c:v>-5.3214658874237699</c:v>
                </c:pt>
                <c:pt idx="413">
                  <c:v>-5.3214658874237699</c:v>
                </c:pt>
                <c:pt idx="414">
                  <c:v>-5.3214658874237699</c:v>
                </c:pt>
                <c:pt idx="415">
                  <c:v>-5.3214658874237699</c:v>
                </c:pt>
                <c:pt idx="416">
                  <c:v>-5.3214658874237699</c:v>
                </c:pt>
                <c:pt idx="417">
                  <c:v>-5.3214658874237699</c:v>
                </c:pt>
                <c:pt idx="418">
                  <c:v>-5.3214658874237699</c:v>
                </c:pt>
                <c:pt idx="419">
                  <c:v>-5.3214658874237699</c:v>
                </c:pt>
                <c:pt idx="420">
                  <c:v>-5.3214658874237699</c:v>
                </c:pt>
                <c:pt idx="421">
                  <c:v>-5.3214658874237699</c:v>
                </c:pt>
                <c:pt idx="422">
                  <c:v>-5.3214658874237699</c:v>
                </c:pt>
                <c:pt idx="423">
                  <c:v>-5.3214658874237699</c:v>
                </c:pt>
                <c:pt idx="424">
                  <c:v>-5.3214658874237699</c:v>
                </c:pt>
                <c:pt idx="425">
                  <c:v>-5.3214658874237699</c:v>
                </c:pt>
                <c:pt idx="426">
                  <c:v>-5.3214658874237699</c:v>
                </c:pt>
                <c:pt idx="427">
                  <c:v>-5.3214658874237699</c:v>
                </c:pt>
                <c:pt idx="428">
                  <c:v>-5.3214658874237699</c:v>
                </c:pt>
                <c:pt idx="429">
                  <c:v>-5.3214658874237699</c:v>
                </c:pt>
                <c:pt idx="430">
                  <c:v>-5.3214658874237699</c:v>
                </c:pt>
                <c:pt idx="431">
                  <c:v>-5.3214658874237699</c:v>
                </c:pt>
                <c:pt idx="432">
                  <c:v>-5.3214658874237699</c:v>
                </c:pt>
                <c:pt idx="433">
                  <c:v>-5.3214658874237699</c:v>
                </c:pt>
                <c:pt idx="434">
                  <c:v>-5.3214658874237699</c:v>
                </c:pt>
                <c:pt idx="435">
                  <c:v>-5.3214658874237699</c:v>
                </c:pt>
                <c:pt idx="436">
                  <c:v>-5.3214658874237699</c:v>
                </c:pt>
                <c:pt idx="437">
                  <c:v>-5.3214658874237699</c:v>
                </c:pt>
                <c:pt idx="438">
                  <c:v>-5.3214658874237699</c:v>
                </c:pt>
                <c:pt idx="439">
                  <c:v>-5.3214658874237699</c:v>
                </c:pt>
                <c:pt idx="440">
                  <c:v>-5.3214658874237699</c:v>
                </c:pt>
                <c:pt idx="441">
                  <c:v>-5.3214658874237699</c:v>
                </c:pt>
                <c:pt idx="442">
                  <c:v>-5.3214658874237699</c:v>
                </c:pt>
                <c:pt idx="443">
                  <c:v>-5.3214658874237699</c:v>
                </c:pt>
                <c:pt idx="444">
                  <c:v>-5.3214658874237699</c:v>
                </c:pt>
                <c:pt idx="445">
                  <c:v>-5.3214658874237699</c:v>
                </c:pt>
                <c:pt idx="446">
                  <c:v>-5.3214658874237699</c:v>
                </c:pt>
                <c:pt idx="447">
                  <c:v>-5.3214658874237699</c:v>
                </c:pt>
                <c:pt idx="448">
                  <c:v>-5.3214658874237699</c:v>
                </c:pt>
                <c:pt idx="449">
                  <c:v>-5.3214658874237699</c:v>
                </c:pt>
                <c:pt idx="450">
                  <c:v>-5.3214658874237699</c:v>
                </c:pt>
                <c:pt idx="451">
                  <c:v>-5.3214658874237699</c:v>
                </c:pt>
                <c:pt idx="452">
                  <c:v>-5.3214658874237699</c:v>
                </c:pt>
                <c:pt idx="453">
                  <c:v>-5.3214658874237699</c:v>
                </c:pt>
                <c:pt idx="454">
                  <c:v>-5.3214658874237699</c:v>
                </c:pt>
                <c:pt idx="455">
                  <c:v>15.474737563982671</c:v>
                </c:pt>
                <c:pt idx="456">
                  <c:v>15.474737563982671</c:v>
                </c:pt>
                <c:pt idx="457">
                  <c:v>15.474737563982671</c:v>
                </c:pt>
                <c:pt idx="458">
                  <c:v>15.474737563982671</c:v>
                </c:pt>
                <c:pt idx="459">
                  <c:v>15.474737563982671</c:v>
                </c:pt>
                <c:pt idx="460">
                  <c:v>15.474737563982671</c:v>
                </c:pt>
                <c:pt idx="461">
                  <c:v>15.474737563982671</c:v>
                </c:pt>
                <c:pt idx="462">
                  <c:v>15.474737563982671</c:v>
                </c:pt>
                <c:pt idx="463">
                  <c:v>15.474737563982671</c:v>
                </c:pt>
                <c:pt idx="464">
                  <c:v>15.474737563982671</c:v>
                </c:pt>
                <c:pt idx="465">
                  <c:v>15.474737563982671</c:v>
                </c:pt>
                <c:pt idx="466">
                  <c:v>15.474737563982671</c:v>
                </c:pt>
                <c:pt idx="467">
                  <c:v>15.474737563982671</c:v>
                </c:pt>
                <c:pt idx="468">
                  <c:v>15.474737563982671</c:v>
                </c:pt>
                <c:pt idx="469">
                  <c:v>15.474737563982671</c:v>
                </c:pt>
                <c:pt idx="470">
                  <c:v>15.474737563982671</c:v>
                </c:pt>
                <c:pt idx="471">
                  <c:v>15.474737563982671</c:v>
                </c:pt>
                <c:pt idx="472">
                  <c:v>15.474737563982671</c:v>
                </c:pt>
                <c:pt idx="473">
                  <c:v>15.474737563982671</c:v>
                </c:pt>
                <c:pt idx="474">
                  <c:v>15.474737563982671</c:v>
                </c:pt>
                <c:pt idx="475">
                  <c:v>15.474737563982671</c:v>
                </c:pt>
                <c:pt idx="476">
                  <c:v>15.474737563982671</c:v>
                </c:pt>
                <c:pt idx="477">
                  <c:v>15.474737563982671</c:v>
                </c:pt>
                <c:pt idx="478">
                  <c:v>15.474737563982671</c:v>
                </c:pt>
                <c:pt idx="479">
                  <c:v>15.474737563982671</c:v>
                </c:pt>
                <c:pt idx="480">
                  <c:v>15.474737563982671</c:v>
                </c:pt>
                <c:pt idx="481">
                  <c:v>15.474737563982671</c:v>
                </c:pt>
                <c:pt idx="482">
                  <c:v>15.474737563982671</c:v>
                </c:pt>
                <c:pt idx="483">
                  <c:v>15.474737563982671</c:v>
                </c:pt>
                <c:pt idx="484">
                  <c:v>15.474737563982671</c:v>
                </c:pt>
                <c:pt idx="485">
                  <c:v>15.474737563982671</c:v>
                </c:pt>
                <c:pt idx="486">
                  <c:v>15.474737563982671</c:v>
                </c:pt>
                <c:pt idx="487">
                  <c:v>15.474737563982671</c:v>
                </c:pt>
                <c:pt idx="488">
                  <c:v>15.474737563982671</c:v>
                </c:pt>
                <c:pt idx="489">
                  <c:v>15.474737563982671</c:v>
                </c:pt>
                <c:pt idx="490">
                  <c:v>15.474737563982671</c:v>
                </c:pt>
                <c:pt idx="491">
                  <c:v>15.474737563982671</c:v>
                </c:pt>
                <c:pt idx="492">
                  <c:v>15.474737563982671</c:v>
                </c:pt>
                <c:pt idx="493">
                  <c:v>15.474737563982671</c:v>
                </c:pt>
                <c:pt idx="494">
                  <c:v>15.474737563982671</c:v>
                </c:pt>
                <c:pt idx="495">
                  <c:v>15.474737563982671</c:v>
                </c:pt>
                <c:pt idx="496">
                  <c:v>15.474737563982671</c:v>
                </c:pt>
                <c:pt idx="497">
                  <c:v>15.474737563982671</c:v>
                </c:pt>
                <c:pt idx="498">
                  <c:v>15.474737563982671</c:v>
                </c:pt>
                <c:pt idx="499">
                  <c:v>15.474737563982671</c:v>
                </c:pt>
                <c:pt idx="500">
                  <c:v>15.474737563982671</c:v>
                </c:pt>
                <c:pt idx="501">
                  <c:v>15.474737563982671</c:v>
                </c:pt>
                <c:pt idx="502">
                  <c:v>15.474737563982671</c:v>
                </c:pt>
                <c:pt idx="503">
                  <c:v>15.474737563982671</c:v>
                </c:pt>
                <c:pt idx="504">
                  <c:v>15.474737563982671</c:v>
                </c:pt>
                <c:pt idx="505">
                  <c:v>15.474737563982671</c:v>
                </c:pt>
                <c:pt idx="506">
                  <c:v>15.474737563982671</c:v>
                </c:pt>
                <c:pt idx="507">
                  <c:v>15.474737563982671</c:v>
                </c:pt>
                <c:pt idx="508">
                  <c:v>15.474737563982671</c:v>
                </c:pt>
                <c:pt idx="509">
                  <c:v>15.474737563982671</c:v>
                </c:pt>
                <c:pt idx="510">
                  <c:v>15.474737563982671</c:v>
                </c:pt>
                <c:pt idx="511">
                  <c:v>15.474737563982671</c:v>
                </c:pt>
                <c:pt idx="512">
                  <c:v>15.474737563982671</c:v>
                </c:pt>
                <c:pt idx="513">
                  <c:v>15.474737563982671</c:v>
                </c:pt>
                <c:pt idx="514">
                  <c:v>15.474737563982671</c:v>
                </c:pt>
                <c:pt idx="515">
                  <c:v>15.474737563982671</c:v>
                </c:pt>
                <c:pt idx="516">
                  <c:v>15.474737563982671</c:v>
                </c:pt>
                <c:pt idx="517">
                  <c:v>15.474737563982671</c:v>
                </c:pt>
                <c:pt idx="518">
                  <c:v>15.474737563982671</c:v>
                </c:pt>
                <c:pt idx="519">
                  <c:v>15.474737563982671</c:v>
                </c:pt>
                <c:pt idx="520">
                  <c:v>15.474737563982671</c:v>
                </c:pt>
                <c:pt idx="521">
                  <c:v>15.474737563982671</c:v>
                </c:pt>
                <c:pt idx="522">
                  <c:v>15.474737563982671</c:v>
                </c:pt>
                <c:pt idx="523">
                  <c:v>15.474737563982671</c:v>
                </c:pt>
                <c:pt idx="524">
                  <c:v>15.474737563982671</c:v>
                </c:pt>
                <c:pt idx="525">
                  <c:v>15.474737563982671</c:v>
                </c:pt>
                <c:pt idx="526">
                  <c:v>15.474737563982671</c:v>
                </c:pt>
                <c:pt idx="527">
                  <c:v>15.474737563982671</c:v>
                </c:pt>
                <c:pt idx="528">
                  <c:v>15.474737563982671</c:v>
                </c:pt>
                <c:pt idx="529">
                  <c:v>15.474737563982671</c:v>
                </c:pt>
                <c:pt idx="530">
                  <c:v>15.474737563982671</c:v>
                </c:pt>
                <c:pt idx="531">
                  <c:v>15.474737563982671</c:v>
                </c:pt>
                <c:pt idx="532">
                  <c:v>15.474737563982671</c:v>
                </c:pt>
                <c:pt idx="533">
                  <c:v>15.474737563982671</c:v>
                </c:pt>
                <c:pt idx="534">
                  <c:v>15.474737563982671</c:v>
                </c:pt>
                <c:pt idx="535">
                  <c:v>15.474737563982671</c:v>
                </c:pt>
                <c:pt idx="536">
                  <c:v>15.474737563982671</c:v>
                </c:pt>
                <c:pt idx="537">
                  <c:v>15.474737563982671</c:v>
                </c:pt>
                <c:pt idx="538">
                  <c:v>15.474737563982671</c:v>
                </c:pt>
                <c:pt idx="539">
                  <c:v>15.474737563982671</c:v>
                </c:pt>
                <c:pt idx="540">
                  <c:v>15.474737563982671</c:v>
                </c:pt>
                <c:pt idx="541">
                  <c:v>15.474737563982671</c:v>
                </c:pt>
                <c:pt idx="542">
                  <c:v>15.474737563982671</c:v>
                </c:pt>
                <c:pt idx="543">
                  <c:v>15.474737563982671</c:v>
                </c:pt>
                <c:pt idx="544">
                  <c:v>15.474737563982671</c:v>
                </c:pt>
                <c:pt idx="545">
                  <c:v>15.474737563982671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Semanais'!$Y$9:$Y$621</c:f>
              <c:strCache>
                <c:ptCount val="61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12">
                  <c:v>05-09-2021</c:v>
                </c:pt>
              </c:strCache>
            </c:strRef>
          </c:cat>
          <c:val>
            <c:numRef>
              <c:f>'Indicadores Semanais'!$AC$9:$AC$621</c:f>
              <c:numCache>
                <c:formatCode>0.0</c:formatCode>
                <c:ptCount val="613"/>
                <c:pt idx="0">
                  <c:v>5.5103554425817123</c:v>
                </c:pt>
                <c:pt idx="1">
                  <c:v>4.3396244739047631</c:v>
                </c:pt>
                <c:pt idx="2">
                  <c:v>1.7515594504210981</c:v>
                </c:pt>
                <c:pt idx="3">
                  <c:v>3.1277037210649468</c:v>
                </c:pt>
                <c:pt idx="4">
                  <c:v>5.1599646495280638</c:v>
                </c:pt>
                <c:pt idx="5">
                  <c:v>3.2584746709398758</c:v>
                </c:pt>
                <c:pt idx="6">
                  <c:v>3.7464702342826968</c:v>
                </c:pt>
                <c:pt idx="7">
                  <c:v>3.3331084833916975</c:v>
                </c:pt>
                <c:pt idx="8">
                  <c:v>5.5853680394967142</c:v>
                </c:pt>
                <c:pt idx="9">
                  <c:v>3.7279063548108837</c:v>
                </c:pt>
                <c:pt idx="10">
                  <c:v>5.3654322445135136</c:v>
                </c:pt>
                <c:pt idx="11">
                  <c:v>6.6274819780879568</c:v>
                </c:pt>
                <c:pt idx="12">
                  <c:v>5.8725232205316047</c:v>
                </c:pt>
                <c:pt idx="13">
                  <c:v>4.6713996277164966</c:v>
                </c:pt>
                <c:pt idx="14">
                  <c:v>2.1454022294153532</c:v>
                </c:pt>
                <c:pt idx="15">
                  <c:v>5.0874296997677391</c:v>
                </c:pt>
                <c:pt idx="16">
                  <c:v>3.9126937406371809</c:v>
                </c:pt>
                <c:pt idx="17">
                  <c:v>4.5219077674176731</c:v>
                </c:pt>
                <c:pt idx="18">
                  <c:v>6.307989893565292</c:v>
                </c:pt>
                <c:pt idx="19">
                  <c:v>5.9385926138326113</c:v>
                </c:pt>
                <c:pt idx="20">
                  <c:v>6.2281829778941074</c:v>
                </c:pt>
                <c:pt idx="21">
                  <c:v>5.9703281517493139</c:v>
                </c:pt>
                <c:pt idx="22">
                  <c:v>6.9884245360154011</c:v>
                </c:pt>
                <c:pt idx="23">
                  <c:v>5.1405137486685533</c:v>
                </c:pt>
                <c:pt idx="24">
                  <c:v>4.7015101857458035</c:v>
                </c:pt>
                <c:pt idx="25">
                  <c:v>4.3711814356794036</c:v>
                </c:pt>
                <c:pt idx="26">
                  <c:v>2.1372168423053637</c:v>
                </c:pt>
                <c:pt idx="27">
                  <c:v>4.0365945143518616</c:v>
                </c:pt>
                <c:pt idx="28">
                  <c:v>4.4727981490762119</c:v>
                </c:pt>
                <c:pt idx="29">
                  <c:v>5.4787606125269832</c:v>
                </c:pt>
                <c:pt idx="30">
                  <c:v>2.5844170065729486</c:v>
                </c:pt>
                <c:pt idx="31">
                  <c:v>2.5231139962386067</c:v>
                </c:pt>
                <c:pt idx="32">
                  <c:v>0.33302084094559348</c:v>
                </c:pt>
                <c:pt idx="33">
                  <c:v>1.034034517131488E-2</c:v>
                </c:pt>
                <c:pt idx="34">
                  <c:v>-1.7147022560614573</c:v>
                </c:pt>
                <c:pt idx="35">
                  <c:v>-2.7491613981899832</c:v>
                </c:pt>
                <c:pt idx="36">
                  <c:v>-2.5304408005541461</c:v>
                </c:pt>
                <c:pt idx="37">
                  <c:v>-3.1225564721030281</c:v>
                </c:pt>
                <c:pt idx="38">
                  <c:v>-4.426824259332065</c:v>
                </c:pt>
                <c:pt idx="39">
                  <c:v>-3.527822785403373</c:v>
                </c:pt>
                <c:pt idx="40">
                  <c:v>0.62741745599556964</c:v>
                </c:pt>
                <c:pt idx="41">
                  <c:v>-2.5650004723355266</c:v>
                </c:pt>
                <c:pt idx="42">
                  <c:v>-1.1765658452555527</c:v>
                </c:pt>
                <c:pt idx="43">
                  <c:v>-1.7510296674994521</c:v>
                </c:pt>
                <c:pt idx="44">
                  <c:v>-5.3602397329521949</c:v>
                </c:pt>
                <c:pt idx="45">
                  <c:v>-8.8101248913211236</c:v>
                </c:pt>
                <c:pt idx="46">
                  <c:v>-2.2815787896979032</c:v>
                </c:pt>
                <c:pt idx="47">
                  <c:v>3.5877246244523633</c:v>
                </c:pt>
                <c:pt idx="48">
                  <c:v>0.88268709793545952</c:v>
                </c:pt>
                <c:pt idx="49">
                  <c:v>-0.37791890622852975</c:v>
                </c:pt>
                <c:pt idx="50">
                  <c:v>1.488252910516394</c:v>
                </c:pt>
                <c:pt idx="51">
                  <c:v>1.9263624236793646</c:v>
                </c:pt>
                <c:pt idx="52">
                  <c:v>-0.35907794808183269</c:v>
                </c:pt>
                <c:pt idx="53">
                  <c:v>-8.8298188619233997E-2</c:v>
                </c:pt>
                <c:pt idx="54">
                  <c:v>-1.8466411026465721</c:v>
                </c:pt>
                <c:pt idx="55">
                  <c:v>1.6121549420196999</c:v>
                </c:pt>
                <c:pt idx="56">
                  <c:v>1.7364945928882207</c:v>
                </c:pt>
                <c:pt idx="57">
                  <c:v>4.8723587611998056</c:v>
                </c:pt>
                <c:pt idx="58">
                  <c:v>2.7710549080374562</c:v>
                </c:pt>
                <c:pt idx="59">
                  <c:v>0.69693588068491863</c:v>
                </c:pt>
                <c:pt idx="60">
                  <c:v>3.1420016081123094</c:v>
                </c:pt>
                <c:pt idx="61">
                  <c:v>-0.38242892590272959</c:v>
                </c:pt>
                <c:pt idx="62">
                  <c:v>-1.1542634971071237</c:v>
                </c:pt>
                <c:pt idx="63">
                  <c:v>4.5351647680718088E-2</c:v>
                </c:pt>
                <c:pt idx="64">
                  <c:v>-0.18006845441178143</c:v>
                </c:pt>
                <c:pt idx="65">
                  <c:v>-0.14375908182304897</c:v>
                </c:pt>
                <c:pt idx="66">
                  <c:v>1.814983391066761</c:v>
                </c:pt>
                <c:pt idx="67">
                  <c:v>1.0680442873409675</c:v>
                </c:pt>
                <c:pt idx="68">
                  <c:v>8.334110889643398E-2</c:v>
                </c:pt>
                <c:pt idx="69">
                  <c:v>0.13800258025528933</c:v>
                </c:pt>
                <c:pt idx="70">
                  <c:v>3.4660167534323421</c:v>
                </c:pt>
                <c:pt idx="71">
                  <c:v>3.2498084193044292</c:v>
                </c:pt>
                <c:pt idx="72">
                  <c:v>-2.7998503930844976</c:v>
                </c:pt>
                <c:pt idx="73">
                  <c:v>-0.56395632314108468</c:v>
                </c:pt>
                <c:pt idx="74">
                  <c:v>-1.8779692680358124</c:v>
                </c:pt>
                <c:pt idx="75">
                  <c:v>-4.8378384057929793</c:v>
                </c:pt>
                <c:pt idx="76">
                  <c:v>-6.2181642088601876</c:v>
                </c:pt>
                <c:pt idx="77">
                  <c:v>-14.034105180106664</c:v>
                </c:pt>
                <c:pt idx="78">
                  <c:v>-15.052844374152968</c:v>
                </c:pt>
                <c:pt idx="79">
                  <c:v>-17.583880472226028</c:v>
                </c:pt>
                <c:pt idx="80">
                  <c:v>-19.670675461848248</c:v>
                </c:pt>
                <c:pt idx="81">
                  <c:v>-19.396708188691832</c:v>
                </c:pt>
                <c:pt idx="82">
                  <c:v>-20.656015411295186</c:v>
                </c:pt>
                <c:pt idx="83">
                  <c:v>-19.6660181835054</c:v>
                </c:pt>
                <c:pt idx="84">
                  <c:v>-19.488138258833445</c:v>
                </c:pt>
                <c:pt idx="85">
                  <c:v>-15.400958267540346</c:v>
                </c:pt>
                <c:pt idx="86">
                  <c:v>-22.445556133460556</c:v>
                </c:pt>
                <c:pt idx="87">
                  <c:v>-21.236452827344422</c:v>
                </c:pt>
                <c:pt idx="88">
                  <c:v>-19.62279359021511</c:v>
                </c:pt>
                <c:pt idx="89">
                  <c:v>-18.004522909865315</c:v>
                </c:pt>
                <c:pt idx="90">
                  <c:v>-18.118619343367641</c:v>
                </c:pt>
                <c:pt idx="91">
                  <c:v>-19.471656753509848</c:v>
                </c:pt>
                <c:pt idx="92">
                  <c:v>-19.528857397085133</c:v>
                </c:pt>
                <c:pt idx="93">
                  <c:v>-20.951663943535522</c:v>
                </c:pt>
                <c:pt idx="94">
                  <c:v>-19.86743502861097</c:v>
                </c:pt>
                <c:pt idx="95">
                  <c:v>-18.993943016038543</c:v>
                </c:pt>
                <c:pt idx="96">
                  <c:v>-19.942658286834842</c:v>
                </c:pt>
                <c:pt idx="97">
                  <c:v>-17.766751818465636</c:v>
                </c:pt>
                <c:pt idx="98">
                  <c:v>-24.931503340999029</c:v>
                </c:pt>
                <c:pt idx="99">
                  <c:v>-27.545703886193706</c:v>
                </c:pt>
                <c:pt idx="100">
                  <c:v>-21.570798873756047</c:v>
                </c:pt>
                <c:pt idx="101">
                  <c:v>-24.437945001552634</c:v>
                </c:pt>
                <c:pt idx="102">
                  <c:v>-17.48331420607532</c:v>
                </c:pt>
                <c:pt idx="103">
                  <c:v>-14.713146570375073</c:v>
                </c:pt>
                <c:pt idx="104">
                  <c:v>-19.109678929329235</c:v>
                </c:pt>
                <c:pt idx="105">
                  <c:v>-19.167207361507081</c:v>
                </c:pt>
                <c:pt idx="106">
                  <c:v>-17.799151866982712</c:v>
                </c:pt>
                <c:pt idx="107">
                  <c:v>-15.288759268249308</c:v>
                </c:pt>
                <c:pt idx="108">
                  <c:v>-19.051953327991129</c:v>
                </c:pt>
                <c:pt idx="109">
                  <c:v>-14.945899545506052</c:v>
                </c:pt>
                <c:pt idx="110">
                  <c:v>-13.339286907652692</c:v>
                </c:pt>
                <c:pt idx="111">
                  <c:v>-18.197557044886565</c:v>
                </c:pt>
                <c:pt idx="112">
                  <c:v>-16.519899679411722</c:v>
                </c:pt>
                <c:pt idx="113">
                  <c:v>-17.2960503131021</c:v>
                </c:pt>
                <c:pt idx="114">
                  <c:v>-21.161504018336856</c:v>
                </c:pt>
                <c:pt idx="115">
                  <c:v>-20.468823823213611</c:v>
                </c:pt>
                <c:pt idx="116">
                  <c:v>-19.360382388475259</c:v>
                </c:pt>
                <c:pt idx="117">
                  <c:v>-18.311102440085122</c:v>
                </c:pt>
                <c:pt idx="118">
                  <c:v>-17.553700549662892</c:v>
                </c:pt>
                <c:pt idx="119">
                  <c:v>-15.11855179440775</c:v>
                </c:pt>
                <c:pt idx="120">
                  <c:v>-21.621062231912518</c:v>
                </c:pt>
                <c:pt idx="121">
                  <c:v>-21.630900159220715</c:v>
                </c:pt>
                <c:pt idx="122">
                  <c:v>-25.145566267758156</c:v>
                </c:pt>
                <c:pt idx="123">
                  <c:v>-16.849648138049233</c:v>
                </c:pt>
                <c:pt idx="124">
                  <c:v>-17.683693661199001</c:v>
                </c:pt>
                <c:pt idx="125">
                  <c:v>-16.784035565558696</c:v>
                </c:pt>
                <c:pt idx="126">
                  <c:v>-19.399356491376764</c:v>
                </c:pt>
                <c:pt idx="127">
                  <c:v>-18.838379895060456</c:v>
                </c:pt>
                <c:pt idx="128">
                  <c:v>-22.176382392913595</c:v>
                </c:pt>
                <c:pt idx="129">
                  <c:v>-23.792562610400054</c:v>
                </c:pt>
                <c:pt idx="130">
                  <c:v>-18.841471458168485</c:v>
                </c:pt>
                <c:pt idx="131">
                  <c:v>-17.219783692031399</c:v>
                </c:pt>
                <c:pt idx="132">
                  <c:v>-18.769979517859753</c:v>
                </c:pt>
                <c:pt idx="133">
                  <c:v>-17.536536929101743</c:v>
                </c:pt>
                <c:pt idx="134">
                  <c:v>-17.978612008408263</c:v>
                </c:pt>
                <c:pt idx="135">
                  <c:v>-19.298363573707789</c:v>
                </c:pt>
                <c:pt idx="136">
                  <c:v>-22.414527286107941</c:v>
                </c:pt>
                <c:pt idx="137">
                  <c:v>-19.439265673287153</c:v>
                </c:pt>
                <c:pt idx="138">
                  <c:v>-15.523285960582342</c:v>
                </c:pt>
                <c:pt idx="139">
                  <c:v>-14.698155904367511</c:v>
                </c:pt>
                <c:pt idx="140">
                  <c:v>-15.038002294833376</c:v>
                </c:pt>
                <c:pt idx="141">
                  <c:v>-13.771621631691929</c:v>
                </c:pt>
                <c:pt idx="142">
                  <c:v>-17.99812598051129</c:v>
                </c:pt>
                <c:pt idx="143">
                  <c:v>-19.019217410645155</c:v>
                </c:pt>
                <c:pt idx="144">
                  <c:v>-14.867907405078739</c:v>
                </c:pt>
                <c:pt idx="145">
                  <c:v>-11.530791646338287</c:v>
                </c:pt>
                <c:pt idx="146">
                  <c:v>-13.149381835123975</c:v>
                </c:pt>
                <c:pt idx="147">
                  <c:v>-14.079301881232553</c:v>
                </c:pt>
                <c:pt idx="148">
                  <c:v>-13.553904167038326</c:v>
                </c:pt>
                <c:pt idx="149">
                  <c:v>-17.46922095477656</c:v>
                </c:pt>
                <c:pt idx="150">
                  <c:v>-13.392950546878211</c:v>
                </c:pt>
                <c:pt idx="151">
                  <c:v>-12.766626519452856</c:v>
                </c:pt>
                <c:pt idx="152">
                  <c:v>-13.751305104722263</c:v>
                </c:pt>
                <c:pt idx="153">
                  <c:v>-15.278771480130771</c:v>
                </c:pt>
                <c:pt idx="154">
                  <c:v>-11.583833300471582</c:v>
                </c:pt>
                <c:pt idx="155">
                  <c:v>-11.692220585089046</c:v>
                </c:pt>
                <c:pt idx="156">
                  <c:v>-15.49862505265105</c:v>
                </c:pt>
                <c:pt idx="157">
                  <c:v>-15.811168082912744</c:v>
                </c:pt>
                <c:pt idx="158">
                  <c:v>-11.967014236533075</c:v>
                </c:pt>
                <c:pt idx="159">
                  <c:v>-8.3593107679600536</c:v>
                </c:pt>
                <c:pt idx="160">
                  <c:v>-9.4208097573688576</c:v>
                </c:pt>
                <c:pt idx="161">
                  <c:v>-20.651822261647254</c:v>
                </c:pt>
                <c:pt idx="162">
                  <c:v>-14.693223569558924</c:v>
                </c:pt>
                <c:pt idx="163">
                  <c:v>-12.501320975337109</c:v>
                </c:pt>
                <c:pt idx="164">
                  <c:v>-14.625069685702911</c:v>
                </c:pt>
                <c:pt idx="165">
                  <c:v>-9.4393089693164427</c:v>
                </c:pt>
                <c:pt idx="166">
                  <c:v>-8.1075879751570596</c:v>
                </c:pt>
                <c:pt idx="167">
                  <c:v>-9.9118834894901937</c:v>
                </c:pt>
                <c:pt idx="168">
                  <c:v>-8.6385598278448583</c:v>
                </c:pt>
                <c:pt idx="169">
                  <c:v>-10.33448785834247</c:v>
                </c:pt>
                <c:pt idx="170">
                  <c:v>-14.300103216171593</c:v>
                </c:pt>
                <c:pt idx="171">
                  <c:v>-15.878374383507378</c:v>
                </c:pt>
                <c:pt idx="172">
                  <c:v>-12.13948782003817</c:v>
                </c:pt>
                <c:pt idx="173">
                  <c:v>-10.985979057386416</c:v>
                </c:pt>
                <c:pt idx="174">
                  <c:v>-13.932852838690195</c:v>
                </c:pt>
                <c:pt idx="175">
                  <c:v>-11.606271840525253</c:v>
                </c:pt>
                <c:pt idx="176">
                  <c:v>-9.9557166290687746</c:v>
                </c:pt>
                <c:pt idx="177">
                  <c:v>-13.867608628213091</c:v>
                </c:pt>
                <c:pt idx="178">
                  <c:v>-14.973260205613087</c:v>
                </c:pt>
                <c:pt idx="179">
                  <c:v>-12.424104955131796</c:v>
                </c:pt>
                <c:pt idx="180">
                  <c:v>-10.018904017125635</c:v>
                </c:pt>
                <c:pt idx="181">
                  <c:v>-9.9521993525129204</c:v>
                </c:pt>
                <c:pt idx="182">
                  <c:v>-9.8438399642917744</c:v>
                </c:pt>
                <c:pt idx="183">
                  <c:v>-7.8987459129037347</c:v>
                </c:pt>
                <c:pt idx="184">
                  <c:v>-10.896585943993614</c:v>
                </c:pt>
                <c:pt idx="185">
                  <c:v>-12.848986156889879</c:v>
                </c:pt>
                <c:pt idx="186">
                  <c:v>-8.7732399752969314</c:v>
                </c:pt>
                <c:pt idx="187">
                  <c:v>-6.4807328557795501</c:v>
                </c:pt>
                <c:pt idx="188">
                  <c:v>-6.6176730639320596</c:v>
                </c:pt>
                <c:pt idx="189">
                  <c:v>-8.5743535889234721</c:v>
                </c:pt>
                <c:pt idx="190">
                  <c:v>-9.2378216319583828</c:v>
                </c:pt>
                <c:pt idx="191">
                  <c:v>-11.233774995063158</c:v>
                </c:pt>
                <c:pt idx="192">
                  <c:v>-13.67995967871623</c:v>
                </c:pt>
                <c:pt idx="193">
                  <c:v>-8.4818161340127887</c:v>
                </c:pt>
                <c:pt idx="194">
                  <c:v>-6.234500204167702</c:v>
                </c:pt>
                <c:pt idx="195">
                  <c:v>-6.0044531747722374</c:v>
                </c:pt>
                <c:pt idx="196">
                  <c:v>-8.3931121938507687</c:v>
                </c:pt>
                <c:pt idx="197">
                  <c:v>-4.9503765738546264</c:v>
                </c:pt>
                <c:pt idx="198">
                  <c:v>-9.5062673344482391</c:v>
                </c:pt>
                <c:pt idx="199">
                  <c:v>-11.492549558270426</c:v>
                </c:pt>
                <c:pt idx="200">
                  <c:v>-7.7572258991444727</c:v>
                </c:pt>
                <c:pt idx="201">
                  <c:v>-5.0322172814289416</c:v>
                </c:pt>
                <c:pt idx="202">
                  <c:v>-4.8928705649701811</c:v>
                </c:pt>
                <c:pt idx="203">
                  <c:v>-5.1928022762481589</c:v>
                </c:pt>
                <c:pt idx="204">
                  <c:v>-6.2852769097570445</c:v>
                </c:pt>
                <c:pt idx="205">
                  <c:v>-8.3772822312020736</c:v>
                </c:pt>
                <c:pt idx="206">
                  <c:v>-11.610514823449108</c:v>
                </c:pt>
                <c:pt idx="207">
                  <c:v>-3.6813020872586861</c:v>
                </c:pt>
                <c:pt idx="208">
                  <c:v>-5.6698412932156259</c:v>
                </c:pt>
                <c:pt idx="209">
                  <c:v>-4.7069404456252641</c:v>
                </c:pt>
                <c:pt idx="210">
                  <c:v>-3.8691401387845161</c:v>
                </c:pt>
                <c:pt idx="211">
                  <c:v>-5.0858358221167066</c:v>
                </c:pt>
                <c:pt idx="212">
                  <c:v>-5.8440832848650928</c:v>
                </c:pt>
                <c:pt idx="213">
                  <c:v>-7.0183783588983317</c:v>
                </c:pt>
                <c:pt idx="214">
                  <c:v>-4.4504491483518365</c:v>
                </c:pt>
                <c:pt idx="215">
                  <c:v>-4.5412613298141054</c:v>
                </c:pt>
                <c:pt idx="216">
                  <c:v>-4.9817754019780551</c:v>
                </c:pt>
                <c:pt idx="217">
                  <c:v>-3.0114132960890458</c:v>
                </c:pt>
                <c:pt idx="218">
                  <c:v>-2.7410013393307651</c:v>
                </c:pt>
                <c:pt idx="219">
                  <c:v>-3.1983905979504357</c:v>
                </c:pt>
                <c:pt idx="220">
                  <c:v>-5.2154018882082624</c:v>
                </c:pt>
                <c:pt idx="221">
                  <c:v>-3.6779181808429371</c:v>
                </c:pt>
                <c:pt idx="222">
                  <c:v>-5.099072926837394</c:v>
                </c:pt>
                <c:pt idx="223">
                  <c:v>-6.359915906206993</c:v>
                </c:pt>
                <c:pt idx="224">
                  <c:v>-3.1651660018706878</c:v>
                </c:pt>
                <c:pt idx="225">
                  <c:v>-4.3968053897807948</c:v>
                </c:pt>
                <c:pt idx="226">
                  <c:v>-6.7960339320232208</c:v>
                </c:pt>
                <c:pt idx="227">
                  <c:v>-5.1767311507191494E-2</c:v>
                </c:pt>
                <c:pt idx="228">
                  <c:v>-0.71879041076101657</c:v>
                </c:pt>
                <c:pt idx="229">
                  <c:v>-4.0631954987991037</c:v>
                </c:pt>
                <c:pt idx="230">
                  <c:v>-6.5910862183733769</c:v>
                </c:pt>
                <c:pt idx="231">
                  <c:v>-5.7308617928929806</c:v>
                </c:pt>
                <c:pt idx="232">
                  <c:v>-5.3643844168928183</c:v>
                </c:pt>
                <c:pt idx="233">
                  <c:v>-5.7431385008740392</c:v>
                </c:pt>
                <c:pt idx="234">
                  <c:v>-4.6200583154534058</c:v>
                </c:pt>
                <c:pt idx="235">
                  <c:v>-4.9933033327756959</c:v>
                </c:pt>
                <c:pt idx="236">
                  <c:v>-4.4386078341003099</c:v>
                </c:pt>
                <c:pt idx="237">
                  <c:v>-2.8613439897321911</c:v>
                </c:pt>
                <c:pt idx="238">
                  <c:v>-2.1058305932907615</c:v>
                </c:pt>
                <c:pt idx="239">
                  <c:v>-2.3643322222539069</c:v>
                </c:pt>
                <c:pt idx="240">
                  <c:v>-2.67520110733048</c:v>
                </c:pt>
                <c:pt idx="241">
                  <c:v>-3.8357712292547745</c:v>
                </c:pt>
                <c:pt idx="242">
                  <c:v>-3.5096558124771349</c:v>
                </c:pt>
                <c:pt idx="243">
                  <c:v>-3.4564211152600279</c:v>
                </c:pt>
                <c:pt idx="244">
                  <c:v>-5.657239273130287</c:v>
                </c:pt>
                <c:pt idx="245">
                  <c:v>-3.2927901703315143</c:v>
                </c:pt>
                <c:pt idx="246">
                  <c:v>-2.4893252756097723</c:v>
                </c:pt>
                <c:pt idx="247">
                  <c:v>-4.6902491193936555</c:v>
                </c:pt>
                <c:pt idx="248">
                  <c:v>-5.076095628236672</c:v>
                </c:pt>
                <c:pt idx="249">
                  <c:v>-2.5899002921038772</c:v>
                </c:pt>
                <c:pt idx="250">
                  <c:v>-0.98804393852107353</c:v>
                </c:pt>
                <c:pt idx="251">
                  <c:v>-2.9002978192749254</c:v>
                </c:pt>
                <c:pt idx="252">
                  <c:v>-3.5884309396786591</c:v>
                </c:pt>
                <c:pt idx="253">
                  <c:v>-5.0806101650820636</c:v>
                </c:pt>
                <c:pt idx="254">
                  <c:v>-5.8006925262646121</c:v>
                </c:pt>
                <c:pt idx="255">
                  <c:v>-6.3632667726472789</c:v>
                </c:pt>
                <c:pt idx="256">
                  <c:v>-5.3885955859172583</c:v>
                </c:pt>
                <c:pt idx="257">
                  <c:v>-1.5606909464589194</c:v>
                </c:pt>
                <c:pt idx="258">
                  <c:v>-3.9247889372707903</c:v>
                </c:pt>
                <c:pt idx="259">
                  <c:v>-5.4948047612438984</c:v>
                </c:pt>
                <c:pt idx="260">
                  <c:v>-1.9278836147939415</c:v>
                </c:pt>
                <c:pt idx="261">
                  <c:v>-4.4264465696120254</c:v>
                </c:pt>
                <c:pt idx="262">
                  <c:v>-7.8541054913699782</c:v>
                </c:pt>
                <c:pt idx="263">
                  <c:v>-6.0012848832013503</c:v>
                </c:pt>
                <c:pt idx="264">
                  <c:v>-2.751458108961188</c:v>
                </c:pt>
                <c:pt idx="265">
                  <c:v>-5.3071029387508162</c:v>
                </c:pt>
                <c:pt idx="266">
                  <c:v>-2.5983548443257121</c:v>
                </c:pt>
                <c:pt idx="267">
                  <c:v>-3.6669994702674131</c:v>
                </c:pt>
                <c:pt idx="268">
                  <c:v>-4.1546897062655859</c:v>
                </c:pt>
                <c:pt idx="269">
                  <c:v>-6.2956449033833479</c:v>
                </c:pt>
                <c:pt idx="270">
                  <c:v>-6.4418344761240007</c:v>
                </c:pt>
                <c:pt idx="271">
                  <c:v>-3.6919067550242346</c:v>
                </c:pt>
                <c:pt idx="272">
                  <c:v>-1.5275201018855427</c:v>
                </c:pt>
                <c:pt idx="273">
                  <c:v>-0.33886018754787983</c:v>
                </c:pt>
                <c:pt idx="274">
                  <c:v>-1.2715598059985069</c:v>
                </c:pt>
                <c:pt idx="275">
                  <c:v>-0.78309776901276962</c:v>
                </c:pt>
                <c:pt idx="276">
                  <c:v>-4.8289217665178512</c:v>
                </c:pt>
                <c:pt idx="277">
                  <c:v>-5.5703458383954683</c:v>
                </c:pt>
                <c:pt idx="278">
                  <c:v>1.4735754536106214</c:v>
                </c:pt>
                <c:pt idx="279">
                  <c:v>-1.2659491291710339</c:v>
                </c:pt>
                <c:pt idx="280">
                  <c:v>-1.3739538648386116</c:v>
                </c:pt>
                <c:pt idx="281">
                  <c:v>-1.6175420223396486</c:v>
                </c:pt>
                <c:pt idx="282">
                  <c:v>-0.95132123244717093</c:v>
                </c:pt>
                <c:pt idx="283">
                  <c:v>-4.7768968904937026</c:v>
                </c:pt>
                <c:pt idx="284">
                  <c:v>-1.4554980364839452</c:v>
                </c:pt>
                <c:pt idx="285">
                  <c:v>-0.12441087029479547</c:v>
                </c:pt>
                <c:pt idx="286">
                  <c:v>2.4022214750176119</c:v>
                </c:pt>
                <c:pt idx="287">
                  <c:v>0.5416881741940216</c:v>
                </c:pt>
                <c:pt idx="288">
                  <c:v>-0.33229392404264502</c:v>
                </c:pt>
                <c:pt idx="289">
                  <c:v>-1.8292995304596928</c:v>
                </c:pt>
                <c:pt idx="290">
                  <c:v>-1.4220888118840236</c:v>
                </c:pt>
                <c:pt idx="291">
                  <c:v>-3.0905958317200231</c:v>
                </c:pt>
                <c:pt idx="292">
                  <c:v>-1.8147941153495424</c:v>
                </c:pt>
                <c:pt idx="293">
                  <c:v>-1.2448721863224961</c:v>
                </c:pt>
                <c:pt idx="294">
                  <c:v>-2.5291358157893029</c:v>
                </c:pt>
                <c:pt idx="295">
                  <c:v>6.9022197747244718E-2</c:v>
                </c:pt>
                <c:pt idx="296">
                  <c:v>0.74412025954728733</c:v>
                </c:pt>
                <c:pt idx="297">
                  <c:v>-0.58788579577549172</c:v>
                </c:pt>
                <c:pt idx="298">
                  <c:v>-2.6476522141405781</c:v>
                </c:pt>
                <c:pt idx="299">
                  <c:v>-1.4948478042530837</c:v>
                </c:pt>
                <c:pt idx="300">
                  <c:v>-3.2967104758223371</c:v>
                </c:pt>
                <c:pt idx="301">
                  <c:v>-1.8398037464647814</c:v>
                </c:pt>
                <c:pt idx="302">
                  <c:v>-3.8383575551589928</c:v>
                </c:pt>
                <c:pt idx="303">
                  <c:v>-7.4091434718641977</c:v>
                </c:pt>
                <c:pt idx="304">
                  <c:v>-6.6143834784762419</c:v>
                </c:pt>
                <c:pt idx="305">
                  <c:v>1.0273811080937207</c:v>
                </c:pt>
                <c:pt idx="306">
                  <c:v>-0.89344657506799763</c:v>
                </c:pt>
                <c:pt idx="307">
                  <c:v>-2.5002601095765016</c:v>
                </c:pt>
                <c:pt idx="308">
                  <c:v>-2.4929024157128623</c:v>
                </c:pt>
                <c:pt idx="309">
                  <c:v>-4.733450161509424</c:v>
                </c:pt>
                <c:pt idx="310">
                  <c:v>-1.7851612724766142</c:v>
                </c:pt>
                <c:pt idx="311">
                  <c:v>-5.075709493315145</c:v>
                </c:pt>
                <c:pt idx="312">
                  <c:v>-4.0294181069014456</c:v>
                </c:pt>
                <c:pt idx="313">
                  <c:v>-4.8598241097484305</c:v>
                </c:pt>
                <c:pt idx="314">
                  <c:v>-3.8912781683445417</c:v>
                </c:pt>
                <c:pt idx="315">
                  <c:v>-3.9568437476056744</c:v>
                </c:pt>
                <c:pt idx="316">
                  <c:v>-2.6965114093581803</c:v>
                </c:pt>
                <c:pt idx="317">
                  <c:v>-8.5728653285284224</c:v>
                </c:pt>
                <c:pt idx="318">
                  <c:v>-11.753977965657626</c:v>
                </c:pt>
                <c:pt idx="319">
                  <c:v>-1.879221227390758</c:v>
                </c:pt>
                <c:pt idx="320">
                  <c:v>-4.6198590977333538</c:v>
                </c:pt>
                <c:pt idx="321">
                  <c:v>-4.9422506703652687</c:v>
                </c:pt>
                <c:pt idx="322">
                  <c:v>-6.0658510877114651</c:v>
                </c:pt>
                <c:pt idx="323">
                  <c:v>-5.1356361696540631</c:v>
                </c:pt>
                <c:pt idx="324">
                  <c:v>-13.324887702283419</c:v>
                </c:pt>
                <c:pt idx="325">
                  <c:v>-14.448825992544315</c:v>
                </c:pt>
                <c:pt idx="326">
                  <c:v>-8.788010782703509</c:v>
                </c:pt>
                <c:pt idx="327">
                  <c:v>-9.2391269259165085</c:v>
                </c:pt>
                <c:pt idx="328">
                  <c:v>-6.916788730076334</c:v>
                </c:pt>
                <c:pt idx="329">
                  <c:v>-3.390769656979046</c:v>
                </c:pt>
                <c:pt idx="330">
                  <c:v>0.79154491840367314</c:v>
                </c:pt>
                <c:pt idx="331">
                  <c:v>-7.6767201983792148</c:v>
                </c:pt>
                <c:pt idx="332">
                  <c:v>-16.495249395721487</c:v>
                </c:pt>
                <c:pt idx="333">
                  <c:v>-10.743106026428791</c:v>
                </c:pt>
                <c:pt idx="334">
                  <c:v>-10.291364442124589</c:v>
                </c:pt>
                <c:pt idx="335">
                  <c:v>-6.7259685750850053</c:v>
                </c:pt>
                <c:pt idx="336">
                  <c:v>-3.7984818263881692</c:v>
                </c:pt>
                <c:pt idx="337">
                  <c:v>-2.5963800966589901</c:v>
                </c:pt>
                <c:pt idx="338">
                  <c:v>-6.4799306998290831</c:v>
                </c:pt>
                <c:pt idx="339">
                  <c:v>-7.7906226680246391</c:v>
                </c:pt>
                <c:pt idx="340">
                  <c:v>-9.248731673543034</c:v>
                </c:pt>
                <c:pt idx="341">
                  <c:v>-7.8013229624446012</c:v>
                </c:pt>
                <c:pt idx="342">
                  <c:v>-0.5421872164194923</c:v>
                </c:pt>
                <c:pt idx="343">
                  <c:v>-1.6020751310663428</c:v>
                </c:pt>
                <c:pt idx="344">
                  <c:v>-2.3767466127779784</c:v>
                </c:pt>
                <c:pt idx="345">
                  <c:v>-6.9273631093196997</c:v>
                </c:pt>
                <c:pt idx="346">
                  <c:v>-9.0843071275285752</c:v>
                </c:pt>
                <c:pt idx="347">
                  <c:v>-2.583505549935154</c:v>
                </c:pt>
                <c:pt idx="348">
                  <c:v>-2.4200072191484878</c:v>
                </c:pt>
                <c:pt idx="349">
                  <c:v>-0.52439310573247155</c:v>
                </c:pt>
                <c:pt idx="350">
                  <c:v>-2.123801349180809</c:v>
                </c:pt>
                <c:pt idx="351">
                  <c:v>-2.0960954619281864</c:v>
                </c:pt>
                <c:pt idx="352">
                  <c:v>-5.0826032071193765</c:v>
                </c:pt>
                <c:pt idx="353">
                  <c:v>-5.9484392793294489</c:v>
                </c:pt>
                <c:pt idx="354">
                  <c:v>-0.62316097569340911</c:v>
                </c:pt>
                <c:pt idx="355">
                  <c:v>-0.91205257119439409</c:v>
                </c:pt>
                <c:pt idx="356">
                  <c:v>0.30224808392895852</c:v>
                </c:pt>
                <c:pt idx="357">
                  <c:v>1.1588959823331635</c:v>
                </c:pt>
                <c:pt idx="358">
                  <c:v>-5.3170643997393654</c:v>
                </c:pt>
                <c:pt idx="359">
                  <c:v>-2.6116521744839929</c:v>
                </c:pt>
                <c:pt idx="360">
                  <c:v>0.87824407134165483</c:v>
                </c:pt>
                <c:pt idx="361">
                  <c:v>-1.2192115397736245</c:v>
                </c:pt>
                <c:pt idx="362">
                  <c:v>-1.7365723464081242</c:v>
                </c:pt>
                <c:pt idx="363">
                  <c:v>2.2147289419136342</c:v>
                </c:pt>
                <c:pt idx="364">
                  <c:v>1.0267051947589323</c:v>
                </c:pt>
                <c:pt idx="365">
                  <c:v>-12.202494990625652</c:v>
                </c:pt>
                <c:pt idx="366">
                  <c:v>-10.11641640597027</c:v>
                </c:pt>
                <c:pt idx="367">
                  <c:v>-9.6571522048773204</c:v>
                </c:pt>
                <c:pt idx="368">
                  <c:v>-3.5109286766133039</c:v>
                </c:pt>
                <c:pt idx="369">
                  <c:v>-2.3112130801445403</c:v>
                </c:pt>
                <c:pt idx="370">
                  <c:v>-2.9329385016671665</c:v>
                </c:pt>
                <c:pt idx="371">
                  <c:v>-4.9975712383362918</c:v>
                </c:pt>
                <c:pt idx="372">
                  <c:v>-0.53291164851896156</c:v>
                </c:pt>
                <c:pt idx="373">
                  <c:v>-4.3184234812881073</c:v>
                </c:pt>
                <c:pt idx="374">
                  <c:v>-8.2153228113246257</c:v>
                </c:pt>
                <c:pt idx="375">
                  <c:v>-0.21402425409496573</c:v>
                </c:pt>
                <c:pt idx="376">
                  <c:v>0.12942301885215102</c:v>
                </c:pt>
                <c:pt idx="377">
                  <c:v>1.4081859998361637</c:v>
                </c:pt>
                <c:pt idx="378">
                  <c:v>0.99882400101540725</c:v>
                </c:pt>
                <c:pt idx="379">
                  <c:v>-5.9198159512482533</c:v>
                </c:pt>
                <c:pt idx="380">
                  <c:v>-8.8805549412827247</c:v>
                </c:pt>
                <c:pt idx="381">
                  <c:v>-10.221000403947102</c:v>
                </c:pt>
                <c:pt idx="382">
                  <c:v>-6.9713158722993995</c:v>
                </c:pt>
                <c:pt idx="383">
                  <c:v>-8.3243911492664893</c:v>
                </c:pt>
                <c:pt idx="384">
                  <c:v>-6.6338409599923835</c:v>
                </c:pt>
                <c:pt idx="385">
                  <c:v>-9.2809036788736847</c:v>
                </c:pt>
                <c:pt idx="386">
                  <c:v>-8.1540475435846247</c:v>
                </c:pt>
                <c:pt idx="387">
                  <c:v>-10.191079434424992</c:v>
                </c:pt>
                <c:pt idx="388">
                  <c:v>-10.575079410811938</c:v>
                </c:pt>
                <c:pt idx="389">
                  <c:v>-3.7842243625476897</c:v>
                </c:pt>
                <c:pt idx="390">
                  <c:v>-8.2510844067403326</c:v>
                </c:pt>
                <c:pt idx="391">
                  <c:v>-5.6454003189371065</c:v>
                </c:pt>
                <c:pt idx="392">
                  <c:v>-6.2666390224127184</c:v>
                </c:pt>
                <c:pt idx="393">
                  <c:v>-6.7678558166989831</c:v>
                </c:pt>
                <c:pt idx="394">
                  <c:v>-9.8555662368796817</c:v>
                </c:pt>
                <c:pt idx="395">
                  <c:v>-15.013051722227459</c:v>
                </c:pt>
                <c:pt idx="396">
                  <c:v>-5.9647981316381191</c:v>
                </c:pt>
                <c:pt idx="397">
                  <c:v>-9.7975353287596363</c:v>
                </c:pt>
                <c:pt idx="398">
                  <c:v>-9.8155464038488134</c:v>
                </c:pt>
                <c:pt idx="399">
                  <c:v>-10.135891630505085</c:v>
                </c:pt>
                <c:pt idx="400">
                  <c:v>-8.809045284328576</c:v>
                </c:pt>
                <c:pt idx="401">
                  <c:v>-10.761708969800722</c:v>
                </c:pt>
                <c:pt idx="402">
                  <c:v>-8.7827524086008566</c:v>
                </c:pt>
                <c:pt idx="403">
                  <c:v>-7.8608558889714857</c:v>
                </c:pt>
                <c:pt idx="404">
                  <c:v>-8.3679082867008816</c:v>
                </c:pt>
                <c:pt idx="405">
                  <c:v>-6.4677142839493058</c:v>
                </c:pt>
                <c:pt idx="406">
                  <c:v>-8.483208021971933</c:v>
                </c:pt>
                <c:pt idx="407">
                  <c:v>-2.8847114493697887</c:v>
                </c:pt>
                <c:pt idx="408">
                  <c:v>-8.304229368689434</c:v>
                </c:pt>
                <c:pt idx="409">
                  <c:v>-13.974230640235746</c:v>
                </c:pt>
                <c:pt idx="410">
                  <c:v>-4.5080105901226091</c:v>
                </c:pt>
                <c:pt idx="411">
                  <c:v>4.1871441158344709</c:v>
                </c:pt>
                <c:pt idx="412">
                  <c:v>-0.56770330863957952</c:v>
                </c:pt>
                <c:pt idx="413">
                  <c:v>-0.11571013597753677</c:v>
                </c:pt>
                <c:pt idx="414">
                  <c:v>-3.2758965373980118</c:v>
                </c:pt>
                <c:pt idx="415">
                  <c:v>-5.4321816746539469</c:v>
                </c:pt>
                <c:pt idx="416">
                  <c:v>-10.895920506376598</c:v>
                </c:pt>
                <c:pt idx="417">
                  <c:v>-2.4927217299124607</c:v>
                </c:pt>
                <c:pt idx="418">
                  <c:v>-4.9663966899542231</c:v>
                </c:pt>
                <c:pt idx="419">
                  <c:v>-4.9495567299137946</c:v>
                </c:pt>
                <c:pt idx="420">
                  <c:v>-3.6638980530509855</c:v>
                </c:pt>
                <c:pt idx="421">
                  <c:v>-2.277345282861333</c:v>
                </c:pt>
                <c:pt idx="422">
                  <c:v>-5.7900051597275137</c:v>
                </c:pt>
                <c:pt idx="423">
                  <c:v>-14.563752250048935</c:v>
                </c:pt>
                <c:pt idx="424">
                  <c:v>-5.7942266096179367</c:v>
                </c:pt>
                <c:pt idx="425">
                  <c:v>-2.4574383980233421</c:v>
                </c:pt>
                <c:pt idx="426">
                  <c:v>-6.5000626377889432</c:v>
                </c:pt>
                <c:pt idx="427">
                  <c:v>-6.6522851086193384</c:v>
                </c:pt>
                <c:pt idx="428">
                  <c:v>-6.7006723848239176</c:v>
                </c:pt>
                <c:pt idx="429">
                  <c:v>-11.817776558255304</c:v>
                </c:pt>
                <c:pt idx="430">
                  <c:v>-18.894931017243906</c:v>
                </c:pt>
                <c:pt idx="431">
                  <c:v>-9.9327904454119818</c:v>
                </c:pt>
                <c:pt idx="432">
                  <c:v>-6.9962767537566322</c:v>
                </c:pt>
                <c:pt idx="433">
                  <c:v>-6.9152385570777568</c:v>
                </c:pt>
                <c:pt idx="434">
                  <c:v>-5.9833603458905316</c:v>
                </c:pt>
                <c:pt idx="435">
                  <c:v>-7.4941423848635225</c:v>
                </c:pt>
                <c:pt idx="436">
                  <c:v>-6.254130808577969</c:v>
                </c:pt>
                <c:pt idx="437">
                  <c:v>-14.703895951554458</c:v>
                </c:pt>
                <c:pt idx="438">
                  <c:v>-5.1110752044753411</c:v>
                </c:pt>
                <c:pt idx="439">
                  <c:v>-6.9693062641031531</c:v>
                </c:pt>
                <c:pt idx="440">
                  <c:v>-6.0989888071544982</c:v>
                </c:pt>
                <c:pt idx="441">
                  <c:v>-6.8092390898607391</c:v>
                </c:pt>
                <c:pt idx="442">
                  <c:v>-4.3430682997186949</c:v>
                </c:pt>
                <c:pt idx="443">
                  <c:v>-5.5612008355344926</c:v>
                </c:pt>
                <c:pt idx="444">
                  <c:v>-8.7221678871898973</c:v>
                </c:pt>
                <c:pt idx="445">
                  <c:v>-9.9082497733826642</c:v>
                </c:pt>
                <c:pt idx="446">
                  <c:v>-1.6181670265620198</c:v>
                </c:pt>
                <c:pt idx="447">
                  <c:v>1.9829507882259492</c:v>
                </c:pt>
                <c:pt idx="448">
                  <c:v>1.4309785209895693</c:v>
                </c:pt>
                <c:pt idx="449">
                  <c:v>1.0119079726319029</c:v>
                </c:pt>
                <c:pt idx="450">
                  <c:v>-5.0520377953165081</c:v>
                </c:pt>
                <c:pt idx="451">
                  <c:v>-6.532288012275373</c:v>
                </c:pt>
                <c:pt idx="452">
                  <c:v>-6.8529197222593154</c:v>
                </c:pt>
                <c:pt idx="453">
                  <c:v>0.41488671911071151</c:v>
                </c:pt>
                <c:pt idx="454">
                  <c:v>-1.8615940387046379</c:v>
                </c:pt>
                <c:pt idx="455">
                  <c:v>-3.1485552703739614</c:v>
                </c:pt>
                <c:pt idx="456">
                  <c:v>-8.9990180454434778</c:v>
                </c:pt>
                <c:pt idx="457">
                  <c:v>-3.1000563181610374</c:v>
                </c:pt>
                <c:pt idx="458">
                  <c:v>-8.8884513806197702</c:v>
                </c:pt>
                <c:pt idx="459">
                  <c:v>-7.8836954296949955</c:v>
                </c:pt>
                <c:pt idx="460">
                  <c:v>-2.3073150996000038</c:v>
                </c:pt>
                <c:pt idx="461">
                  <c:v>-5.2359332796530964</c:v>
                </c:pt>
                <c:pt idx="462">
                  <c:v>1.0792679104036864</c:v>
                </c:pt>
                <c:pt idx="463">
                  <c:v>-2.5076408107049843</c:v>
                </c:pt>
                <c:pt idx="464">
                  <c:v>-2.5913220238034285</c:v>
                </c:pt>
                <c:pt idx="465">
                  <c:v>-7.6120650203337732</c:v>
                </c:pt>
                <c:pt idx="466">
                  <c:v>-2.6844443286748572</c:v>
                </c:pt>
                <c:pt idx="467">
                  <c:v>6.8059100485761377</c:v>
                </c:pt>
                <c:pt idx="468">
                  <c:v>-3.5704643958502658</c:v>
                </c:pt>
                <c:pt idx="469">
                  <c:v>7.1148249740645042E-2</c:v>
                </c:pt>
                <c:pt idx="470">
                  <c:v>-2.7717614833647275</c:v>
                </c:pt>
                <c:pt idx="471">
                  <c:v>-8.4184863786247206</c:v>
                </c:pt>
                <c:pt idx="472">
                  <c:v>-4.782204395595528</c:v>
                </c:pt>
                <c:pt idx="473">
                  <c:v>-6.106917902665927</c:v>
                </c:pt>
                <c:pt idx="474">
                  <c:v>-5.2273024707161113</c:v>
                </c:pt>
                <c:pt idx="475">
                  <c:v>-4.4298808911871532</c:v>
                </c:pt>
                <c:pt idx="476">
                  <c:v>1.1986105116852883</c:v>
                </c:pt>
                <c:pt idx="477">
                  <c:v>-1.3621543176715818</c:v>
                </c:pt>
                <c:pt idx="478">
                  <c:v>-2.3479158227549703</c:v>
                </c:pt>
                <c:pt idx="479">
                  <c:v>-10.75502150303376</c:v>
                </c:pt>
                <c:pt idx="480">
                  <c:v>9.6770224670223115E-2</c:v>
                </c:pt>
                <c:pt idx="481">
                  <c:v>2.020401005051923</c:v>
                </c:pt>
                <c:pt idx="482">
                  <c:v>2.3758120360492114</c:v>
                </c:pt>
                <c:pt idx="483">
                  <c:v>1.8989473142526663</c:v>
                </c:pt>
                <c:pt idx="484">
                  <c:v>-0.24932753481034808</c:v>
                </c:pt>
                <c:pt idx="485">
                  <c:v>0.72440911650330975</c:v>
                </c:pt>
                <c:pt idx="486">
                  <c:v>-2.4754005003497497</c:v>
                </c:pt>
                <c:pt idx="487">
                  <c:v>-2.7203531625658286</c:v>
                </c:pt>
                <c:pt idx="488">
                  <c:v>-0.81035816880086031</c:v>
                </c:pt>
                <c:pt idx="489">
                  <c:v>-0.87326638086312869</c:v>
                </c:pt>
                <c:pt idx="490">
                  <c:v>-1.9352866387834382</c:v>
                </c:pt>
                <c:pt idx="491">
                  <c:v>-2.3515367554946636</c:v>
                </c:pt>
                <c:pt idx="492">
                  <c:v>-5.2582929812851233</c:v>
                </c:pt>
                <c:pt idx="493">
                  <c:v>-1.4234595330880069</c:v>
                </c:pt>
                <c:pt idx="494">
                  <c:v>1.2404732310463089</c:v>
                </c:pt>
                <c:pt idx="495">
                  <c:v>-3.4040223660948072</c:v>
                </c:pt>
                <c:pt idx="496">
                  <c:v>-2.3827351382065558</c:v>
                </c:pt>
                <c:pt idx="497">
                  <c:v>-2.4971790516267305</c:v>
                </c:pt>
                <c:pt idx="498">
                  <c:v>-0.67977927690303375</c:v>
                </c:pt>
                <c:pt idx="499">
                  <c:v>7.5084838538921588</c:v>
                </c:pt>
                <c:pt idx="500">
                  <c:v>-0.26582652308948695</c:v>
                </c:pt>
                <c:pt idx="501">
                  <c:v>-7.4139172639675621E-2</c:v>
                </c:pt>
                <c:pt idx="502">
                  <c:v>-1.2502105497584495</c:v>
                </c:pt>
                <c:pt idx="503">
                  <c:v>-2.431424774031484</c:v>
                </c:pt>
                <c:pt idx="504">
                  <c:v>-1.7750343985747747</c:v>
                </c:pt>
                <c:pt idx="505">
                  <c:v>-1.7093729773383473</c:v>
                </c:pt>
                <c:pt idx="506">
                  <c:v>1.8813317224837505</c:v>
                </c:pt>
                <c:pt idx="507">
                  <c:v>-7.4184127930639221</c:v>
                </c:pt>
                <c:pt idx="508">
                  <c:v>-1.0250829396182439</c:v>
                </c:pt>
                <c:pt idx="509">
                  <c:v>-3.1235449647668645</c:v>
                </c:pt>
                <c:pt idx="510">
                  <c:v>-1.1928096823355077</c:v>
                </c:pt>
                <c:pt idx="511">
                  <c:v>-1.7684151280625855</c:v>
                </c:pt>
                <c:pt idx="512">
                  <c:v>-2.645036686170755</c:v>
                </c:pt>
                <c:pt idx="513">
                  <c:v>-3.5524523818551046</c:v>
                </c:pt>
                <c:pt idx="514">
                  <c:v>-3.5666614409366133</c:v>
                </c:pt>
                <c:pt idx="515">
                  <c:v>1.4175958066206817</c:v>
                </c:pt>
                <c:pt idx="516">
                  <c:v>0.96293313602528485</c:v>
                </c:pt>
                <c:pt idx="517">
                  <c:v>-1.0424854713938458</c:v>
                </c:pt>
                <c:pt idx="518">
                  <c:v>-10.818646249855789</c:v>
                </c:pt>
                <c:pt idx="519">
                  <c:v>-7.8974391508919268</c:v>
                </c:pt>
                <c:pt idx="520">
                  <c:v>-1.166107041987857</c:v>
                </c:pt>
                <c:pt idx="521">
                  <c:v>-5.5393839371171936</c:v>
                </c:pt>
                <c:pt idx="522">
                  <c:v>-2.6489449265451555</c:v>
                </c:pt>
                <c:pt idx="523">
                  <c:v>-2.6029918741965616</c:v>
                </c:pt>
                <c:pt idx="524">
                  <c:v>2.5580035572218378</c:v>
                </c:pt>
                <c:pt idx="525">
                  <c:v>3.2338173908631092</c:v>
                </c:pt>
                <c:pt idx="526">
                  <c:v>-3.226075304235124</c:v>
                </c:pt>
                <c:pt idx="527">
                  <c:v>-5.266481368584337</c:v>
                </c:pt>
                <c:pt idx="528">
                  <c:v>5.2030137002669505</c:v>
                </c:pt>
                <c:pt idx="529">
                  <c:v>3.9464325402211813</c:v>
                </c:pt>
                <c:pt idx="530">
                  <c:v>-1.1851680928173636</c:v>
                </c:pt>
                <c:pt idx="531">
                  <c:v>-0.87817693215393433</c:v>
                </c:pt>
                <c:pt idx="532">
                  <c:v>-2.3846860950829551</c:v>
                </c:pt>
                <c:pt idx="533">
                  <c:v>-5.2967941424710432</c:v>
                </c:pt>
                <c:pt idx="534">
                  <c:v>-4.150867451730619</c:v>
                </c:pt>
                <c:pt idx="535">
                  <c:v>-1.0098381459451389</c:v>
                </c:pt>
                <c:pt idx="536">
                  <c:v>0.29477440484345152</c:v>
                </c:pt>
                <c:pt idx="537">
                  <c:v>-2.9915687820561629</c:v>
                </c:pt>
                <c:pt idx="538">
                  <c:v>-3.3192857722747107</c:v>
                </c:pt>
                <c:pt idx="539">
                  <c:v>-1.160441171446891</c:v>
                </c:pt>
                <c:pt idx="540">
                  <c:v>-1.6318034118972093</c:v>
                </c:pt>
                <c:pt idx="541">
                  <c:v>-2.8542617624999309</c:v>
                </c:pt>
                <c:pt idx="542">
                  <c:v>-6.1301215688450839</c:v>
                </c:pt>
                <c:pt idx="543">
                  <c:v>-1.9332679133207904</c:v>
                </c:pt>
                <c:pt idx="544">
                  <c:v>-1.7654825252791966</c:v>
                </c:pt>
                <c:pt idx="545">
                  <c:v>-2.9392117906892281</c:v>
                </c:pt>
                <c:pt idx="546">
                  <c:v>1.4279708104711659</c:v>
                </c:pt>
                <c:pt idx="547">
                  <c:v>5.2697548963347458</c:v>
                </c:pt>
                <c:pt idx="548">
                  <c:v>1.8973608905767492E-2</c:v>
                </c:pt>
                <c:pt idx="549">
                  <c:v>1.9333200758524356</c:v>
                </c:pt>
                <c:pt idx="550">
                  <c:v>-2.2845183810942586</c:v>
                </c:pt>
                <c:pt idx="551">
                  <c:v>4.6038811906254011</c:v>
                </c:pt>
                <c:pt idx="552">
                  <c:v>7.4269176674881123</c:v>
                </c:pt>
                <c:pt idx="553">
                  <c:v>-1.9946116464850689</c:v>
                </c:pt>
                <c:pt idx="554">
                  <c:v>2.8206097279157376</c:v>
                </c:pt>
                <c:pt idx="555">
                  <c:v>-2.8879090527650675</c:v>
                </c:pt>
                <c:pt idx="556">
                  <c:v>-5.2326018708631921</c:v>
                </c:pt>
                <c:pt idx="557">
                  <c:v>-4.8846028870726315</c:v>
                </c:pt>
                <c:pt idx="558">
                  <c:v>-2.4659922378778987</c:v>
                </c:pt>
                <c:pt idx="559">
                  <c:v>-4.3979030316371137</c:v>
                </c:pt>
                <c:pt idx="560">
                  <c:v>-3.4028050447490017</c:v>
                </c:pt>
                <c:pt idx="561">
                  <c:v>2.9513629982271965</c:v>
                </c:pt>
                <c:pt idx="562">
                  <c:v>-6.7183568058811147</c:v>
                </c:pt>
                <c:pt idx="563">
                  <c:v>-8.9809116311538872</c:v>
                </c:pt>
                <c:pt idx="564">
                  <c:v>-6.040868761469838</c:v>
                </c:pt>
                <c:pt idx="565">
                  <c:v>-1.8190749696421165</c:v>
                </c:pt>
                <c:pt idx="566">
                  <c:v>-2.8984643062133415</c:v>
                </c:pt>
                <c:pt idx="567">
                  <c:v>-4.12384901746195</c:v>
                </c:pt>
                <c:pt idx="568">
                  <c:v>-4.1606708427587904</c:v>
                </c:pt>
                <c:pt idx="569">
                  <c:v>-7.5544517435500609</c:v>
                </c:pt>
                <c:pt idx="570">
                  <c:v>-8.4452241184417716</c:v>
                </c:pt>
                <c:pt idx="571">
                  <c:v>-7.490802482774356</c:v>
                </c:pt>
                <c:pt idx="572">
                  <c:v>-3.3044866183449955</c:v>
                </c:pt>
                <c:pt idx="573">
                  <c:v>-2.8343622718157491</c:v>
                </c:pt>
                <c:pt idx="574">
                  <c:v>-3.4044187326270503</c:v>
                </c:pt>
                <c:pt idx="575">
                  <c:v>-3.3420389209023966</c:v>
                </c:pt>
                <c:pt idx="576">
                  <c:v>-4.3053717585154345</c:v>
                </c:pt>
                <c:pt idx="577">
                  <c:v>2.5294043883903612</c:v>
                </c:pt>
                <c:pt idx="578">
                  <c:v>-6.2854900853096751</c:v>
                </c:pt>
                <c:pt idx="579">
                  <c:v>-4.6836018217601207</c:v>
                </c:pt>
                <c:pt idx="580">
                  <c:v>-4.4740613257274759</c:v>
                </c:pt>
                <c:pt idx="581">
                  <c:v>-0.30868798074681081</c:v>
                </c:pt>
                <c:pt idx="582">
                  <c:v>-1.8325990742481082</c:v>
                </c:pt>
                <c:pt idx="583">
                  <c:v>-3.5336375126472745</c:v>
                </c:pt>
                <c:pt idx="584">
                  <c:v>-1.5515255092289522</c:v>
                </c:pt>
                <c:pt idx="585">
                  <c:v>1.7674476163106192</c:v>
                </c:pt>
                <c:pt idx="586">
                  <c:v>-2.5396006997190739</c:v>
                </c:pt>
                <c:pt idx="587">
                  <c:v>-2.8674466802371228</c:v>
                </c:pt>
                <c:pt idx="588">
                  <c:v>0.40837339391772787</c:v>
                </c:pt>
                <c:pt idx="589">
                  <c:v>1.3488483423816859</c:v>
                </c:pt>
                <c:pt idx="590">
                  <c:v>2.5088537657307768</c:v>
                </c:pt>
                <c:pt idx="591">
                  <c:v>4.5752300681054265</c:v>
                </c:pt>
                <c:pt idx="592">
                  <c:v>4.9886364738342905</c:v>
                </c:pt>
                <c:pt idx="593">
                  <c:v>-0.62052140720982152</c:v>
                </c:pt>
                <c:pt idx="594">
                  <c:v>-3.5430946444192273</c:v>
                </c:pt>
                <c:pt idx="595">
                  <c:v>2.6957783048171819</c:v>
                </c:pt>
                <c:pt idx="596">
                  <c:v>0.27578043553116061</c:v>
                </c:pt>
                <c:pt idx="597">
                  <c:v>5.1627769718599836</c:v>
                </c:pt>
                <c:pt idx="598">
                  <c:v>2.9393588211675592</c:v>
                </c:pt>
                <c:pt idx="599">
                  <c:v>0.77610459957311662</c:v>
                </c:pt>
                <c:pt idx="600">
                  <c:v>-3.1194324782826186</c:v>
                </c:pt>
                <c:pt idx="601">
                  <c:v>-1.8947854000105337</c:v>
                </c:pt>
                <c:pt idx="602">
                  <c:v>-3.324777289437705</c:v>
                </c:pt>
                <c:pt idx="603">
                  <c:v>-2.9404522447524926</c:v>
                </c:pt>
                <c:pt idx="604">
                  <c:v>-2.7071224243170349</c:v>
                </c:pt>
                <c:pt idx="605">
                  <c:v>-0.57838721742201926</c:v>
                </c:pt>
                <c:pt idx="606">
                  <c:v>-8.6278194192331625E-2</c:v>
                </c:pt>
                <c:pt idx="607">
                  <c:v>-0.96428263479289456</c:v>
                </c:pt>
                <c:pt idx="608">
                  <c:v>-3.1221389581419459</c:v>
                </c:pt>
                <c:pt idx="609">
                  <c:v>-0.76758343135408325</c:v>
                </c:pt>
                <c:pt idx="610">
                  <c:v>-2.2825451827390992</c:v>
                </c:pt>
                <c:pt idx="611">
                  <c:v>-3.1142145505491214</c:v>
                </c:pt>
                <c:pt idx="612">
                  <c:v>9.5669392979004897E-2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Semanais'!$Y$9:$Y$621</c:f>
              <c:strCache>
                <c:ptCount val="61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12">
                  <c:v>05-09-2021</c:v>
                </c:pt>
              </c:strCache>
            </c:strRef>
          </c:cat>
          <c:val>
            <c:numRef>
              <c:f>'Indicadores Semanais'!$AD$9:$AD$618</c:f>
              <c:numCache>
                <c:formatCode>0.0</c:formatCode>
                <c:ptCount val="610"/>
                <c:pt idx="0">
                  <c:v>2.461184241686555</c:v>
                </c:pt>
                <c:pt idx="1">
                  <c:v>2.5525005352084054</c:v>
                </c:pt>
                <c:pt idx="2">
                  <c:v>2.9471123649231754</c:v>
                </c:pt>
                <c:pt idx="3">
                  <c:v>3.842021806103308</c:v>
                </c:pt>
                <c:pt idx="4">
                  <c:v>3.5309865262190203</c:v>
                </c:pt>
                <c:pt idx="5">
                  <c:v>3.7089498927321563</c:v>
                </c:pt>
                <c:pt idx="6">
                  <c:v>3.9912851647878398</c:v>
                </c:pt>
                <c:pt idx="7">
                  <c:v>4.3109606681376347</c:v>
                </c:pt>
                <c:pt idx="8">
                  <c:v>4.5206060007890487</c:v>
                </c:pt>
                <c:pt idx="9">
                  <c:v>4.8940415078735811</c:v>
                </c:pt>
                <c:pt idx="10">
                  <c:v>5.0261742783641239</c:v>
                </c:pt>
                <c:pt idx="11">
                  <c:v>4.8565019563675031</c:v>
                </c:pt>
                <c:pt idx="12">
                  <c:v>4.7853679078347922</c:v>
                </c:pt>
                <c:pt idx="13">
                  <c:v>4.8117661058099781</c:v>
                </c:pt>
                <c:pt idx="14">
                  <c:v>4.6912626090820009</c:v>
                </c:pt>
                <c:pt idx="15">
                  <c:v>4.6456208827216203</c:v>
                </c:pt>
                <c:pt idx="16">
                  <c:v>4.6550593674789065</c:v>
                </c:pt>
                <c:pt idx="17">
                  <c:v>4.8774569889328507</c:v>
                </c:pt>
                <c:pt idx="18">
                  <c:v>5.4238749778377029</c:v>
                </c:pt>
                <c:pt idx="19">
                  <c:v>5.6954456687302253</c:v>
                </c:pt>
                <c:pt idx="20">
                  <c:v>5.8708485270204216</c:v>
                </c:pt>
                <c:pt idx="21">
                  <c:v>5.8965060153530118</c:v>
                </c:pt>
                <c:pt idx="22">
                  <c:v>5.6198190927978846</c:v>
                </c:pt>
                <c:pt idx="23">
                  <c:v>5.0767654111511353</c:v>
                </c:pt>
                <c:pt idx="24">
                  <c:v>4.7636813449308146</c:v>
                </c:pt>
                <c:pt idx="25">
                  <c:v>4.5497484874060854</c:v>
                </c:pt>
                <c:pt idx="26">
                  <c:v>4.3340822126220262</c:v>
                </c:pt>
                <c:pt idx="27">
                  <c:v>3.9689255351797965</c:v>
                </c:pt>
                <c:pt idx="28">
                  <c:v>3.6577260795359114</c:v>
                </c:pt>
                <c:pt idx="29">
                  <c:v>3.0808459945739384</c:v>
                </c:pt>
                <c:pt idx="30">
                  <c:v>2.7770064949833602</c:v>
                </c:pt>
                <c:pt idx="31">
                  <c:v>1.9553926706386002</c:v>
                </c:pt>
                <c:pt idx="32">
                  <c:v>0.9236841638862866</c:v>
                </c:pt>
                <c:pt idx="33">
                  <c:v>-0.22048746655387472</c:v>
                </c:pt>
                <c:pt idx="34">
                  <c:v>-1.0357693920790143</c:v>
                </c:pt>
                <c:pt idx="35">
                  <c:v>-2.0286177143033961</c:v>
                </c:pt>
                <c:pt idx="36">
                  <c:v>-2.5801668037818195</c:v>
                </c:pt>
                <c:pt idx="37">
                  <c:v>-2.4920129308069261</c:v>
                </c:pt>
                <c:pt idx="38">
                  <c:v>-2.6134841045603645</c:v>
                </c:pt>
                <c:pt idx="39">
                  <c:v>-2.3888275969983033</c:v>
                </c:pt>
                <c:pt idx="40">
                  <c:v>-2.2774831494190613</c:v>
                </c:pt>
                <c:pt idx="41">
                  <c:v>-2.5971521866832279</c:v>
                </c:pt>
                <c:pt idx="42">
                  <c:v>-3.2233379912530933</c:v>
                </c:pt>
                <c:pt idx="43">
                  <c:v>-3.0453031347237407</c:v>
                </c:pt>
                <c:pt idx="44">
                  <c:v>-2.6224021106584843</c:v>
                </c:pt>
                <c:pt idx="45">
                  <c:v>-2.1298753149054863</c:v>
                </c:pt>
                <c:pt idx="46">
                  <c:v>-2.0157828950444832</c:v>
                </c:pt>
                <c:pt idx="47">
                  <c:v>-1.5530282410422191</c:v>
                </c:pt>
                <c:pt idx="48">
                  <c:v>-0.51208507580913931</c:v>
                </c:pt>
                <c:pt idx="49">
                  <c:v>0.69520734465361655</c:v>
                </c:pt>
                <c:pt idx="50">
                  <c:v>1.0085331448077122</c:v>
                </c:pt>
                <c:pt idx="51">
                  <c:v>0.23219518379357851</c:v>
                </c:pt>
                <c:pt idx="52">
                  <c:v>0.33640487580561285</c:v>
                </c:pt>
                <c:pt idx="53">
                  <c:v>0.6384639471080058</c:v>
                </c:pt>
                <c:pt idx="54">
                  <c:v>1.1219076400627788</c:v>
                </c:pt>
                <c:pt idx="55">
                  <c:v>1.2425779949710776</c:v>
                </c:pt>
                <c:pt idx="56">
                  <c:v>1.3934371133663279</c:v>
                </c:pt>
                <c:pt idx="57">
                  <c:v>1.8549085128994054</c:v>
                </c:pt>
                <c:pt idx="58">
                  <c:v>2.0640816810056686</c:v>
                </c:pt>
                <c:pt idx="59">
                  <c:v>1.6688790468446939</c:v>
                </c:pt>
                <c:pt idx="60">
                  <c:v>1.4272871975293364</c:v>
                </c:pt>
                <c:pt idx="61">
                  <c:v>0.70551188101339535</c:v>
                </c:pt>
                <c:pt idx="62">
                  <c:v>0.28910988246189462</c:v>
                </c:pt>
                <c:pt idx="63">
                  <c:v>0.44883095537358642</c:v>
                </c:pt>
                <c:pt idx="64">
                  <c:v>0.15255133812053753</c:v>
                </c:pt>
                <c:pt idx="65">
                  <c:v>0.21908991452041807</c:v>
                </c:pt>
                <c:pt idx="66">
                  <c:v>0.4036993541436199</c:v>
                </c:pt>
                <c:pt idx="67">
                  <c:v>0.89236579782242331</c:v>
                </c:pt>
                <c:pt idx="68">
                  <c:v>1.3823482083533105</c:v>
                </c:pt>
                <c:pt idx="69">
                  <c:v>1.0029065924588179</c:v>
                </c:pt>
                <c:pt idx="70">
                  <c:v>0.66305806185769711</c:v>
                </c:pt>
                <c:pt idx="71">
                  <c:v>0.24219898251815714</c:v>
                </c:pt>
                <c:pt idx="72">
                  <c:v>-0.46082666243747333</c:v>
                </c:pt>
                <c:pt idx="73">
                  <c:v>-1.3688504894539701</c:v>
                </c:pt>
                <c:pt idx="74">
                  <c:v>-3.8688679085309707</c:v>
                </c:pt>
                <c:pt idx="75">
                  <c:v>-6.4835325933105992</c:v>
                </c:pt>
                <c:pt idx="76">
                  <c:v>-8.595536890330818</c:v>
                </c:pt>
                <c:pt idx="77">
                  <c:v>-11.325068195860412</c:v>
                </c:pt>
                <c:pt idx="78">
                  <c:v>-13.827745184525558</c:v>
                </c:pt>
                <c:pt idx="79">
                  <c:v>-16.08748475674016</c:v>
                </c:pt>
                <c:pt idx="80">
                  <c:v>-18.008606753118048</c:v>
                </c:pt>
                <c:pt idx="81">
                  <c:v>-18.787754335793302</c:v>
                </c:pt>
                <c:pt idx="82">
                  <c:v>-18.837484891991497</c:v>
                </c:pt>
                <c:pt idx="83">
                  <c:v>-19.532009986453573</c:v>
                </c:pt>
                <c:pt idx="84">
                  <c:v>-19.755692467238742</c:v>
                </c:pt>
                <c:pt idx="85">
                  <c:v>-19.78799038174207</c:v>
                </c:pt>
                <c:pt idx="86">
                  <c:v>-19.409205738680658</c:v>
                </c:pt>
                <c:pt idx="87">
                  <c:v>-19.188148761518118</c:v>
                </c:pt>
                <c:pt idx="88">
                  <c:v>-19.185794260757607</c:v>
                </c:pt>
                <c:pt idx="89">
                  <c:v>-19.775494136406859</c:v>
                </c:pt>
                <c:pt idx="90">
                  <c:v>-19.562080966417568</c:v>
                </c:pt>
                <c:pt idx="91">
                  <c:v>-19.366506995169935</c:v>
                </c:pt>
                <c:pt idx="92">
                  <c:v>-19.276671198858995</c:v>
                </c:pt>
                <c:pt idx="93">
                  <c:v>-19.553547681283217</c:v>
                </c:pt>
                <c:pt idx="94">
                  <c:v>-19.5032808920115</c:v>
                </c:pt>
                <c:pt idx="95">
                  <c:v>-20.283258975938526</c:v>
                </c:pt>
                <c:pt idx="96">
                  <c:v>-21.428522760096889</c:v>
                </c:pt>
                <c:pt idx="97">
                  <c:v>-21.516970607271254</c:v>
                </c:pt>
                <c:pt idx="98">
                  <c:v>-22.169900603405779</c:v>
                </c:pt>
                <c:pt idx="99">
                  <c:v>-21.954096487696745</c:v>
                </c:pt>
                <c:pt idx="100">
                  <c:v>-21.207023385345348</c:v>
                </c:pt>
                <c:pt idx="101">
                  <c:v>-21.398870115468721</c:v>
                </c:pt>
                <c:pt idx="102">
                  <c:v>-20.575399261255587</c:v>
                </c:pt>
                <c:pt idx="103">
                  <c:v>-19.183034687082586</c:v>
                </c:pt>
                <c:pt idx="104">
                  <c:v>-18.285600457724481</c:v>
                </c:pt>
                <c:pt idx="105">
                  <c:v>-17.516173075787123</c:v>
                </c:pt>
                <c:pt idx="106">
                  <c:v>-17.153685267134371</c:v>
                </c:pt>
                <c:pt idx="107">
                  <c:v>-16.957419601031173</c:v>
                </c:pt>
                <c:pt idx="108">
                  <c:v>-16.827116474682221</c:v>
                </c:pt>
                <c:pt idx="109">
                  <c:v>-16.44892966295431</c:v>
                </c:pt>
                <c:pt idx="110">
                  <c:v>-16.377058012399939</c:v>
                </c:pt>
                <c:pt idx="111">
                  <c:v>-17.216021548126729</c:v>
                </c:pt>
                <c:pt idx="112">
                  <c:v>-17.418431618872798</c:v>
                </c:pt>
                <c:pt idx="113">
                  <c:v>-18.04907202501126</c:v>
                </c:pt>
                <c:pt idx="114">
                  <c:v>-18.75933138678732</c:v>
                </c:pt>
                <c:pt idx="115">
                  <c:v>-18.667351887469653</c:v>
                </c:pt>
                <c:pt idx="116">
                  <c:v>-18.467159332469084</c:v>
                </c:pt>
                <c:pt idx="117">
                  <c:v>-19.085018178013431</c:v>
                </c:pt>
                <c:pt idx="118">
                  <c:v>-19.152074769568266</c:v>
                </c:pt>
                <c:pt idx="119">
                  <c:v>-19.82018083307463</c:v>
                </c:pt>
                <c:pt idx="120">
                  <c:v>-19.461504511585197</c:v>
                </c:pt>
                <c:pt idx="121">
                  <c:v>-19.371874686030036</c:v>
                </c:pt>
                <c:pt idx="122">
                  <c:v>-19.261922545443724</c:v>
                </c:pt>
                <c:pt idx="123">
                  <c:v>-19.873466073582158</c:v>
                </c:pt>
                <c:pt idx="124">
                  <c:v>-19.475940025460432</c:v>
                </c:pt>
                <c:pt idx="125">
                  <c:v>-19.553866058845131</c:v>
                </c:pt>
                <c:pt idx="126">
                  <c:v>-19.360579822079689</c:v>
                </c:pt>
                <c:pt idx="127">
                  <c:v>-19.64512601066815</c:v>
                </c:pt>
                <c:pt idx="128">
                  <c:v>-19.57885315792992</c:v>
                </c:pt>
                <c:pt idx="129">
                  <c:v>-19.862559436830072</c:v>
                </c:pt>
                <c:pt idx="130">
                  <c:v>-19.596442356505069</c:v>
                </c:pt>
                <c:pt idx="131">
                  <c:v>-19.473618372697615</c:v>
                </c:pt>
                <c:pt idx="132">
                  <c:v>-19.062472827096787</c:v>
                </c:pt>
                <c:pt idx="133">
                  <c:v>-18.865610637912198</c:v>
                </c:pt>
                <c:pt idx="134">
                  <c:v>-18.951009811500576</c:v>
                </c:pt>
                <c:pt idx="135">
                  <c:v>-18.70865299272214</c:v>
                </c:pt>
                <c:pt idx="136">
                  <c:v>-18.126963905080391</c:v>
                </c:pt>
                <c:pt idx="137">
                  <c:v>-17.770030385899197</c:v>
                </c:pt>
                <c:pt idx="138">
                  <c:v>-17.169031760654004</c:v>
                </c:pt>
                <c:pt idx="139">
                  <c:v>-16.983283533054507</c:v>
                </c:pt>
                <c:pt idx="140">
                  <c:v>-16.49823926513125</c:v>
                </c:pt>
                <c:pt idx="141">
                  <c:v>-15.84518808395862</c:v>
                </c:pt>
                <c:pt idx="142">
                  <c:v>-15.274831753352327</c:v>
                </c:pt>
                <c:pt idx="143">
                  <c:v>-15.053578314888965</c:v>
                </c:pt>
                <c:pt idx="144">
                  <c:v>-14.91662111294599</c:v>
                </c:pt>
                <c:pt idx="145">
                  <c:v>-14.885518617995475</c:v>
                </c:pt>
                <c:pt idx="146">
                  <c:v>-14.809960757176228</c:v>
                </c:pt>
                <c:pt idx="147">
                  <c:v>-14.006208348066664</c:v>
                </c:pt>
                <c:pt idx="148">
                  <c:v>-13.706025364405823</c:v>
                </c:pt>
                <c:pt idx="149">
                  <c:v>-14.023241572746391</c:v>
                </c:pt>
                <c:pt idx="150">
                  <c:v>-14.327440093461648</c:v>
                </c:pt>
                <c:pt idx="151">
                  <c:v>-13.970944581924368</c:v>
                </c:pt>
                <c:pt idx="152">
                  <c:v>-13.704989784503042</c:v>
                </c:pt>
                <c:pt idx="153">
                  <c:v>-13.423476084199397</c:v>
                </c:pt>
                <c:pt idx="154">
                  <c:v>-13.76893573220433</c:v>
                </c:pt>
                <c:pt idx="155">
                  <c:v>-13.654705406072933</c:v>
                </c:pt>
                <c:pt idx="156">
                  <c:v>-12.884420500821189</c:v>
                </c:pt>
                <c:pt idx="157">
                  <c:v>-12.047568826140916</c:v>
                </c:pt>
                <c:pt idx="158">
                  <c:v>-13.342995820594583</c:v>
                </c:pt>
                <c:pt idx="159">
                  <c:v>-13.771710532661709</c:v>
                </c:pt>
                <c:pt idx="160">
                  <c:v>-13.343524235902574</c:v>
                </c:pt>
                <c:pt idx="161">
                  <c:v>-13.174081607729741</c:v>
                </c:pt>
                <c:pt idx="162">
                  <c:v>-12.812980855270222</c:v>
                </c:pt>
                <c:pt idx="163">
                  <c:v>-12.777020456298365</c:v>
                </c:pt>
                <c:pt idx="164">
                  <c:v>-12.847173846601413</c:v>
                </c:pt>
                <c:pt idx="165">
                  <c:v>-11.130993498915357</c:v>
                </c:pt>
                <c:pt idx="166">
                  <c:v>-10.508316968741578</c:v>
                </c:pt>
                <c:pt idx="167">
                  <c:v>-10.765285860289362</c:v>
                </c:pt>
                <c:pt idx="168">
                  <c:v>-10.944329388547143</c:v>
                </c:pt>
                <c:pt idx="169">
                  <c:v>-11.330069224364532</c:v>
                </c:pt>
                <c:pt idx="170">
                  <c:v>-11.741267950397297</c:v>
                </c:pt>
                <c:pt idx="171">
                  <c:v>-12.315692143140154</c:v>
                </c:pt>
                <c:pt idx="172">
                  <c:v>-12.739651002094496</c:v>
                </c:pt>
                <c:pt idx="173">
                  <c:v>-12.685540826483969</c:v>
                </c:pt>
                <c:pt idx="174">
                  <c:v>-12.623755885347039</c:v>
                </c:pt>
                <c:pt idx="175">
                  <c:v>-12.49445385993357</c:v>
                </c:pt>
                <c:pt idx="176">
                  <c:v>-12.53511345066123</c:v>
                </c:pt>
                <c:pt idx="177">
                  <c:v>-12.396959873481119</c:v>
                </c:pt>
                <c:pt idx="178">
                  <c:v>-11.828295089741507</c:v>
                </c:pt>
                <c:pt idx="179">
                  <c:v>-11.57651910742244</c:v>
                </c:pt>
                <c:pt idx="180">
                  <c:v>-11.282666147970291</c:v>
                </c:pt>
                <c:pt idx="181">
                  <c:v>-10.858234335938937</c:v>
                </c:pt>
                <c:pt idx="182">
                  <c:v>-10.554766614692765</c:v>
                </c:pt>
                <c:pt idx="183">
                  <c:v>-10.033214474716356</c:v>
                </c:pt>
                <c:pt idx="184">
                  <c:v>-9.5277614516669153</c:v>
                </c:pt>
                <c:pt idx="185">
                  <c:v>-9.0514005532982207</c:v>
                </c:pt>
                <c:pt idx="186">
                  <c:v>-8.8700453568170339</c:v>
                </c:pt>
                <c:pt idx="187">
                  <c:v>-9.0613418881105563</c:v>
                </c:pt>
                <c:pt idx="188">
                  <c:v>-9.1095117525490625</c:v>
                </c:pt>
                <c:pt idx="189">
                  <c:v>-9.2282222556671112</c:v>
                </c:pt>
                <c:pt idx="190">
                  <c:v>-9.1865902783408053</c:v>
                </c:pt>
                <c:pt idx="191">
                  <c:v>-9.1514141852533992</c:v>
                </c:pt>
                <c:pt idx="192">
                  <c:v>-9.0638113439448524</c:v>
                </c:pt>
                <c:pt idx="193">
                  <c:v>-9.0379197160773241</c:v>
                </c:pt>
                <c:pt idx="194">
                  <c:v>-8.4254275649196444</c:v>
                </c:pt>
                <c:pt idx="195">
                  <c:v>-8.1786407562603696</c:v>
                </c:pt>
                <c:pt idx="196">
                  <c:v>-7.8661535961966838</c:v>
                </c:pt>
                <c:pt idx="197">
                  <c:v>-7.7626407055012105</c:v>
                </c:pt>
                <c:pt idx="198">
                  <c:v>-7.590886002252816</c:v>
                </c:pt>
                <c:pt idx="199">
                  <c:v>-7.4320884865668075</c:v>
                </c:pt>
                <c:pt idx="200">
                  <c:v>-6.9749013554807204</c:v>
                </c:pt>
                <c:pt idx="201">
                  <c:v>-7.1656014034667805</c:v>
                </c:pt>
                <c:pt idx="202">
                  <c:v>-7.004317817288757</c:v>
                </c:pt>
                <c:pt idx="203">
                  <c:v>-7.0211699980285687</c:v>
                </c:pt>
                <c:pt idx="204">
                  <c:v>-6.4388951677591706</c:v>
                </c:pt>
                <c:pt idx="205">
                  <c:v>-6.5299843123001251</c:v>
                </c:pt>
                <c:pt idx="206">
                  <c:v>-6.5034228666794229</c:v>
                </c:pt>
                <c:pt idx="207">
                  <c:v>-6.314328275613188</c:v>
                </c:pt>
                <c:pt idx="208">
                  <c:v>-6.1429795488074257</c:v>
                </c:pt>
                <c:pt idx="209">
                  <c:v>-5.7810939850449996</c:v>
                </c:pt>
                <c:pt idx="210">
                  <c:v>-5.1250744901091752</c:v>
                </c:pt>
                <c:pt idx="211">
                  <c:v>-5.2349526416939103</c:v>
                </c:pt>
                <c:pt idx="212">
                  <c:v>-5.0737269326365508</c:v>
                </c:pt>
                <c:pt idx="213">
                  <c:v>-5.1129890692583775</c:v>
                </c:pt>
                <c:pt idx="214">
                  <c:v>-4.9904566631590246</c:v>
                </c:pt>
                <c:pt idx="215">
                  <c:v>-4.6554803084753189</c:v>
                </c:pt>
                <c:pt idx="216">
                  <c:v>-4.2775242103446534</c:v>
                </c:pt>
                <c:pt idx="217">
                  <c:v>-4.0199561431032151</c:v>
                </c:pt>
                <c:pt idx="218">
                  <c:v>-3.9095945763162296</c:v>
                </c:pt>
                <c:pt idx="219">
                  <c:v>-3.9892819473195567</c:v>
                </c:pt>
                <c:pt idx="220">
                  <c:v>-4.186159162209405</c:v>
                </c:pt>
                <c:pt idx="221">
                  <c:v>-4.2081238344639251</c:v>
                </c:pt>
                <c:pt idx="222">
                  <c:v>-4.4446672702425003</c:v>
                </c:pt>
                <c:pt idx="223">
                  <c:v>-4.9586163179671843</c:v>
                </c:pt>
                <c:pt idx="224">
                  <c:v>-4.220954235581317</c:v>
                </c:pt>
                <c:pt idx="225">
                  <c:v>-3.7982216969981857</c:v>
                </c:pt>
                <c:pt idx="226">
                  <c:v>-3.6502392072784295</c:v>
                </c:pt>
                <c:pt idx="227">
                  <c:v>-3.683263537587913</c:v>
                </c:pt>
                <c:pt idx="228">
                  <c:v>-4.0497915077339552</c:v>
                </c:pt>
                <c:pt idx="229">
                  <c:v>-4.1880170830356729</c:v>
                </c:pt>
                <c:pt idx="230">
                  <c:v>-4.0376034500143607</c:v>
                </c:pt>
                <c:pt idx="231">
                  <c:v>-4.6902164505781059</c:v>
                </c:pt>
                <c:pt idx="232">
                  <c:v>-5.3008611537230603</c:v>
                </c:pt>
                <c:pt idx="233">
                  <c:v>-5.3544914873375182</c:v>
                </c:pt>
                <c:pt idx="234">
                  <c:v>-4.8216711689602061</c:v>
                </c:pt>
                <c:pt idx="235">
                  <c:v>-4.3038095690170319</c:v>
                </c:pt>
                <c:pt idx="236">
                  <c:v>-3.8752306840686157</c:v>
                </c:pt>
                <c:pt idx="237">
                  <c:v>-3.4369539135623932</c:v>
                </c:pt>
                <c:pt idx="238">
                  <c:v>-3.324912901248303</c:v>
                </c:pt>
                <c:pt idx="239">
                  <c:v>-3.1129632554913655</c:v>
                </c:pt>
                <c:pt idx="240">
                  <c:v>-2.9726508670856111</c:v>
                </c:pt>
                <c:pt idx="241">
                  <c:v>-3.3720644789996248</c:v>
                </c:pt>
                <c:pt idx="242">
                  <c:v>-3.5416301328625894</c:v>
                </c:pt>
                <c:pt idx="243">
                  <c:v>-3.5594862833419989</c:v>
                </c:pt>
                <c:pt idx="244">
                  <c:v>-3.8473502850653096</c:v>
                </c:pt>
                <c:pt idx="245">
                  <c:v>-4.0245394849198659</c:v>
                </c:pt>
                <c:pt idx="246">
                  <c:v>-3.893145839152258</c:v>
                </c:pt>
                <c:pt idx="247">
                  <c:v>-3.5405205281895502</c:v>
                </c:pt>
                <c:pt idx="248">
                  <c:v>-3.1466717490673557</c:v>
                </c:pt>
                <c:pt idx="249">
                  <c:v>-3.1889061446883766</c:v>
                </c:pt>
                <c:pt idx="250">
                  <c:v>-3.559089700327275</c:v>
                </c:pt>
                <c:pt idx="251">
                  <c:v>-3.7177244727374119</c:v>
                </c:pt>
                <c:pt idx="252">
                  <c:v>-3.90160606479607</c:v>
                </c:pt>
                <c:pt idx="253">
                  <c:v>-4.3014196781979814</c:v>
                </c:pt>
                <c:pt idx="254">
                  <c:v>-4.3832263936176741</c:v>
                </c:pt>
                <c:pt idx="255">
                  <c:v>-4.5295822676170827</c:v>
                </c:pt>
                <c:pt idx="256">
                  <c:v>-4.8019213849835456</c:v>
                </c:pt>
                <c:pt idx="257">
                  <c:v>-4.3515318777995287</c:v>
                </c:pt>
                <c:pt idx="258">
                  <c:v>-4.1552110268491589</c:v>
                </c:pt>
                <c:pt idx="259">
                  <c:v>-4.3681879866666877</c:v>
                </c:pt>
                <c:pt idx="260">
                  <c:v>-4.4557150291358436</c:v>
                </c:pt>
                <c:pt idx="261">
                  <c:v>-4.6258246237790246</c:v>
                </c:pt>
                <c:pt idx="262">
                  <c:v>-4.8232980525618858</c:v>
                </c:pt>
                <c:pt idx="263">
                  <c:v>-4.4095194930021444</c:v>
                </c:pt>
                <c:pt idx="264">
                  <c:v>-4.6579646152126406</c:v>
                </c:pt>
                <c:pt idx="265">
                  <c:v>-4.6191422061631489</c:v>
                </c:pt>
                <c:pt idx="266">
                  <c:v>-4.3965049793079158</c:v>
                </c:pt>
                <c:pt idx="267">
                  <c:v>-4.4594406354397238</c:v>
                </c:pt>
                <c:pt idx="268">
                  <c:v>-4.5937904420201585</c:v>
                </c:pt>
                <c:pt idx="269">
                  <c:v>-4.0538500367536914</c:v>
                </c:pt>
                <c:pt idx="270">
                  <c:v>-3.7310650857854291</c:v>
                </c:pt>
                <c:pt idx="271">
                  <c:v>-3.3888594194613</c:v>
                </c:pt>
                <c:pt idx="272">
                  <c:v>-2.9072034284251833</c:v>
                </c:pt>
                <c:pt idx="273">
                  <c:v>-2.6976715517301124</c:v>
                </c:pt>
                <c:pt idx="274">
                  <c:v>-2.5731731749117506</c:v>
                </c:pt>
                <c:pt idx="275">
                  <c:v>-1.8352471451067711</c:v>
                </c:pt>
                <c:pt idx="276">
                  <c:v>-1.7978798632904127</c:v>
                </c:pt>
                <c:pt idx="277">
                  <c:v>-1.9457503886176599</c:v>
                </c:pt>
                <c:pt idx="278">
                  <c:v>-1.9951764195235373</c:v>
                </c:pt>
                <c:pt idx="279">
                  <c:v>-2.019208342871309</c:v>
                </c:pt>
                <c:pt idx="280">
                  <c:v>-2.0117762177250023</c:v>
                </c:pt>
                <c:pt idx="281">
                  <c:v>-1.4239408174519272</c:v>
                </c:pt>
                <c:pt idx="282">
                  <c:v>-1.6522245780098441</c:v>
                </c:pt>
                <c:pt idx="283">
                  <c:v>-1.1282002059828946</c:v>
                </c:pt>
                <c:pt idx="284">
                  <c:v>-0.85453705754966136</c:v>
                </c:pt>
                <c:pt idx="285">
                  <c:v>-0.67093018636437507</c:v>
                </c:pt>
                <c:pt idx="286">
                  <c:v>-0.79635565750902104</c:v>
                </c:pt>
                <c:pt idx="287">
                  <c:v>-0.31709736056478122</c:v>
                </c:pt>
                <c:pt idx="288">
                  <c:v>-0.55068275988422088</c:v>
                </c:pt>
                <c:pt idx="289">
                  <c:v>-0.79216608060632765</c:v>
                </c:pt>
                <c:pt idx="290">
                  <c:v>-1.3131794607977716</c:v>
                </c:pt>
                <c:pt idx="291">
                  <c:v>-1.7518686022239609</c:v>
                </c:pt>
                <c:pt idx="292">
                  <c:v>-1.694537727682548</c:v>
                </c:pt>
                <c:pt idx="293">
                  <c:v>-1.3269063291101222</c:v>
                </c:pt>
                <c:pt idx="294">
                  <c:v>-1.2077344696660464</c:v>
                </c:pt>
                <c:pt idx="295">
                  <c:v>-1.14445681001184</c:v>
                </c:pt>
                <c:pt idx="296">
                  <c:v>-1.0987501941409172</c:v>
                </c:pt>
                <c:pt idx="297">
                  <c:v>-1.3918699497837517</c:v>
                </c:pt>
                <c:pt idx="298">
                  <c:v>-1.2933939398802485</c:v>
                </c:pt>
                <c:pt idx="299">
                  <c:v>-1.8515910474382824</c:v>
                </c:pt>
                <c:pt idx="300">
                  <c:v>-3.0163430090684948</c:v>
                </c:pt>
                <c:pt idx="301">
                  <c:v>-3.8772712494543162</c:v>
                </c:pt>
                <c:pt idx="302">
                  <c:v>-3.3522664891351304</c:v>
                </c:pt>
                <c:pt idx="303">
                  <c:v>-3.2663520278229754</c:v>
                </c:pt>
                <c:pt idx="304">
                  <c:v>-3.1525734040735705</c:v>
                </c:pt>
                <c:pt idx="305">
                  <c:v>-3.2458732139661532</c:v>
                </c:pt>
                <c:pt idx="306">
                  <c:v>-3.3737435863019294</c:v>
                </c:pt>
                <c:pt idx="307">
                  <c:v>-2.5703175578179889</c:v>
                </c:pt>
                <c:pt idx="308">
                  <c:v>-2.3505069885092604</c:v>
                </c:pt>
                <c:pt idx="309">
                  <c:v>-3.072906876365713</c:v>
                </c:pt>
                <c:pt idx="310">
                  <c:v>-3.6395322384629174</c:v>
                </c:pt>
                <c:pt idx="311">
                  <c:v>-3.8382491040012092</c:v>
                </c:pt>
                <c:pt idx="312">
                  <c:v>-4.0473835799858966</c:v>
                </c:pt>
                <c:pt idx="313">
                  <c:v>-3.7563923296785759</c:v>
                </c:pt>
                <c:pt idx="314">
                  <c:v>-4.726064337685977</c:v>
                </c:pt>
                <c:pt idx="315">
                  <c:v>-5.6801026908777601</c:v>
                </c:pt>
                <c:pt idx="316">
                  <c:v>-5.372931708090519</c:v>
                </c:pt>
                <c:pt idx="317">
                  <c:v>-5.3386509920883656</c:v>
                </c:pt>
                <c:pt idx="318">
                  <c:v>-5.4887899209484692</c:v>
                </c:pt>
                <c:pt idx="319">
                  <c:v>-5.7900766838207245</c:v>
                </c:pt>
                <c:pt idx="320">
                  <c:v>-6.1385230781487081</c:v>
                </c:pt>
                <c:pt idx="321">
                  <c:v>-6.8173834172565648</c:v>
                </c:pt>
                <c:pt idx="322">
                  <c:v>-7.2023617068118062</c:v>
                </c:pt>
                <c:pt idx="323">
                  <c:v>-8.1893316432850565</c:v>
                </c:pt>
                <c:pt idx="324">
                  <c:v>-8.8492270473112207</c:v>
                </c:pt>
                <c:pt idx="325">
                  <c:v>-9.1313039129842313</c:v>
                </c:pt>
                <c:pt idx="326">
                  <c:v>-8.749149422879599</c:v>
                </c:pt>
                <c:pt idx="327">
                  <c:v>-7.9024092674427795</c:v>
                </c:pt>
                <c:pt idx="328">
                  <c:v>-7.0955281954564651</c:v>
                </c:pt>
                <c:pt idx="329">
                  <c:v>-7.3878743959103463</c:v>
                </c:pt>
                <c:pt idx="330">
                  <c:v>-7.6671737164425293</c:v>
                </c:pt>
                <c:pt idx="331">
                  <c:v>-7.8174933616151128</c:v>
                </c:pt>
                <c:pt idx="332">
                  <c:v>-7.7902333394734944</c:v>
                </c:pt>
                <c:pt idx="333">
                  <c:v>-7.8484779351033689</c:v>
                </c:pt>
                <c:pt idx="334">
                  <c:v>-8.3324672229694645</c:v>
                </c:pt>
                <c:pt idx="335">
                  <c:v>-8.1614972946051587</c:v>
                </c:pt>
                <c:pt idx="336">
                  <c:v>-6.9179791906484667</c:v>
                </c:pt>
                <c:pt idx="337">
                  <c:v>-6.7044971402362155</c:v>
                </c:pt>
                <c:pt idx="338">
                  <c:v>-6.3487769288533604</c:v>
                </c:pt>
                <c:pt idx="339">
                  <c:v>-5.4653795919011445</c:v>
                </c:pt>
                <c:pt idx="340">
                  <c:v>-5.1516072068551688</c:v>
                </c:pt>
                <c:pt idx="341">
                  <c:v>-5.1202309948721672</c:v>
                </c:pt>
                <c:pt idx="342">
                  <c:v>-5.1841499105136837</c:v>
                </c:pt>
                <c:pt idx="343">
                  <c:v>-5.3689619761571032</c:v>
                </c:pt>
                <c:pt idx="344">
                  <c:v>-4.4167868156416921</c:v>
                </c:pt>
                <c:pt idx="345">
                  <c:v>-3.648027423742247</c:v>
                </c:pt>
                <c:pt idx="346">
                  <c:v>-3.6454854079298156</c:v>
                </c:pt>
                <c:pt idx="347">
                  <c:v>-3.7200177248033106</c:v>
                </c:pt>
                <c:pt idx="348">
                  <c:v>-3.6799247032533406</c:v>
                </c:pt>
                <c:pt idx="349">
                  <c:v>-3.41638757436758</c:v>
                </c:pt>
                <c:pt idx="350">
                  <c:v>-2.9684064531962764</c:v>
                </c:pt>
                <c:pt idx="351">
                  <c:v>-2.6883572283045987</c:v>
                </c:pt>
                <c:pt idx="352">
                  <c:v>-2.472935135739728</c:v>
                </c:pt>
                <c:pt idx="353">
                  <c:v>-2.3548435372166665</c:v>
                </c:pt>
                <c:pt idx="354">
                  <c:v>-1.8858867755718134</c:v>
                </c:pt>
                <c:pt idx="355">
                  <c:v>-2.3460251952591245</c:v>
                </c:pt>
                <c:pt idx="356">
                  <c:v>-1.9930321905969268</c:v>
                </c:pt>
                <c:pt idx="357">
                  <c:v>-1.0177917119296265</c:v>
                </c:pt>
                <c:pt idx="358">
                  <c:v>-1.1029417925125142</c:v>
                </c:pt>
                <c:pt idx="359">
                  <c:v>-1.2207303318287615</c:v>
                </c:pt>
                <c:pt idx="360">
                  <c:v>-0.94751878068809348</c:v>
                </c:pt>
                <c:pt idx="361">
                  <c:v>-0.96640317891298366</c:v>
                </c:pt>
                <c:pt idx="362">
                  <c:v>-1.9500361204681675</c:v>
                </c:pt>
                <c:pt idx="363">
                  <c:v>-3.0221452963947786</c:v>
                </c:pt>
                <c:pt idx="364">
                  <c:v>-4.5272019072832039</c:v>
                </c:pt>
                <c:pt idx="365">
                  <c:v>-4.8545900696888724</c:v>
                </c:pt>
                <c:pt idx="366">
                  <c:v>-4.9366816030797889</c:v>
                </c:pt>
                <c:pt idx="367">
                  <c:v>-5.6720626664484746</c:v>
                </c:pt>
                <c:pt idx="368">
                  <c:v>-6.5326735854620779</c:v>
                </c:pt>
                <c:pt idx="369">
                  <c:v>-4.8655902508754076</c:v>
                </c:pt>
                <c:pt idx="370">
                  <c:v>-4.0373055473493844</c:v>
                </c:pt>
                <c:pt idx="371">
                  <c:v>-3.8313299196989994</c:v>
                </c:pt>
                <c:pt idx="372">
                  <c:v>-3.3603435736249514</c:v>
                </c:pt>
                <c:pt idx="373">
                  <c:v>-3.0116812737682812</c:v>
                </c:pt>
                <c:pt idx="374">
                  <c:v>-2.3915206306963768</c:v>
                </c:pt>
                <c:pt idx="375">
                  <c:v>-1.5348927393604197</c:v>
                </c:pt>
                <c:pt idx="376">
                  <c:v>-2.3044504968931756</c:v>
                </c:pt>
                <c:pt idx="377">
                  <c:v>-2.9561835626066926</c:v>
                </c:pt>
                <c:pt idx="378">
                  <c:v>-3.2427089329813321</c:v>
                </c:pt>
                <c:pt idx="379">
                  <c:v>-4.2080363070105369</c:v>
                </c:pt>
                <c:pt idx="380">
                  <c:v>-5.4157240453131994</c:v>
                </c:pt>
                <c:pt idx="381">
                  <c:v>-6.5645850395744203</c:v>
                </c:pt>
                <c:pt idx="382">
                  <c:v>-8.0331175652728621</c:v>
                </c:pt>
                <c:pt idx="383">
                  <c:v>-8.3522935070352009</c:v>
                </c:pt>
                <c:pt idx="384">
                  <c:v>-8.5395112917698111</c:v>
                </c:pt>
                <c:pt idx="385">
                  <c:v>-8.5900940070362157</c:v>
                </c:pt>
                <c:pt idx="386">
                  <c:v>-8.1347952199288294</c:v>
                </c:pt>
                <c:pt idx="387">
                  <c:v>-8.1243228281393787</c:v>
                </c:pt>
                <c:pt idx="388">
                  <c:v>-7.9831170222743379</c:v>
                </c:pt>
                <c:pt idx="389">
                  <c:v>-7.552507785637057</c:v>
                </c:pt>
                <c:pt idx="390">
                  <c:v>-7.354480396081966</c:v>
                </c:pt>
                <c:pt idx="391">
                  <c:v>-7.3065499392897788</c:v>
                </c:pt>
                <c:pt idx="392">
                  <c:v>-7.9405459837777101</c:v>
                </c:pt>
                <c:pt idx="393">
                  <c:v>-8.2520565222192008</c:v>
                </c:pt>
                <c:pt idx="394">
                  <c:v>-8.4729780825076713</c:v>
                </c:pt>
                <c:pt idx="395">
                  <c:v>-9.068713237495059</c:v>
                </c:pt>
                <c:pt idx="396">
                  <c:v>-9.6214636100796831</c:v>
                </c:pt>
                <c:pt idx="397">
                  <c:v>-9.9130621054553387</c:v>
                </c:pt>
                <c:pt idx="398">
                  <c:v>-10.042511067301202</c:v>
                </c:pt>
                <c:pt idx="399">
                  <c:v>-9.1524683082116862</c:v>
                </c:pt>
                <c:pt idx="400">
                  <c:v>-9.4233337021164534</c:v>
                </c:pt>
                <c:pt idx="401">
                  <c:v>-9.2191012675366313</c:v>
                </c:pt>
                <c:pt idx="402">
                  <c:v>-8.7408395361224169</c:v>
                </c:pt>
                <c:pt idx="403">
                  <c:v>-8.5047418777605372</c:v>
                </c:pt>
                <c:pt idx="404">
                  <c:v>-7.6584084727664248</c:v>
                </c:pt>
                <c:pt idx="405">
                  <c:v>-7.3073399583219549</c:v>
                </c:pt>
                <c:pt idx="406">
                  <c:v>-8.0489797056983683</c:v>
                </c:pt>
                <c:pt idx="407">
                  <c:v>-7.5700018058628142</c:v>
                </c:pt>
                <c:pt idx="408">
                  <c:v>-5.7764228912149065</c:v>
                </c:pt>
                <c:pt idx="409">
                  <c:v>-4.9335641804563739</c:v>
                </c:pt>
                <c:pt idx="410">
                  <c:v>-3.7382073396000317</c:v>
                </c:pt>
                <c:pt idx="411">
                  <c:v>-3.7940909236040636</c:v>
                </c:pt>
                <c:pt idx="412">
                  <c:v>-3.3837983958847082</c:v>
                </c:pt>
                <c:pt idx="413">
                  <c:v>-2.9440398053334014</c:v>
                </c:pt>
                <c:pt idx="414">
                  <c:v>-2.6561413967319516</c:v>
                </c:pt>
                <c:pt idx="415">
                  <c:v>-3.9637900832731936</c:v>
                </c:pt>
                <c:pt idx="416">
                  <c:v>-4.5897691434552241</c:v>
                </c:pt>
                <c:pt idx="417">
                  <c:v>-5.0966531316085746</c:v>
                </c:pt>
                <c:pt idx="418">
                  <c:v>-4.9540029523890485</c:v>
                </c:pt>
                <c:pt idx="419">
                  <c:v>-5.0051205931138441</c:v>
                </c:pt>
                <c:pt idx="420">
                  <c:v>-5.5290965564956069</c:v>
                </c:pt>
                <c:pt idx="421">
                  <c:v>-6.0007401107392457</c:v>
                </c:pt>
                <c:pt idx="422">
                  <c:v>-5.6423174976062631</c:v>
                </c:pt>
                <c:pt idx="423">
                  <c:v>-5.8638183415884271</c:v>
                </c:pt>
                <c:pt idx="424">
                  <c:v>-6.290730778098192</c:v>
                </c:pt>
                <c:pt idx="425">
                  <c:v>-6.9226346498071321</c:v>
                </c:pt>
                <c:pt idx="426">
                  <c:v>-7.7837448495968165</c:v>
                </c:pt>
                <c:pt idx="427">
                  <c:v>-8.4024846734818119</c:v>
                </c:pt>
                <c:pt idx="428">
                  <c:v>-8.9937080785952475</c:v>
                </c:pt>
                <c:pt idx="429">
                  <c:v>-9.6421135579857182</c:v>
                </c:pt>
                <c:pt idx="430">
                  <c:v>-9.7014244035984056</c:v>
                </c:pt>
                <c:pt idx="431">
                  <c:v>-9.6058637232085751</c:v>
                </c:pt>
                <c:pt idx="432">
                  <c:v>-9.7192165803570898</c:v>
                </c:pt>
                <c:pt idx="433">
                  <c:v>-8.9244100446888996</c:v>
                </c:pt>
                <c:pt idx="434">
                  <c:v>-8.3256907495904073</c:v>
                </c:pt>
                <c:pt idx="435">
                  <c:v>-7.6368742865994586</c:v>
                </c:pt>
                <c:pt idx="436">
                  <c:v>-7.6330213595061043</c:v>
                </c:pt>
                <c:pt idx="437">
                  <c:v>-7.5164142523742106</c:v>
                </c:pt>
                <c:pt idx="438">
                  <c:v>-7.6343969300842405</c:v>
                </c:pt>
                <c:pt idx="439">
                  <c:v>-7.1842434893492646</c:v>
                </c:pt>
                <c:pt idx="440">
                  <c:v>-7.0852534932001969</c:v>
                </c:pt>
                <c:pt idx="441">
                  <c:v>-6.2307209125766878</c:v>
                </c:pt>
                <c:pt idx="442">
                  <c:v>-6.9160315652777342</c:v>
                </c:pt>
                <c:pt idx="443">
                  <c:v>-6.1515831027718582</c:v>
                </c:pt>
                <c:pt idx="444">
                  <c:v>-4.9970203034317944</c:v>
                </c:pt>
                <c:pt idx="445">
                  <c:v>-3.819846359024607</c:v>
                </c:pt>
                <c:pt idx="446">
                  <c:v>-3.0548497486888073</c:v>
                </c:pt>
                <c:pt idx="447">
                  <c:v>-2.9821121715148098</c:v>
                </c:pt>
                <c:pt idx="448">
                  <c:v>-2.6692721893841633</c:v>
                </c:pt>
                <c:pt idx="449">
                  <c:v>-2.2327964677951138</c:v>
                </c:pt>
                <c:pt idx="450">
                  <c:v>-1.9423602184132949</c:v>
                </c:pt>
                <c:pt idx="451">
                  <c:v>-2.4915809079748072</c:v>
                </c:pt>
                <c:pt idx="452">
                  <c:v>-3.1458000210267403</c:v>
                </c:pt>
                <c:pt idx="453">
                  <c:v>-4.5759323093232229</c:v>
                </c:pt>
                <c:pt idx="454">
                  <c:v>-4.2970778125867275</c:v>
                </c:pt>
                <c:pt idx="455">
                  <c:v>-4.6336725794930702</c:v>
                </c:pt>
                <c:pt idx="456">
                  <c:v>-4.7809262519838809</c:v>
                </c:pt>
                <c:pt idx="457">
                  <c:v>-5.169812226085412</c:v>
                </c:pt>
                <c:pt idx="458">
                  <c:v>-5.6518606890780489</c:v>
                </c:pt>
                <c:pt idx="459">
                  <c:v>-5.0478859489669565</c:v>
                </c:pt>
                <c:pt idx="460">
                  <c:v>-4.1205463440043149</c:v>
                </c:pt>
                <c:pt idx="461">
                  <c:v>-4.0478700162389414</c:v>
                </c:pt>
                <c:pt idx="462">
                  <c:v>-3.8655291076266565</c:v>
                </c:pt>
                <c:pt idx="463">
                  <c:v>-3.1227789503380654</c:v>
                </c:pt>
                <c:pt idx="464">
                  <c:v>-1.8208896434557593</c:v>
                </c:pt>
                <c:pt idx="465">
                  <c:v>-1.5829655171982122</c:v>
                </c:pt>
                <c:pt idx="466">
                  <c:v>-1.7269826115786466</c:v>
                </c:pt>
                <c:pt idx="467">
                  <c:v>-1.7647141362443242</c:v>
                </c:pt>
                <c:pt idx="468">
                  <c:v>-2.5971661869330802</c:v>
                </c:pt>
                <c:pt idx="469">
                  <c:v>-2.1929003833990452</c:v>
                </c:pt>
                <c:pt idx="470">
                  <c:v>-2.6818251796834836</c:v>
                </c:pt>
                <c:pt idx="471">
                  <c:v>-4.4008555395823761</c:v>
                </c:pt>
                <c:pt idx="472">
                  <c:v>-4.5236293246305035</c:v>
                </c:pt>
                <c:pt idx="473">
                  <c:v>-4.3625632872098397</c:v>
                </c:pt>
                <c:pt idx="474">
                  <c:v>-4.1611908349679618</c:v>
                </c:pt>
                <c:pt idx="475">
                  <c:v>-3.2939664698437121</c:v>
                </c:pt>
                <c:pt idx="476">
                  <c:v>-4.1472260566206023</c:v>
                </c:pt>
                <c:pt idx="477">
                  <c:v>-3.2609848955725806</c:v>
                </c:pt>
                <c:pt idx="478">
                  <c:v>-2.2255986847485758</c:v>
                </c:pt>
                <c:pt idx="479">
                  <c:v>-1.2533568380005238</c:v>
                </c:pt>
                <c:pt idx="480">
                  <c:v>-1.1533087233480412</c:v>
                </c:pt>
                <c:pt idx="481">
                  <c:v>-0.99433346865357919</c:v>
                </c:pt>
                <c:pt idx="482">
                  <c:v>-0.55542990590239627</c:v>
                </c:pt>
                <c:pt idx="483">
                  <c:v>0.62737309448103373</c:v>
                </c:pt>
                <c:pt idx="484">
                  <c:v>0.22492689630445487</c:v>
                </c:pt>
                <c:pt idx="485">
                  <c:v>-0.17946727138879989</c:v>
                </c:pt>
                <c:pt idx="486">
                  <c:v>-0.64362133094770557</c:v>
                </c:pt>
                <c:pt idx="487">
                  <c:v>-1.1913690385242919</c:v>
                </c:pt>
                <c:pt idx="488">
                  <c:v>-1.4916846414791942</c:v>
                </c:pt>
                <c:pt idx="489">
                  <c:v>-2.3463563697346848</c:v>
                </c:pt>
                <c:pt idx="490">
                  <c:v>-2.1960790886972927</c:v>
                </c:pt>
                <c:pt idx="491">
                  <c:v>-1.6302467467527018</c:v>
                </c:pt>
                <c:pt idx="492">
                  <c:v>-2.00077020350898</c:v>
                </c:pt>
                <c:pt idx="493">
                  <c:v>-2.2164085974151839</c:v>
                </c:pt>
                <c:pt idx="494">
                  <c:v>-2.2966789421070826</c:v>
                </c:pt>
                <c:pt idx="495">
                  <c:v>-2.0578564451654211</c:v>
                </c:pt>
                <c:pt idx="496">
                  <c:v>-0.23403118299723807</c:v>
                </c:pt>
                <c:pt idx="497">
                  <c:v>-6.8655038711735214E-2</c:v>
                </c:pt>
                <c:pt idx="498">
                  <c:v>-0.25645681066687587</c:v>
                </c:pt>
                <c:pt idx="499">
                  <c:v>5.1230591666889529E-2</c:v>
                </c:pt>
                <c:pt idx="500">
                  <c:v>4.4274929406185493E-2</c:v>
                </c:pt>
                <c:pt idx="501">
                  <c:v>0.14743845127075059</c:v>
                </c:pt>
                <c:pt idx="502">
                  <c:v>3.5363692284866896E-4</c:v>
                </c:pt>
                <c:pt idx="503">
                  <c:v>-0.80352523899263828</c:v>
                </c:pt>
                <c:pt idx="504">
                  <c:v>-1.8253232775604147</c:v>
                </c:pt>
                <c:pt idx="505">
                  <c:v>-1.9611723871287816</c:v>
                </c:pt>
                <c:pt idx="506">
                  <c:v>-2.2287915892728409</c:v>
                </c:pt>
                <c:pt idx="507">
                  <c:v>-2.0518465761734155</c:v>
                </c:pt>
                <c:pt idx="508">
                  <c:v>-2.050900966100246</c:v>
                </c:pt>
                <c:pt idx="509">
                  <c:v>-2.1845672102191611</c:v>
                </c:pt>
                <c:pt idx="510">
                  <c:v>-2.960822082267569</c:v>
                </c:pt>
                <c:pt idx="511">
                  <c:v>-2.4105718891065249</c:v>
                </c:pt>
                <c:pt idx="512">
                  <c:v>-2.0616177825009641</c:v>
                </c:pt>
                <c:pt idx="513">
                  <c:v>-1.4778351966735142</c:v>
                </c:pt>
                <c:pt idx="514">
                  <c:v>-1.4563603093961339</c:v>
                </c:pt>
                <c:pt idx="515">
                  <c:v>-2.7492504696523059</c:v>
                </c:pt>
                <c:pt idx="516">
                  <c:v>-3.4995936788981874</c:v>
                </c:pt>
                <c:pt idx="517">
                  <c:v>-3.1586872017742951</c:v>
                </c:pt>
                <c:pt idx="518">
                  <c:v>-3.4405047012286638</c:v>
                </c:pt>
                <c:pt idx="519">
                  <c:v>-4.0214390916809259</c:v>
                </c:pt>
                <c:pt idx="520">
                  <c:v>-4.530856950284047</c:v>
                </c:pt>
                <c:pt idx="521">
                  <c:v>-4.0165013747675209</c:v>
                </c:pt>
                <c:pt idx="522">
                  <c:v>-2.0090065689505354</c:v>
                </c:pt>
                <c:pt idx="523">
                  <c:v>-1.3416688765709921</c:v>
                </c:pt>
                <c:pt idx="524">
                  <c:v>-1.9274366375133465</c:v>
                </c:pt>
                <c:pt idx="525">
                  <c:v>-0.3928084036013258</c:v>
                </c:pt>
                <c:pt idx="526">
                  <c:v>0.54938837736529378</c:v>
                </c:pt>
                <c:pt idx="527">
                  <c:v>0.75193463184803633</c:v>
                </c:pt>
                <c:pt idx="528">
                  <c:v>0.26105170479435458</c:v>
                </c:pt>
                <c:pt idx="529">
                  <c:v>-0.54159165034079748</c:v>
                </c:pt>
                <c:pt idx="530">
                  <c:v>-0.83740862723164311</c:v>
                </c:pt>
                <c:pt idx="531">
                  <c:v>-0.67803521053825477</c:v>
                </c:pt>
                <c:pt idx="532">
                  <c:v>-1.565585474282839</c:v>
                </c:pt>
                <c:pt idx="533">
                  <c:v>-2.087250922193943</c:v>
                </c:pt>
                <c:pt idx="534">
                  <c:v>-2.3453081635137716</c:v>
                </c:pt>
                <c:pt idx="535">
                  <c:v>-2.6940379978167397</c:v>
                </c:pt>
                <c:pt idx="536">
                  <c:v>-2.5191458658687305</c:v>
                </c:pt>
                <c:pt idx="537">
                  <c:v>-1.9955757615010401</c:v>
                </c:pt>
                <c:pt idx="538">
                  <c:v>-1.8103463773252275</c:v>
                </c:pt>
                <c:pt idx="539">
                  <c:v>-2.5418154377395052</c:v>
                </c:pt>
                <c:pt idx="540">
                  <c:v>-2.8601071974772543</c:v>
                </c:pt>
                <c:pt idx="541">
                  <c:v>-2.6849520179376873</c:v>
                </c:pt>
                <c:pt idx="542">
                  <c:v>-2.6306557348540474</c:v>
                </c:pt>
                <c:pt idx="543">
                  <c:v>-2.260882594580039</c:v>
                </c:pt>
                <c:pt idx="544">
                  <c:v>-1.2749456934040455</c:v>
                </c:pt>
                <c:pt idx="545">
                  <c:v>-0.86448349748894571</c:v>
                </c:pt>
                <c:pt idx="546">
                  <c:v>0.28743673746784282</c:v>
                </c:pt>
                <c:pt idx="547">
                  <c:v>0.2372580992144902</c:v>
                </c:pt>
                <c:pt idx="548">
                  <c:v>1.1471672014865757</c:v>
                </c:pt>
                <c:pt idx="549">
                  <c:v>2.6280428383690526</c:v>
                </c:pt>
                <c:pt idx="550">
                  <c:v>2.1391024873753048</c:v>
                </c:pt>
                <c:pt idx="551">
                  <c:v>1.7892246061725896</c:v>
                </c:pt>
                <c:pt idx="552">
                  <c:v>1.3739556545053273</c:v>
                </c:pt>
                <c:pt idx="553">
                  <c:v>0.3502525192602377</c:v>
                </c:pt>
                <c:pt idx="554">
                  <c:v>-2.1188124450958412E-2</c:v>
                </c:pt>
                <c:pt idx="555">
                  <c:v>-1.0311700428085726</c:v>
                </c:pt>
                <c:pt idx="556">
                  <c:v>-2.7204301426836048</c:v>
                </c:pt>
                <c:pt idx="557">
                  <c:v>-2.9216006281498812</c:v>
                </c:pt>
                <c:pt idx="558">
                  <c:v>-2.9029215895339582</c:v>
                </c:pt>
                <c:pt idx="559">
                  <c:v>-3.4501284114076793</c:v>
                </c:pt>
                <c:pt idx="560">
                  <c:v>-3.9856012343063503</c:v>
                </c:pt>
                <c:pt idx="561">
                  <c:v>-4.1507820735059511</c:v>
                </c:pt>
                <c:pt idx="562">
                  <c:v>-4.0583653209008395</c:v>
                </c:pt>
                <c:pt idx="563">
                  <c:v>-3.8441597886974432</c:v>
                </c:pt>
                <c:pt idx="564">
                  <c:v>-3.9471660705135787</c:v>
                </c:pt>
                <c:pt idx="565">
                  <c:v>-4.9631709049401485</c:v>
                </c:pt>
                <c:pt idx="566">
                  <c:v>-5.0826130388928545</c:v>
                </c:pt>
                <c:pt idx="567">
                  <c:v>-5.0060862513625528</c:v>
                </c:pt>
                <c:pt idx="568">
                  <c:v>-5.2132196401203412</c:v>
                </c:pt>
                <c:pt idx="569">
                  <c:v>-5.4254213042207526</c:v>
                </c:pt>
                <c:pt idx="570">
                  <c:v>-5.4162638707353823</c:v>
                </c:pt>
                <c:pt idx="571">
                  <c:v>-5.3134881157589673</c:v>
                </c:pt>
                <c:pt idx="572">
                  <c:v>-5.196540698350911</c:v>
                </c:pt>
                <c:pt idx="573">
                  <c:v>-4.7323864147745365</c:v>
                </c:pt>
                <c:pt idx="574">
                  <c:v>-3.164582342369946</c:v>
                </c:pt>
                <c:pt idx="575">
                  <c:v>-2.9923948570178487</c:v>
                </c:pt>
                <c:pt idx="576">
                  <c:v>-3.1894113146485807</c:v>
                </c:pt>
                <c:pt idx="577">
                  <c:v>-3.4236540366359702</c:v>
                </c:pt>
                <c:pt idx="578">
                  <c:v>-2.9814067863673648</c:v>
                </c:pt>
                <c:pt idx="579">
                  <c:v>-2.765772522559609</c:v>
                </c:pt>
                <c:pt idx="580">
                  <c:v>-2.6555247731498719</c:v>
                </c:pt>
                <c:pt idx="581">
                  <c:v>-3.2385147585240595</c:v>
                </c:pt>
                <c:pt idx="582">
                  <c:v>-2.0880950868640178</c:v>
                </c:pt>
                <c:pt idx="583">
                  <c:v>-1.7818092122867253</c:v>
                </c:pt>
                <c:pt idx="584">
                  <c:v>-1.5522928343595319</c:v>
                </c:pt>
                <c:pt idx="585">
                  <c:v>-1.4498554951217406</c:v>
                </c:pt>
                <c:pt idx="586">
                  <c:v>-0.99536300703177005</c:v>
                </c:pt>
                <c:pt idx="587">
                  <c:v>-0.132149967263477</c:v>
                </c:pt>
                <c:pt idx="588">
                  <c:v>0.74310082949857714</c:v>
                </c:pt>
                <c:pt idx="589">
                  <c:v>1.2032706662876731</c:v>
                </c:pt>
                <c:pt idx="590">
                  <c:v>1.4774248509318519</c:v>
                </c:pt>
                <c:pt idx="591">
                  <c:v>1.3809037131915514</c:v>
                </c:pt>
                <c:pt idx="592">
                  <c:v>1.7076758433200447</c:v>
                </c:pt>
                <c:pt idx="593">
                  <c:v>1.5543804280556839</c:v>
                </c:pt>
                <c:pt idx="594">
                  <c:v>1.9335123146455706</c:v>
                </c:pt>
                <c:pt idx="595">
                  <c:v>1.6998164222258754</c:v>
                </c:pt>
                <c:pt idx="596">
                  <c:v>1.0980261544742791</c:v>
                </c:pt>
                <c:pt idx="597">
                  <c:v>0.74103885860673657</c:v>
                </c:pt>
                <c:pt idx="598">
                  <c:v>0.97651160780797852</c:v>
                </c:pt>
                <c:pt idx="599">
                  <c:v>0.11643223720013753</c:v>
                </c:pt>
                <c:pt idx="600">
                  <c:v>-0.34302957426895581</c:v>
                </c:pt>
                <c:pt idx="601">
                  <c:v>-1.4673009165799584</c:v>
                </c:pt>
                <c:pt idx="602">
                  <c:v>-1.9698360649498983</c:v>
                </c:pt>
                <c:pt idx="603">
                  <c:v>-2.0930336069163906</c:v>
                </c:pt>
                <c:pt idx="604">
                  <c:v>-1.7851550578464301</c:v>
                </c:pt>
                <c:pt idx="605">
                  <c:v>-1.9604912804366319</c:v>
                </c:pt>
                <c:pt idx="606">
                  <c:v>-1.5951778721389718</c:v>
                </c:pt>
                <c:pt idx="607">
                  <c:v>-1.5011911489942011</c:v>
                </c:pt>
                <c:pt idx="608">
                  <c:v>-1.5593471670273564</c:v>
                </c:pt>
                <c:pt idx="609">
                  <c:v>-1.4630533655414959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2293A585-CEE1-441F-AE72-17FAE4E9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500">
        <f ca="1">+TODAY()</f>
        <v>44448</v>
      </c>
      <c r="F8" s="500"/>
      <c r="G8" s="500"/>
      <c r="H8" s="500"/>
      <c r="I8" s="500"/>
      <c r="J8" s="3"/>
      <c r="K8" s="4"/>
    </row>
    <row r="9" spans="2:14" ht="20.25" customHeight="1" x14ac:dyDescent="0.35">
      <c r="B9" s="68" t="s">
        <v>102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44"/>
  <sheetViews>
    <sheetView showGridLines="0" tabSelected="1" zoomScale="90" zoomScaleNormal="90" workbookViewId="0">
      <pane ySplit="99" topLeftCell="A609" activePane="bottomLeft" state="frozen"/>
      <selection pane="bottomLeft" activeCell="X623" sqref="X62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1" t="s">
        <v>81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</row>
    <row r="3" spans="1:33" ht="4.5" customHeight="1" x14ac:dyDescent="0.3">
      <c r="A3" s="28" t="s">
        <v>84</v>
      </c>
    </row>
    <row r="4" spans="1:33" ht="14.25" customHeight="1" x14ac:dyDescent="0.3">
      <c r="C4" s="514" t="s">
        <v>93</v>
      </c>
      <c r="D4" s="508"/>
      <c r="E4" s="508"/>
      <c r="F4" s="508"/>
      <c r="G4" s="140"/>
      <c r="H4" s="502" t="s">
        <v>94</v>
      </c>
      <c r="I4" s="503"/>
      <c r="J4" s="503"/>
      <c r="K4" s="503"/>
      <c r="L4" s="503"/>
      <c r="M4" s="503"/>
      <c r="N4" s="503"/>
      <c r="O4" s="516"/>
      <c r="P4" s="140"/>
      <c r="Q4" s="502" t="s">
        <v>320</v>
      </c>
      <c r="R4" s="503"/>
      <c r="S4" s="503"/>
      <c r="T4" s="503"/>
      <c r="U4" s="503"/>
      <c r="V4" s="503"/>
      <c r="W4" s="503"/>
      <c r="X4" s="503"/>
      <c r="Y4" s="503"/>
      <c r="Z4" s="503"/>
      <c r="AA4" s="140"/>
      <c r="AB4" s="508" t="s">
        <v>124</v>
      </c>
      <c r="AC4" s="508"/>
      <c r="AD4" s="508"/>
      <c r="AE4" s="508"/>
      <c r="AF4" s="508"/>
      <c r="AG4" s="508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13" t="s">
        <v>0</v>
      </c>
      <c r="D6" s="513"/>
      <c r="E6" s="123" t="s">
        <v>245</v>
      </c>
      <c r="F6" s="376" t="s">
        <v>245</v>
      </c>
      <c r="G6" s="31"/>
      <c r="H6" s="123" t="s">
        <v>23</v>
      </c>
      <c r="I6" s="123" t="s">
        <v>24</v>
      </c>
      <c r="J6" s="517" t="s">
        <v>95</v>
      </c>
      <c r="K6" s="518"/>
      <c r="L6" s="518"/>
      <c r="M6" s="518"/>
      <c r="N6" s="518"/>
      <c r="O6" s="519"/>
      <c r="P6" s="31"/>
      <c r="Q6" s="504" t="s">
        <v>159</v>
      </c>
      <c r="R6" s="505"/>
      <c r="S6" s="505"/>
      <c r="T6" s="505"/>
      <c r="U6" s="506"/>
      <c r="V6" s="504" t="s">
        <v>160</v>
      </c>
      <c r="W6" s="505"/>
      <c r="X6" s="505"/>
      <c r="Y6" s="505"/>
      <c r="Z6" s="506"/>
      <c r="AA6" s="31"/>
      <c r="AB6" s="509" t="s">
        <v>150</v>
      </c>
      <c r="AC6" s="509" t="s">
        <v>155</v>
      </c>
      <c r="AD6" s="511" t="s">
        <v>151</v>
      </c>
      <c r="AE6" s="509" t="s">
        <v>152</v>
      </c>
      <c r="AF6" s="509" t="s">
        <v>153</v>
      </c>
      <c r="AG6" s="511" t="s">
        <v>154</v>
      </c>
    </row>
    <row r="7" spans="1:33" ht="17.25" customHeight="1" x14ac:dyDescent="0.3">
      <c r="C7" s="513" t="s">
        <v>287</v>
      </c>
      <c r="D7" s="513"/>
      <c r="E7" s="123" t="s">
        <v>2</v>
      </c>
      <c r="F7" s="376" t="s">
        <v>286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0"/>
      <c r="AC7" s="510"/>
      <c r="AD7" s="512"/>
      <c r="AE7" s="510"/>
      <c r="AF7" s="510"/>
      <c r="AG7" s="51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96</v>
      </c>
      <c r="C68" s="50">
        <v>-4029</v>
      </c>
      <c r="H68" s="49">
        <f>AVERAGE(H85:H87)</f>
        <v>170</v>
      </c>
      <c r="I68" s="47"/>
      <c r="J68" s="120" t="s">
        <v>161</v>
      </c>
      <c r="K68" s="48"/>
      <c r="L68" s="120" t="s">
        <v>162</v>
      </c>
      <c r="M68" s="121"/>
      <c r="N68" s="120" t="s">
        <v>164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7" t="s">
        <v>278</v>
      </c>
      <c r="AC68" s="507"/>
      <c r="AD68" s="507"/>
      <c r="AE68" s="507"/>
      <c r="AF68" s="507"/>
      <c r="AG68" s="50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1">
        <v>43910</v>
      </c>
      <c r="C88" s="145">
        <v>25264</v>
      </c>
      <c r="D88" s="42"/>
      <c r="E88" s="146" t="s">
        <v>252</v>
      </c>
      <c r="F88" s="380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2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3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2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2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2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2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2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2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3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2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2">
        <v>43921</v>
      </c>
      <c r="C99" s="147">
        <v>45849</v>
      </c>
      <c r="E99" s="46">
        <v>3361</v>
      </c>
      <c r="F99" s="381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4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54">
        <v>-73</v>
      </c>
      <c r="AC100" s="454">
        <v>-40</v>
      </c>
      <c r="AD100" s="454">
        <v>-67</v>
      </c>
      <c r="AE100" s="454">
        <v>-76</v>
      </c>
      <c r="AF100" s="454">
        <v>-64</v>
      </c>
      <c r="AG100" s="455">
        <v>33</v>
      </c>
    </row>
    <row r="101" spans="2:33" x14ac:dyDescent="0.3">
      <c r="B101" s="372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54">
        <v>-70</v>
      </c>
      <c r="AC101" s="454">
        <v>-35</v>
      </c>
      <c r="AD101" s="454">
        <v>-57</v>
      </c>
      <c r="AE101" s="454">
        <v>-74</v>
      </c>
      <c r="AF101" s="454">
        <v>-64</v>
      </c>
      <c r="AG101" s="455">
        <v>33</v>
      </c>
    </row>
    <row r="102" spans="2:33" x14ac:dyDescent="0.3">
      <c r="B102" s="372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54">
        <v>-72</v>
      </c>
      <c r="AC102" s="454">
        <v>-34</v>
      </c>
      <c r="AD102" s="454">
        <v>-61</v>
      </c>
      <c r="AE102" s="454">
        <v>-75</v>
      </c>
      <c r="AF102" s="454">
        <v>-64</v>
      </c>
      <c r="AG102" s="455">
        <v>36</v>
      </c>
    </row>
    <row r="103" spans="2:33" x14ac:dyDescent="0.3">
      <c r="B103" s="372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54">
        <v>-78</v>
      </c>
      <c r="AC103" s="454">
        <v>-44</v>
      </c>
      <c r="AD103" s="454">
        <v>-78</v>
      </c>
      <c r="AE103" s="454">
        <v>-75</v>
      </c>
      <c r="AF103" s="454">
        <v>-55</v>
      </c>
      <c r="AG103" s="455">
        <v>25</v>
      </c>
    </row>
    <row r="104" spans="2:33" x14ac:dyDescent="0.3">
      <c r="B104" s="372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54">
        <v>-84</v>
      </c>
      <c r="AC104" s="454">
        <v>-60</v>
      </c>
      <c r="AD104" s="454">
        <v>-88</v>
      </c>
      <c r="AE104" s="454">
        <v>-82</v>
      </c>
      <c r="AF104" s="454">
        <v>-55</v>
      </c>
      <c r="AG104" s="455">
        <v>23</v>
      </c>
    </row>
    <row r="105" spans="2:33" x14ac:dyDescent="0.3">
      <c r="B105" s="372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54">
        <v>-72</v>
      </c>
      <c r="AC105" s="454">
        <v>-39</v>
      </c>
      <c r="AD105" s="454">
        <v>-69</v>
      </c>
      <c r="AE105" s="454">
        <v>-77</v>
      </c>
      <c r="AF105" s="454">
        <v>-64</v>
      </c>
      <c r="AG105" s="455">
        <v>33</v>
      </c>
    </row>
    <row r="106" spans="2:33" x14ac:dyDescent="0.3">
      <c r="B106" s="372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54">
        <v>-68</v>
      </c>
      <c r="AC106" s="454">
        <v>-30</v>
      </c>
      <c r="AD106" s="454">
        <v>-62</v>
      </c>
      <c r="AE106" s="454">
        <v>-74</v>
      </c>
      <c r="AF106" s="454">
        <v>-64</v>
      </c>
      <c r="AG106" s="455">
        <v>32</v>
      </c>
    </row>
    <row r="107" spans="2:33" x14ac:dyDescent="0.3">
      <c r="B107" s="372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54">
        <v>-67</v>
      </c>
      <c r="AC107" s="454">
        <v>-27</v>
      </c>
      <c r="AD107" s="454">
        <v>-58</v>
      </c>
      <c r="AE107" s="454">
        <v>-72</v>
      </c>
      <c r="AF107" s="454">
        <v>-63</v>
      </c>
      <c r="AG107" s="455">
        <v>30</v>
      </c>
    </row>
    <row r="108" spans="2:33" x14ac:dyDescent="0.3">
      <c r="B108" s="372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54">
        <v>-71</v>
      </c>
      <c r="AC108" s="454">
        <v>-28</v>
      </c>
      <c r="AD108" s="454">
        <v>-68</v>
      </c>
      <c r="AE108" s="454">
        <v>-78</v>
      </c>
      <c r="AF108" s="454">
        <v>-69</v>
      </c>
      <c r="AG108" s="455">
        <v>35</v>
      </c>
    </row>
    <row r="109" spans="2:33" x14ac:dyDescent="0.3">
      <c r="B109" s="372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54">
        <v>-81</v>
      </c>
      <c r="AC109" s="454">
        <v>-45</v>
      </c>
      <c r="AD109" s="454">
        <v>-70</v>
      </c>
      <c r="AE109" s="454">
        <v>-85</v>
      </c>
      <c r="AF109" s="454">
        <v>-84</v>
      </c>
      <c r="AG109" s="455">
        <v>46</v>
      </c>
    </row>
    <row r="110" spans="2:33" x14ac:dyDescent="0.3">
      <c r="B110" s="372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54">
        <v>-78</v>
      </c>
      <c r="AC110" s="454">
        <v>-40</v>
      </c>
      <c r="AD110" s="454">
        <v>-73</v>
      </c>
      <c r="AE110" s="454">
        <v>-77</v>
      </c>
      <c r="AF110" s="454">
        <v>-58</v>
      </c>
      <c r="AG110" s="455">
        <v>26</v>
      </c>
    </row>
    <row r="111" spans="2:33" x14ac:dyDescent="0.3">
      <c r="B111" s="372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54">
        <v>-86</v>
      </c>
      <c r="AC111" s="454">
        <v>-83</v>
      </c>
      <c r="AD111" s="454">
        <v>-79</v>
      </c>
      <c r="AE111" s="454">
        <v>-81</v>
      </c>
      <c r="AF111" s="454">
        <v>-56</v>
      </c>
      <c r="AG111" s="455">
        <v>23</v>
      </c>
    </row>
    <row r="112" spans="2:33" x14ac:dyDescent="0.3">
      <c r="B112" s="372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54">
        <v>-75</v>
      </c>
      <c r="AC112" s="454">
        <v>-44</v>
      </c>
      <c r="AD112" s="454">
        <v>-67</v>
      </c>
      <c r="AE112" s="454">
        <v>-80</v>
      </c>
      <c r="AF112" s="454">
        <v>-72</v>
      </c>
      <c r="AG112" s="455">
        <v>37</v>
      </c>
    </row>
    <row r="113" spans="2:33" x14ac:dyDescent="0.3">
      <c r="B113" s="372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54">
        <v>-68</v>
      </c>
      <c r="AC113" s="454">
        <v>-33</v>
      </c>
      <c r="AD113" s="454">
        <v>-61</v>
      </c>
      <c r="AE113" s="454">
        <v>-73</v>
      </c>
      <c r="AF113" s="454">
        <v>-62</v>
      </c>
      <c r="AG113" s="455">
        <v>31</v>
      </c>
    </row>
    <row r="114" spans="2:33" x14ac:dyDescent="0.3">
      <c r="B114" s="372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54">
        <v>-69</v>
      </c>
      <c r="AC114" s="454">
        <v>-35</v>
      </c>
      <c r="AD114" s="454">
        <v>-62</v>
      </c>
      <c r="AE114" s="454">
        <v>-73</v>
      </c>
      <c r="AF114" s="454">
        <v>-63</v>
      </c>
      <c r="AG114" s="455">
        <v>32</v>
      </c>
    </row>
    <row r="115" spans="2:33" x14ac:dyDescent="0.3">
      <c r="B115" s="372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54">
        <v>-69</v>
      </c>
      <c r="AC115" s="454">
        <v>-34</v>
      </c>
      <c r="AD115" s="454">
        <v>-64</v>
      </c>
      <c r="AE115" s="454">
        <v>-75</v>
      </c>
      <c r="AF115" s="454">
        <v>-63</v>
      </c>
      <c r="AG115" s="455">
        <v>33</v>
      </c>
    </row>
    <row r="116" spans="2:33" x14ac:dyDescent="0.3">
      <c r="B116" s="372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54">
        <v>-69</v>
      </c>
      <c r="AC116" s="454">
        <v>-30</v>
      </c>
      <c r="AD116" s="454">
        <v>-58</v>
      </c>
      <c r="AE116" s="454">
        <v>-73</v>
      </c>
      <c r="AF116" s="454">
        <v>-62</v>
      </c>
      <c r="AG116" s="455">
        <v>35</v>
      </c>
    </row>
    <row r="117" spans="2:33" x14ac:dyDescent="0.3">
      <c r="B117" s="372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54">
        <v>-72</v>
      </c>
      <c r="AC117" s="454">
        <v>-40</v>
      </c>
      <c r="AD117" s="454">
        <v>-63</v>
      </c>
      <c r="AE117" s="454">
        <v>-70</v>
      </c>
      <c r="AF117" s="454">
        <v>-49</v>
      </c>
      <c r="AG117" s="455">
        <v>22</v>
      </c>
    </row>
    <row r="118" spans="2:33" x14ac:dyDescent="0.3">
      <c r="B118" s="372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54">
        <v>-78</v>
      </c>
      <c r="AC118" s="454">
        <v>-53</v>
      </c>
      <c r="AD118" s="454">
        <v>-70</v>
      </c>
      <c r="AE118" s="454">
        <v>-75</v>
      </c>
      <c r="AF118" s="454">
        <v>-47</v>
      </c>
      <c r="AG118" s="455">
        <v>20</v>
      </c>
    </row>
    <row r="119" spans="2:33" x14ac:dyDescent="0.3">
      <c r="B119" s="372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54">
        <v>-69</v>
      </c>
      <c r="AC119" s="454">
        <v>-44</v>
      </c>
      <c r="AD119" s="454">
        <v>-66</v>
      </c>
      <c r="AE119" s="454">
        <v>-77</v>
      </c>
      <c r="AF119" s="454">
        <v>-60</v>
      </c>
      <c r="AG119" s="455">
        <v>32</v>
      </c>
    </row>
    <row r="120" spans="2:33" x14ac:dyDescent="0.3">
      <c r="B120" s="372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54">
        <v>-66</v>
      </c>
      <c r="AC120" s="454">
        <v>-36</v>
      </c>
      <c r="AD120" s="454">
        <v>-58</v>
      </c>
      <c r="AE120" s="454">
        <v>-74</v>
      </c>
      <c r="AF120" s="454">
        <v>-60</v>
      </c>
      <c r="AG120" s="455">
        <v>31</v>
      </c>
    </row>
    <row r="121" spans="2:33" x14ac:dyDescent="0.3">
      <c r="B121" s="372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54">
        <v>-67</v>
      </c>
      <c r="AC121" s="454">
        <v>-38</v>
      </c>
      <c r="AD121" s="454">
        <v>-52</v>
      </c>
      <c r="AE121" s="454">
        <v>-73</v>
      </c>
      <c r="AF121" s="454">
        <v>-60</v>
      </c>
      <c r="AG121" s="455">
        <v>30</v>
      </c>
    </row>
    <row r="122" spans="2:33" x14ac:dyDescent="0.3">
      <c r="B122" s="372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54">
        <v>-65</v>
      </c>
      <c r="AC122" s="454">
        <v>-36</v>
      </c>
      <c r="AD122" s="454">
        <v>-47</v>
      </c>
      <c r="AE122" s="454">
        <v>-73</v>
      </c>
      <c r="AF122" s="454">
        <v>-60</v>
      </c>
      <c r="AG122" s="455">
        <v>30</v>
      </c>
    </row>
    <row r="123" spans="2:33" x14ac:dyDescent="0.3">
      <c r="B123" s="372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54">
        <v>-68</v>
      </c>
      <c r="AC123" s="454">
        <v>-33</v>
      </c>
      <c r="AD123" s="454">
        <v>-54</v>
      </c>
      <c r="AE123" s="454">
        <v>-73</v>
      </c>
      <c r="AF123" s="454">
        <v>-59</v>
      </c>
      <c r="AG123" s="455">
        <v>33</v>
      </c>
    </row>
    <row r="124" spans="2:33" x14ac:dyDescent="0.3">
      <c r="B124" s="372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54">
        <v>-73</v>
      </c>
      <c r="AC124" s="454">
        <v>-41</v>
      </c>
      <c r="AD124" s="454">
        <v>-64</v>
      </c>
      <c r="AE124" s="454">
        <v>-71</v>
      </c>
      <c r="AF124" s="454">
        <v>-51</v>
      </c>
      <c r="AG124" s="455">
        <v>23</v>
      </c>
    </row>
    <row r="125" spans="2:33" x14ac:dyDescent="0.3">
      <c r="B125" s="372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54">
        <v>-77</v>
      </c>
      <c r="AC125" s="454">
        <v>-50</v>
      </c>
      <c r="AD125" s="454">
        <v>-69</v>
      </c>
      <c r="AE125" s="454">
        <v>-74</v>
      </c>
      <c r="AF125" s="454">
        <v>-45</v>
      </c>
      <c r="AG125" s="455">
        <v>19</v>
      </c>
    </row>
    <row r="126" spans="2:33" x14ac:dyDescent="0.3">
      <c r="B126" s="372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54">
        <v>-65</v>
      </c>
      <c r="AC126" s="454">
        <v>-37</v>
      </c>
      <c r="AD126" s="454">
        <v>-52</v>
      </c>
      <c r="AE126" s="454">
        <v>-73</v>
      </c>
      <c r="AF126" s="454">
        <v>-58</v>
      </c>
      <c r="AG126" s="455">
        <v>30</v>
      </c>
    </row>
    <row r="127" spans="2:33" x14ac:dyDescent="0.3">
      <c r="B127" s="372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54">
        <v>-63</v>
      </c>
      <c r="AC127" s="454">
        <v>-31</v>
      </c>
      <c r="AD127" s="454">
        <v>-50</v>
      </c>
      <c r="AE127" s="454">
        <v>-71</v>
      </c>
      <c r="AF127" s="454">
        <v>-58</v>
      </c>
      <c r="AG127" s="455">
        <v>27</v>
      </c>
    </row>
    <row r="128" spans="2:33" x14ac:dyDescent="0.3">
      <c r="B128" s="372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54">
        <v>-64</v>
      </c>
      <c r="AC128" s="454">
        <v>-32</v>
      </c>
      <c r="AD128" s="454">
        <v>-54</v>
      </c>
      <c r="AE128" s="454">
        <v>-72</v>
      </c>
      <c r="AF128" s="454">
        <v>-58</v>
      </c>
      <c r="AG128" s="455">
        <v>29</v>
      </c>
    </row>
    <row r="129" spans="2:33" x14ac:dyDescent="0.3">
      <c r="B129" s="372">
        <v>43951</v>
      </c>
      <c r="C129" s="379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54">
        <v>-60</v>
      </c>
      <c r="AC129" s="454">
        <v>-19</v>
      </c>
      <c r="AD129" s="454">
        <v>-42</v>
      </c>
      <c r="AE129" s="454">
        <v>-66</v>
      </c>
      <c r="AF129" s="454">
        <v>-57</v>
      </c>
      <c r="AG129" s="455">
        <v>27</v>
      </c>
    </row>
    <row r="130" spans="2:33" x14ac:dyDescent="0.3">
      <c r="B130" s="372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54">
        <v>-77</v>
      </c>
      <c r="AC130" s="454">
        <v>-44</v>
      </c>
      <c r="AD130" s="454">
        <v>-60</v>
      </c>
      <c r="AE130" s="454">
        <v>-81</v>
      </c>
      <c r="AF130" s="454">
        <v>-81</v>
      </c>
      <c r="AG130" s="455">
        <v>43</v>
      </c>
    </row>
    <row r="131" spans="2:33" x14ac:dyDescent="0.3">
      <c r="B131" s="372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54">
        <v>-71</v>
      </c>
      <c r="AC131" s="454">
        <v>-33</v>
      </c>
      <c r="AD131" s="454">
        <v>-54</v>
      </c>
      <c r="AE131" s="454">
        <v>-67</v>
      </c>
      <c r="AF131" s="454">
        <v>-46</v>
      </c>
      <c r="AG131" s="455">
        <v>22</v>
      </c>
    </row>
    <row r="132" spans="2:33" x14ac:dyDescent="0.3">
      <c r="B132" s="372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54">
        <v>-72</v>
      </c>
      <c r="AC132" s="454">
        <v>-44</v>
      </c>
      <c r="AD132" s="454">
        <v>-51</v>
      </c>
      <c r="AE132" s="454">
        <v>-67</v>
      </c>
      <c r="AF132" s="454">
        <v>-35</v>
      </c>
      <c r="AG132" s="455">
        <v>17</v>
      </c>
    </row>
    <row r="133" spans="2:33" x14ac:dyDescent="0.3">
      <c r="B133" s="372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54">
        <v>-58</v>
      </c>
      <c r="AC133" s="454">
        <v>-27</v>
      </c>
      <c r="AD133" s="454">
        <v>-40</v>
      </c>
      <c r="AE133" s="454">
        <v>-65</v>
      </c>
      <c r="AF133" s="454">
        <v>-52</v>
      </c>
      <c r="AG133" s="455">
        <v>26</v>
      </c>
    </row>
    <row r="134" spans="2:33" x14ac:dyDescent="0.3">
      <c r="B134" s="372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54">
        <v>-57</v>
      </c>
      <c r="AC134" s="454">
        <v>-24</v>
      </c>
      <c r="AD134" s="454">
        <v>-33</v>
      </c>
      <c r="AE134" s="454">
        <v>-64</v>
      </c>
      <c r="AF134" s="454">
        <v>-51</v>
      </c>
      <c r="AG134" s="455">
        <v>25</v>
      </c>
    </row>
    <row r="135" spans="2:33" x14ac:dyDescent="0.3">
      <c r="B135" s="372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54">
        <v>-56</v>
      </c>
      <c r="AC135" s="454">
        <v>-23</v>
      </c>
      <c r="AD135" s="454">
        <v>-21</v>
      </c>
      <c r="AE135" s="454">
        <v>-61</v>
      </c>
      <c r="AF135" s="454">
        <v>-51</v>
      </c>
      <c r="AG135" s="455">
        <v>24</v>
      </c>
    </row>
    <row r="136" spans="2:33" x14ac:dyDescent="0.3">
      <c r="B136" s="372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54">
        <v>-55</v>
      </c>
      <c r="AC136" s="454">
        <v>-22</v>
      </c>
      <c r="AD136" s="454">
        <v>-15</v>
      </c>
      <c r="AE136" s="454">
        <v>-62</v>
      </c>
      <c r="AF136" s="454">
        <v>-51</v>
      </c>
      <c r="AG136" s="455">
        <v>25</v>
      </c>
    </row>
    <row r="137" spans="2:33" x14ac:dyDescent="0.3">
      <c r="B137" s="372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54">
        <v>-58</v>
      </c>
      <c r="AC137" s="454">
        <v>-19</v>
      </c>
      <c r="AD137" s="454">
        <v>-29</v>
      </c>
      <c r="AE137" s="454">
        <v>-62</v>
      </c>
      <c r="AF137" s="454">
        <v>-49</v>
      </c>
      <c r="AG137" s="455">
        <v>27</v>
      </c>
    </row>
    <row r="138" spans="2:33" x14ac:dyDescent="0.3">
      <c r="B138" s="372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54">
        <v>-63</v>
      </c>
      <c r="AC138" s="454">
        <v>-26</v>
      </c>
      <c r="AD138" s="454">
        <v>-54</v>
      </c>
      <c r="AE138" s="454">
        <v>-62</v>
      </c>
      <c r="AF138" s="454">
        <v>-33</v>
      </c>
      <c r="AG138" s="455">
        <v>18</v>
      </c>
    </row>
    <row r="139" spans="2:33" x14ac:dyDescent="0.3">
      <c r="B139" s="372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54">
        <v>-68</v>
      </c>
      <c r="AC139" s="454">
        <v>-36</v>
      </c>
      <c r="AD139" s="454">
        <v>-48</v>
      </c>
      <c r="AE139" s="454">
        <v>-66</v>
      </c>
      <c r="AF139" s="454">
        <v>-32</v>
      </c>
      <c r="AG139" s="455">
        <v>14</v>
      </c>
    </row>
    <row r="140" spans="2:33" x14ac:dyDescent="0.3">
      <c r="B140" s="372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54">
        <v>-56</v>
      </c>
      <c r="AC140" s="454">
        <v>-25</v>
      </c>
      <c r="AD140" s="454">
        <v>-39</v>
      </c>
      <c r="AE140" s="454">
        <v>-63</v>
      </c>
      <c r="AF140" s="454">
        <v>-48</v>
      </c>
      <c r="AG140" s="455">
        <v>25</v>
      </c>
    </row>
    <row r="141" spans="2:33" x14ac:dyDescent="0.3">
      <c r="B141" s="372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54">
        <v>-54</v>
      </c>
      <c r="AC141" s="454">
        <v>-21</v>
      </c>
      <c r="AD141" s="454">
        <v>-28</v>
      </c>
      <c r="AE141" s="454">
        <v>-61</v>
      </c>
      <c r="AF141" s="454">
        <v>-48</v>
      </c>
      <c r="AG141" s="455">
        <v>25</v>
      </c>
    </row>
    <row r="142" spans="2:33" x14ac:dyDescent="0.3">
      <c r="B142" s="372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54">
        <v>-58</v>
      </c>
      <c r="AC142" s="454">
        <v>-27</v>
      </c>
      <c r="AD142" s="454">
        <v>-43</v>
      </c>
      <c r="AE142" s="454">
        <v>-63</v>
      </c>
      <c r="AF142" s="454">
        <v>-48</v>
      </c>
      <c r="AG142" s="455">
        <v>25</v>
      </c>
    </row>
    <row r="143" spans="2:33" x14ac:dyDescent="0.3">
      <c r="B143" s="372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54">
        <v>-56</v>
      </c>
      <c r="AC143" s="454">
        <v>-22</v>
      </c>
      <c r="AD143" s="454">
        <v>-36</v>
      </c>
      <c r="AE143" s="454">
        <v>-62</v>
      </c>
      <c r="AF143" s="454">
        <v>-48</v>
      </c>
      <c r="AG143" s="455">
        <v>24</v>
      </c>
    </row>
    <row r="144" spans="2:33" x14ac:dyDescent="0.3">
      <c r="B144" s="372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54">
        <v>-57</v>
      </c>
      <c r="AC144" s="454">
        <v>-19</v>
      </c>
      <c r="AD144" s="454">
        <v>-27</v>
      </c>
      <c r="AE144" s="454">
        <v>-60</v>
      </c>
      <c r="AF144" s="454">
        <v>-46</v>
      </c>
      <c r="AG144" s="455">
        <v>26</v>
      </c>
    </row>
    <row r="145" spans="2:33" x14ac:dyDescent="0.3">
      <c r="B145" s="372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54">
        <v>-57</v>
      </c>
      <c r="AC145" s="454">
        <v>-21</v>
      </c>
      <c r="AD145" s="454">
        <v>-10</v>
      </c>
      <c r="AE145" s="454">
        <v>-52</v>
      </c>
      <c r="AF145" s="454">
        <v>-26</v>
      </c>
      <c r="AG145" s="455">
        <v>14</v>
      </c>
    </row>
    <row r="146" spans="2:33" x14ac:dyDescent="0.3">
      <c r="B146" s="372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54">
        <v>-62</v>
      </c>
      <c r="AC146" s="454">
        <v>-30</v>
      </c>
      <c r="AD146" s="454">
        <v>-4</v>
      </c>
      <c r="AE146" s="454">
        <v>-57</v>
      </c>
      <c r="AF146" s="454">
        <v>-23</v>
      </c>
      <c r="AG146" s="455">
        <v>10</v>
      </c>
    </row>
    <row r="147" spans="2:33" x14ac:dyDescent="0.3">
      <c r="B147" s="372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54">
        <v>-44</v>
      </c>
      <c r="AC147" s="454">
        <v>-22</v>
      </c>
      <c r="AD147" s="454">
        <v>-1</v>
      </c>
      <c r="AE147" s="454">
        <v>-57</v>
      </c>
      <c r="AF147" s="454">
        <v>-42</v>
      </c>
      <c r="AG147" s="455">
        <v>21</v>
      </c>
    </row>
    <row r="148" spans="2:33" x14ac:dyDescent="0.3">
      <c r="B148" s="372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54">
        <v>-43</v>
      </c>
      <c r="AC148" s="454">
        <v>-20</v>
      </c>
      <c r="AD148" s="454">
        <v>0</v>
      </c>
      <c r="AE148" s="454">
        <v>-56</v>
      </c>
      <c r="AF148" s="454">
        <v>-42</v>
      </c>
      <c r="AG148" s="455">
        <v>21</v>
      </c>
    </row>
    <row r="149" spans="2:33" x14ac:dyDescent="0.3">
      <c r="B149" s="372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54">
        <v>-43</v>
      </c>
      <c r="AC149" s="454">
        <v>-19</v>
      </c>
      <c r="AD149" s="454">
        <v>4</v>
      </c>
      <c r="AE149" s="454">
        <v>-54</v>
      </c>
      <c r="AF149" s="454">
        <v>-42</v>
      </c>
      <c r="AG149" s="455">
        <v>20</v>
      </c>
    </row>
    <row r="150" spans="2:33" x14ac:dyDescent="0.3">
      <c r="B150" s="372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54">
        <v>-41</v>
      </c>
      <c r="AC150" s="454">
        <v>-16</v>
      </c>
      <c r="AD150" s="454">
        <v>13</v>
      </c>
      <c r="AE150" s="454">
        <v>-54</v>
      </c>
      <c r="AF150" s="454">
        <v>-44</v>
      </c>
      <c r="AG150" s="455">
        <v>21</v>
      </c>
    </row>
    <row r="151" spans="2:33" x14ac:dyDescent="0.3">
      <c r="B151" s="372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54">
        <v>-44</v>
      </c>
      <c r="AC151" s="454">
        <v>-15</v>
      </c>
      <c r="AD151" s="454">
        <v>5</v>
      </c>
      <c r="AE151" s="454">
        <v>-55</v>
      </c>
      <c r="AF151" s="454">
        <v>-42</v>
      </c>
      <c r="AG151" s="455">
        <v>21</v>
      </c>
    </row>
    <row r="152" spans="2:33" x14ac:dyDescent="0.3">
      <c r="B152" s="372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54">
        <v>-45</v>
      </c>
      <c r="AC152" s="454">
        <v>-18</v>
      </c>
      <c r="AD152" s="454">
        <v>14</v>
      </c>
      <c r="AE152" s="454">
        <v>-48</v>
      </c>
      <c r="AF152" s="454">
        <v>-18</v>
      </c>
      <c r="AG152" s="455">
        <v>10</v>
      </c>
    </row>
    <row r="153" spans="2:33" x14ac:dyDescent="0.3">
      <c r="B153" s="372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54">
        <v>-49</v>
      </c>
      <c r="AC153" s="454">
        <v>-27</v>
      </c>
      <c r="AD153" s="454">
        <v>19</v>
      </c>
      <c r="AE153" s="454">
        <v>-53</v>
      </c>
      <c r="AF153" s="454">
        <v>-15</v>
      </c>
      <c r="AG153" s="455">
        <v>7</v>
      </c>
    </row>
    <row r="154" spans="2:33" x14ac:dyDescent="0.3">
      <c r="B154" s="372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54">
        <v>-40</v>
      </c>
      <c r="AC154" s="454">
        <v>-18</v>
      </c>
      <c r="AD154" s="454">
        <v>12</v>
      </c>
      <c r="AE154" s="454">
        <v>-55</v>
      </c>
      <c r="AF154" s="454">
        <v>-41</v>
      </c>
      <c r="AG154" s="455">
        <v>19</v>
      </c>
    </row>
    <row r="155" spans="2:33" x14ac:dyDescent="0.3">
      <c r="B155" s="372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54">
        <v>-39</v>
      </c>
      <c r="AC155" s="454">
        <v>-17</v>
      </c>
      <c r="AD155" s="454">
        <v>18</v>
      </c>
      <c r="AE155" s="454">
        <v>-54</v>
      </c>
      <c r="AF155" s="454">
        <v>-39</v>
      </c>
      <c r="AG155" s="455">
        <v>19</v>
      </c>
    </row>
    <row r="156" spans="2:33" x14ac:dyDescent="0.3">
      <c r="B156" s="372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54">
        <v>-38</v>
      </c>
      <c r="AC156" s="454">
        <v>-17</v>
      </c>
      <c r="AD156" s="454">
        <v>31</v>
      </c>
      <c r="AE156" s="454">
        <v>-52</v>
      </c>
      <c r="AF156" s="454">
        <v>-39</v>
      </c>
      <c r="AG156" s="455">
        <v>18</v>
      </c>
    </row>
    <row r="157" spans="2:33" x14ac:dyDescent="0.3">
      <c r="B157" s="372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54">
        <v>-36</v>
      </c>
      <c r="AC157" s="454">
        <v>-12</v>
      </c>
      <c r="AD157" s="454">
        <v>32</v>
      </c>
      <c r="AE157" s="454">
        <v>-52</v>
      </c>
      <c r="AF157" s="454">
        <v>-39</v>
      </c>
      <c r="AG157" s="455">
        <v>18</v>
      </c>
    </row>
    <row r="158" spans="2:33" x14ac:dyDescent="0.3">
      <c r="B158" s="372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54">
        <v>-39</v>
      </c>
      <c r="AC158" s="454">
        <v>-11</v>
      </c>
      <c r="AD158" s="454">
        <v>23</v>
      </c>
      <c r="AE158" s="454">
        <v>-51</v>
      </c>
      <c r="AF158" s="454">
        <v>-38</v>
      </c>
      <c r="AG158" s="455">
        <v>18</v>
      </c>
    </row>
    <row r="159" spans="2:33" x14ac:dyDescent="0.3">
      <c r="B159" s="372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54">
        <v>-41</v>
      </c>
      <c r="AC159" s="454">
        <v>-14</v>
      </c>
      <c r="AD159" s="454">
        <v>13</v>
      </c>
      <c r="AE159" s="454">
        <v>-45</v>
      </c>
      <c r="AF159" s="454">
        <v>-10</v>
      </c>
      <c r="AG159" s="455">
        <v>8</v>
      </c>
    </row>
    <row r="160" spans="2:33" x14ac:dyDescent="0.3">
      <c r="B160" s="372">
        <v>43982</v>
      </c>
      <c r="C160" s="379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54">
        <v>-45</v>
      </c>
      <c r="AC160" s="454">
        <v>-22</v>
      </c>
      <c r="AD160" s="454">
        <v>-2</v>
      </c>
      <c r="AE160" s="454">
        <v>-50</v>
      </c>
      <c r="AF160" s="454">
        <v>-5</v>
      </c>
      <c r="AG160" s="455">
        <v>6</v>
      </c>
    </row>
    <row r="161" spans="2:33" x14ac:dyDescent="0.3">
      <c r="B161" s="372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54">
        <v>-29</v>
      </c>
      <c r="AC161" s="454">
        <v>-8</v>
      </c>
      <c r="AD161" s="454">
        <v>7</v>
      </c>
      <c r="AE161" s="454">
        <v>-46</v>
      </c>
      <c r="AF161" s="454">
        <v>-35</v>
      </c>
      <c r="AG161" s="455">
        <v>16</v>
      </c>
    </row>
    <row r="162" spans="2:33" x14ac:dyDescent="0.3">
      <c r="B162" s="372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54">
        <v>-32</v>
      </c>
      <c r="AC162" s="454">
        <v>-12</v>
      </c>
      <c r="AD162" s="454">
        <v>0</v>
      </c>
      <c r="AE162" s="454">
        <v>-47</v>
      </c>
      <c r="AF162" s="454">
        <v>-34</v>
      </c>
      <c r="AG162" s="455">
        <v>17</v>
      </c>
    </row>
    <row r="163" spans="2:33" x14ac:dyDescent="0.3">
      <c r="B163" s="372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54">
        <v>-32</v>
      </c>
      <c r="AC163" s="454">
        <v>-12</v>
      </c>
      <c r="AD163" s="454">
        <v>8</v>
      </c>
      <c r="AE163" s="454">
        <v>-45</v>
      </c>
      <c r="AF163" s="454">
        <v>-34</v>
      </c>
      <c r="AG163" s="455">
        <v>16</v>
      </c>
    </row>
    <row r="164" spans="2:33" x14ac:dyDescent="0.3">
      <c r="B164" s="372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54">
        <v>-31</v>
      </c>
      <c r="AC164" s="454">
        <v>-11</v>
      </c>
      <c r="AD164" s="454">
        <v>6</v>
      </c>
      <c r="AE164" s="454">
        <v>-45</v>
      </c>
      <c r="AF164" s="454">
        <v>-34</v>
      </c>
      <c r="AG164" s="455">
        <v>16</v>
      </c>
    </row>
    <row r="165" spans="2:33" x14ac:dyDescent="0.3">
      <c r="B165" s="372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54">
        <v>-33</v>
      </c>
      <c r="AC165" s="454">
        <v>-10</v>
      </c>
      <c r="AD165" s="454">
        <v>9</v>
      </c>
      <c r="AE165" s="454">
        <v>-46</v>
      </c>
      <c r="AF165" s="454">
        <v>-33</v>
      </c>
      <c r="AG165" s="455">
        <v>17</v>
      </c>
    </row>
    <row r="166" spans="2:33" x14ac:dyDescent="0.3">
      <c r="B166" s="372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54">
        <v>-35</v>
      </c>
      <c r="AC166" s="454">
        <v>-13</v>
      </c>
      <c r="AD166" s="454">
        <v>5</v>
      </c>
      <c r="AE166" s="454">
        <v>-39</v>
      </c>
      <c r="AF166" s="454">
        <v>-7</v>
      </c>
      <c r="AG166" s="455">
        <v>8</v>
      </c>
    </row>
    <row r="167" spans="2:33" x14ac:dyDescent="0.3">
      <c r="B167" s="372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54">
        <v>-38</v>
      </c>
      <c r="AC167" s="454">
        <v>-19</v>
      </c>
      <c r="AD167" s="454">
        <v>-5</v>
      </c>
      <c r="AE167" s="454">
        <v>-47</v>
      </c>
      <c r="AF167" s="454">
        <v>-2</v>
      </c>
      <c r="AG167" s="455">
        <v>7</v>
      </c>
    </row>
    <row r="168" spans="2:33" x14ac:dyDescent="0.3">
      <c r="B168" s="372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54">
        <v>-28</v>
      </c>
      <c r="AC168" s="454">
        <v>-8</v>
      </c>
      <c r="AD168" s="454">
        <v>8</v>
      </c>
      <c r="AE168" s="454">
        <v>-47</v>
      </c>
      <c r="AF168" s="454">
        <v>-35</v>
      </c>
      <c r="AG168" s="455">
        <v>16</v>
      </c>
    </row>
    <row r="169" spans="2:33" x14ac:dyDescent="0.3">
      <c r="B169" s="372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54">
        <v>-23</v>
      </c>
      <c r="AC169" s="454">
        <v>-2</v>
      </c>
      <c r="AD169" s="454">
        <v>21</v>
      </c>
      <c r="AE169" s="454">
        <v>-43</v>
      </c>
      <c r="AF169" s="454">
        <v>-35</v>
      </c>
      <c r="AG169" s="455">
        <v>13</v>
      </c>
    </row>
    <row r="170" spans="2:33" x14ac:dyDescent="0.3">
      <c r="B170" s="372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54">
        <v>-27</v>
      </c>
      <c r="AC170" s="454">
        <v>-8</v>
      </c>
      <c r="AD170" s="454">
        <v>92</v>
      </c>
      <c r="AE170" s="454">
        <v>-56</v>
      </c>
      <c r="AF170" s="454">
        <v>-67</v>
      </c>
      <c r="AG170" s="455">
        <v>19</v>
      </c>
    </row>
    <row r="171" spans="2:33" x14ac:dyDescent="0.3">
      <c r="B171" s="372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54">
        <v>-35</v>
      </c>
      <c r="AC171" s="454">
        <v>-14</v>
      </c>
      <c r="AD171" s="454">
        <v>36</v>
      </c>
      <c r="AE171" s="454">
        <v>-64</v>
      </c>
      <c r="AF171" s="454">
        <v>-71</v>
      </c>
      <c r="AG171" s="455">
        <v>26</v>
      </c>
    </row>
    <row r="172" spans="2:33" x14ac:dyDescent="0.3">
      <c r="B172" s="372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54">
        <v>-32</v>
      </c>
      <c r="AC172" s="454">
        <v>-5</v>
      </c>
      <c r="AD172" s="454">
        <v>7</v>
      </c>
      <c r="AE172" s="454">
        <v>-51</v>
      </c>
      <c r="AF172" s="454">
        <v>-46</v>
      </c>
      <c r="AG172" s="455">
        <v>20</v>
      </c>
    </row>
    <row r="173" spans="2:33" x14ac:dyDescent="0.3">
      <c r="B173" s="372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54">
        <v>-35</v>
      </c>
      <c r="AC173" s="454">
        <v>-16</v>
      </c>
      <c r="AD173" s="454">
        <v>19</v>
      </c>
      <c r="AE173" s="454">
        <v>-45</v>
      </c>
      <c r="AF173" s="454">
        <v>-6</v>
      </c>
      <c r="AG173" s="455">
        <v>8</v>
      </c>
    </row>
    <row r="174" spans="2:33" x14ac:dyDescent="0.3">
      <c r="B174" s="372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54">
        <v>-37</v>
      </c>
      <c r="AC174" s="454">
        <v>-22</v>
      </c>
      <c r="AD174" s="454">
        <v>8</v>
      </c>
      <c r="AE174" s="454">
        <v>-46</v>
      </c>
      <c r="AF174" s="454">
        <v>5</v>
      </c>
      <c r="AG174" s="455">
        <v>4</v>
      </c>
    </row>
    <row r="175" spans="2:33" x14ac:dyDescent="0.3">
      <c r="B175" s="372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54">
        <v>-28</v>
      </c>
      <c r="AC175" s="454">
        <v>-13</v>
      </c>
      <c r="AD175" s="454">
        <v>3</v>
      </c>
      <c r="AE175" s="454">
        <v>-46</v>
      </c>
      <c r="AF175" s="454">
        <v>-32</v>
      </c>
      <c r="AG175" s="455">
        <v>15</v>
      </c>
    </row>
    <row r="176" spans="2:33" x14ac:dyDescent="0.3">
      <c r="B176" s="372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54">
        <v>-25</v>
      </c>
      <c r="AC176" s="454">
        <v>-8</v>
      </c>
      <c r="AD176" s="454">
        <v>0</v>
      </c>
      <c r="AE176" s="454">
        <v>-44</v>
      </c>
      <c r="AF176" s="454">
        <v>-32</v>
      </c>
      <c r="AG176" s="455">
        <v>15</v>
      </c>
    </row>
    <row r="177" spans="2:33" x14ac:dyDescent="0.3">
      <c r="B177" s="372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54">
        <v>-26</v>
      </c>
      <c r="AC177" s="454">
        <v>-11</v>
      </c>
      <c r="AD177" s="454">
        <v>12</v>
      </c>
      <c r="AE177" s="454">
        <v>-43</v>
      </c>
      <c r="AF177" s="454">
        <v>-31</v>
      </c>
      <c r="AG177" s="455">
        <v>14</v>
      </c>
    </row>
    <row r="178" spans="2:33" x14ac:dyDescent="0.3">
      <c r="B178" s="372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54">
        <v>-26</v>
      </c>
      <c r="AC178" s="454">
        <v>-11</v>
      </c>
      <c r="AD178" s="454">
        <v>16</v>
      </c>
      <c r="AE178" s="454">
        <v>-44</v>
      </c>
      <c r="AF178" s="454">
        <v>-32</v>
      </c>
      <c r="AG178" s="455">
        <v>14</v>
      </c>
    </row>
    <row r="179" spans="2:33" x14ac:dyDescent="0.3">
      <c r="B179" s="372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54">
        <v>-28</v>
      </c>
      <c r="AC179" s="454">
        <v>-10</v>
      </c>
      <c r="AD179" s="454">
        <v>16</v>
      </c>
      <c r="AE179" s="454">
        <v>-44</v>
      </c>
      <c r="AF179" s="454">
        <v>-31</v>
      </c>
      <c r="AG179" s="455">
        <v>14</v>
      </c>
    </row>
    <row r="180" spans="2:33" x14ac:dyDescent="0.3">
      <c r="B180" s="372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54">
        <v>-30</v>
      </c>
      <c r="AC180" s="454">
        <v>-13</v>
      </c>
      <c r="AD180" s="454">
        <v>31</v>
      </c>
      <c r="AE180" s="454">
        <v>-39</v>
      </c>
      <c r="AF180" s="454">
        <v>-1</v>
      </c>
      <c r="AG180" s="455">
        <v>5</v>
      </c>
    </row>
    <row r="181" spans="2:33" x14ac:dyDescent="0.3">
      <c r="B181" s="372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54">
        <v>-34</v>
      </c>
      <c r="AC181" s="454">
        <v>-19</v>
      </c>
      <c r="AD181" s="454">
        <v>24</v>
      </c>
      <c r="AE181" s="454">
        <v>-43</v>
      </c>
      <c r="AF181" s="454">
        <v>5</v>
      </c>
      <c r="AG181" s="455">
        <v>4</v>
      </c>
    </row>
    <row r="182" spans="2:33" x14ac:dyDescent="0.3">
      <c r="B182" s="372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54">
        <v>-27</v>
      </c>
      <c r="AC182" s="454">
        <v>-12</v>
      </c>
      <c r="AD182" s="454">
        <v>27</v>
      </c>
      <c r="AE182" s="454">
        <v>-45</v>
      </c>
      <c r="AF182" s="454">
        <v>-33</v>
      </c>
      <c r="AG182" s="455">
        <v>14</v>
      </c>
    </row>
    <row r="183" spans="2:33" ht="15" customHeight="1" x14ac:dyDescent="0.3">
      <c r="B183" s="372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54">
        <v>-26</v>
      </c>
      <c r="AC183" s="454">
        <v>-7</v>
      </c>
      <c r="AD183" s="454">
        <v>16</v>
      </c>
      <c r="AE183" s="454">
        <v>-44</v>
      </c>
      <c r="AF183" s="454">
        <v>-32</v>
      </c>
      <c r="AG183" s="455">
        <v>13</v>
      </c>
    </row>
    <row r="184" spans="2:33" ht="15" customHeight="1" x14ac:dyDescent="0.3">
      <c r="B184" s="372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54">
        <v>-26</v>
      </c>
      <c r="AC184" s="454">
        <v>-7</v>
      </c>
      <c r="AD184" s="454">
        <v>16</v>
      </c>
      <c r="AE184" s="454">
        <v>-44</v>
      </c>
      <c r="AF184" s="454">
        <v>-32</v>
      </c>
      <c r="AG184" s="455">
        <v>13</v>
      </c>
    </row>
    <row r="185" spans="2:33" ht="15" customHeight="1" x14ac:dyDescent="0.3">
      <c r="B185" s="372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54">
        <v>-29</v>
      </c>
      <c r="AC185" s="454">
        <v>-14</v>
      </c>
      <c r="AD185" s="454">
        <v>23</v>
      </c>
      <c r="AE185" s="454">
        <v>-48</v>
      </c>
      <c r="AF185" s="454">
        <v>-40</v>
      </c>
      <c r="AG185" s="455">
        <v>16</v>
      </c>
    </row>
    <row r="186" spans="2:33" ht="15" customHeight="1" x14ac:dyDescent="0.3">
      <c r="B186" s="372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54">
        <v>-26</v>
      </c>
      <c r="AC186" s="454">
        <v>-10</v>
      </c>
      <c r="AD186" s="454">
        <v>16</v>
      </c>
      <c r="AE186" s="454">
        <v>-44</v>
      </c>
      <c r="AF186" s="454">
        <v>-32</v>
      </c>
      <c r="AG186" s="455">
        <v>15</v>
      </c>
    </row>
    <row r="187" spans="2:33" ht="15" customHeight="1" x14ac:dyDescent="0.3">
      <c r="B187" s="372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54">
        <v>-29</v>
      </c>
      <c r="AC187" s="454">
        <v>-10</v>
      </c>
      <c r="AD187" s="454">
        <v>12</v>
      </c>
      <c r="AE187" s="454">
        <v>-44</v>
      </c>
      <c r="AF187" s="454">
        <v>-31</v>
      </c>
      <c r="AG187" s="455">
        <v>14</v>
      </c>
    </row>
    <row r="188" spans="2:33" ht="15" customHeight="1" x14ac:dyDescent="0.3">
      <c r="B188" s="372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54">
        <v>-32</v>
      </c>
      <c r="AC188" s="454">
        <v>-13</v>
      </c>
      <c r="AD188" s="454">
        <v>11</v>
      </c>
      <c r="AE188" s="454">
        <v>-41</v>
      </c>
      <c r="AF188" s="454">
        <v>-4</v>
      </c>
      <c r="AG188" s="455">
        <v>7</v>
      </c>
    </row>
    <row r="189" spans="2:33" ht="15" customHeight="1" x14ac:dyDescent="0.3">
      <c r="B189" s="372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54">
        <v>-24</v>
      </c>
      <c r="AC189" s="454">
        <v>-12</v>
      </c>
      <c r="AD189" s="454">
        <v>24</v>
      </c>
      <c r="AE189" s="454">
        <v>-45</v>
      </c>
      <c r="AF189" s="454">
        <v>-33</v>
      </c>
      <c r="AG189" s="455">
        <v>13</v>
      </c>
    </row>
    <row r="190" spans="2:33" ht="15" customHeight="1" x14ac:dyDescent="0.3">
      <c r="B190" s="372">
        <v>44012</v>
      </c>
      <c r="C190" s="379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54">
        <v>-20</v>
      </c>
      <c r="AC190" s="454">
        <v>-5</v>
      </c>
      <c r="AD190" s="454">
        <v>22</v>
      </c>
      <c r="AE190" s="454">
        <v>-42</v>
      </c>
      <c r="AF190" s="454">
        <v>-31</v>
      </c>
      <c r="AG190" s="455">
        <v>12</v>
      </c>
    </row>
    <row r="191" spans="2:33" ht="15" customHeight="1" x14ac:dyDescent="0.3">
      <c r="B191" s="372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54">
        <v>-19</v>
      </c>
      <c r="AC191" s="454">
        <v>-5</v>
      </c>
      <c r="AD191" s="454">
        <v>30</v>
      </c>
      <c r="AE191" s="454">
        <v>-39</v>
      </c>
      <c r="AF191" s="454">
        <v>-31</v>
      </c>
      <c r="AG191" s="455">
        <v>11</v>
      </c>
    </row>
    <row r="192" spans="2:33" ht="15" customHeight="1" x14ac:dyDescent="0.3">
      <c r="B192" s="372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54">
        <v>-18</v>
      </c>
      <c r="AC192" s="454">
        <v>-4</v>
      </c>
      <c r="AD192" s="454">
        <v>33</v>
      </c>
      <c r="AE192" s="454">
        <v>-39</v>
      </c>
      <c r="AF192" s="454">
        <v>-31</v>
      </c>
      <c r="AG192" s="455">
        <v>12</v>
      </c>
    </row>
    <row r="193" spans="2:33" ht="15" customHeight="1" x14ac:dyDescent="0.3">
      <c r="B193" s="372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54">
        <v>-22</v>
      </c>
      <c r="AC193" s="454">
        <v>-4</v>
      </c>
      <c r="AD193" s="454">
        <v>29</v>
      </c>
      <c r="AE193" s="454">
        <v>-39</v>
      </c>
      <c r="AF193" s="454">
        <v>-30</v>
      </c>
      <c r="AG193" s="455">
        <v>12</v>
      </c>
    </row>
    <row r="194" spans="2:33" ht="15" customHeight="1" x14ac:dyDescent="0.3">
      <c r="B194" s="372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54">
        <v>-25</v>
      </c>
      <c r="AC194" s="454">
        <v>-8</v>
      </c>
      <c r="AD194" s="454">
        <v>44</v>
      </c>
      <c r="AE194" s="454">
        <v>-34</v>
      </c>
      <c r="AF194" s="454">
        <v>-3</v>
      </c>
      <c r="AG194" s="455">
        <v>4</v>
      </c>
    </row>
    <row r="195" spans="2:33" ht="15" customHeight="1" x14ac:dyDescent="0.3">
      <c r="B195" s="372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54">
        <v>-29</v>
      </c>
      <c r="AC195" s="454">
        <v>-15</v>
      </c>
      <c r="AD195" s="454">
        <v>43</v>
      </c>
      <c r="AE195" s="454">
        <v>-38</v>
      </c>
      <c r="AF195" s="454">
        <v>3</v>
      </c>
      <c r="AG195" s="455">
        <v>1</v>
      </c>
    </row>
    <row r="196" spans="2:33" ht="15" customHeight="1" x14ac:dyDescent="0.3">
      <c r="B196" s="372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54">
        <v>-20</v>
      </c>
      <c r="AC196" s="454">
        <v>-5</v>
      </c>
      <c r="AD196" s="454">
        <v>51</v>
      </c>
      <c r="AE196" s="454">
        <v>-41</v>
      </c>
      <c r="AF196" s="454">
        <v>-32</v>
      </c>
      <c r="AG196" s="455">
        <v>11</v>
      </c>
    </row>
    <row r="197" spans="2:33" ht="15" customHeight="1" x14ac:dyDescent="0.3">
      <c r="B197" s="372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54">
        <v>-18</v>
      </c>
      <c r="AC197" s="454">
        <v>-2</v>
      </c>
      <c r="AD197" s="454">
        <v>46</v>
      </c>
      <c r="AE197" s="454">
        <v>-38</v>
      </c>
      <c r="AF197" s="454">
        <v>-32</v>
      </c>
      <c r="AG197" s="455">
        <v>11</v>
      </c>
    </row>
    <row r="198" spans="2:33" ht="15" customHeight="1" x14ac:dyDescent="0.3">
      <c r="B198" s="372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54">
        <v>-17</v>
      </c>
      <c r="AC198" s="454">
        <v>-2</v>
      </c>
      <c r="AD198" s="454">
        <v>44</v>
      </c>
      <c r="AE198" s="454">
        <v>-37</v>
      </c>
      <c r="AF198" s="454">
        <v>-31</v>
      </c>
      <c r="AG198" s="455">
        <v>11</v>
      </c>
    </row>
    <row r="199" spans="2:33" ht="15" customHeight="1" x14ac:dyDescent="0.3">
      <c r="B199" s="372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54">
        <v>-16</v>
      </c>
      <c r="AC199" s="454">
        <v>-3</v>
      </c>
      <c r="AD199" s="454">
        <v>50</v>
      </c>
      <c r="AE199" s="454">
        <v>-39</v>
      </c>
      <c r="AF199" s="454">
        <v>-31</v>
      </c>
      <c r="AG199" s="455">
        <v>11</v>
      </c>
    </row>
    <row r="200" spans="2:33" ht="15" customHeight="1" x14ac:dyDescent="0.3">
      <c r="B200" s="372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54">
        <v>-22</v>
      </c>
      <c r="AC200" s="454">
        <v>-4</v>
      </c>
      <c r="AD200" s="454">
        <v>49</v>
      </c>
      <c r="AE200" s="454">
        <v>-38</v>
      </c>
      <c r="AF200" s="454">
        <v>-30</v>
      </c>
      <c r="AG200" s="455">
        <v>11</v>
      </c>
    </row>
    <row r="201" spans="2:33" ht="15" customHeight="1" x14ac:dyDescent="0.3">
      <c r="B201" s="372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54">
        <v>-26</v>
      </c>
      <c r="AC201" s="454">
        <v>-8</v>
      </c>
      <c r="AD201" s="454">
        <v>56</v>
      </c>
      <c r="AE201" s="454">
        <v>-34</v>
      </c>
      <c r="AF201" s="454">
        <v>-3</v>
      </c>
      <c r="AG201" s="455">
        <v>3</v>
      </c>
    </row>
    <row r="202" spans="2:33" ht="15" customHeight="1" x14ac:dyDescent="0.3">
      <c r="B202" s="372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54">
        <v>-28</v>
      </c>
      <c r="AC202" s="454">
        <v>-13</v>
      </c>
      <c r="AD202" s="454">
        <v>46</v>
      </c>
      <c r="AE202" s="454">
        <v>-37</v>
      </c>
      <c r="AF202" s="454">
        <v>3</v>
      </c>
      <c r="AG202" s="455">
        <v>1</v>
      </c>
    </row>
    <row r="203" spans="2:33" ht="15" customHeight="1" x14ac:dyDescent="0.3">
      <c r="B203" s="372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54">
        <v>-18</v>
      </c>
      <c r="AC203" s="454">
        <v>-4</v>
      </c>
      <c r="AD203" s="454">
        <v>62</v>
      </c>
      <c r="AE203" s="454">
        <v>-40</v>
      </c>
      <c r="AF203" s="454">
        <v>-31</v>
      </c>
      <c r="AG203" s="455">
        <v>11</v>
      </c>
    </row>
    <row r="204" spans="2:33" ht="15" customHeight="1" x14ac:dyDescent="0.3">
      <c r="B204" s="372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54">
        <v>-17</v>
      </c>
      <c r="AC204" s="454">
        <v>-3</v>
      </c>
      <c r="AD204" s="454">
        <v>49</v>
      </c>
      <c r="AE204" s="454">
        <v>-39</v>
      </c>
      <c r="AF204" s="454">
        <v>-32</v>
      </c>
      <c r="AG204" s="455">
        <v>11</v>
      </c>
    </row>
    <row r="205" spans="2:33" ht="15" customHeight="1" x14ac:dyDescent="0.3">
      <c r="B205" s="372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54">
        <v>-15</v>
      </c>
      <c r="AC205" s="454">
        <v>-5</v>
      </c>
      <c r="AD205" s="454">
        <v>68</v>
      </c>
      <c r="AE205" s="454">
        <v>-36</v>
      </c>
      <c r="AF205" s="454">
        <v>-30</v>
      </c>
      <c r="AG205" s="455">
        <v>10</v>
      </c>
    </row>
    <row r="206" spans="2:33" ht="15" customHeight="1" x14ac:dyDescent="0.3">
      <c r="B206" s="372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54">
        <v>-15</v>
      </c>
      <c r="AC206" s="454">
        <v>-3</v>
      </c>
      <c r="AD206" s="454">
        <v>79</v>
      </c>
      <c r="AE206" s="454">
        <v>-38</v>
      </c>
      <c r="AF206" s="454">
        <v>-31</v>
      </c>
      <c r="AG206" s="455">
        <v>10</v>
      </c>
    </row>
    <row r="207" spans="2:33" ht="15" customHeight="1" x14ac:dyDescent="0.3">
      <c r="B207" s="372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54">
        <v>-20</v>
      </c>
      <c r="AC207" s="454">
        <v>-2</v>
      </c>
      <c r="AD207" s="454">
        <v>72</v>
      </c>
      <c r="AE207" s="454">
        <v>-38</v>
      </c>
      <c r="AF207" s="454">
        <v>-30</v>
      </c>
      <c r="AG207" s="455">
        <v>9</v>
      </c>
    </row>
    <row r="208" spans="2:33" ht="15" customHeight="1" x14ac:dyDescent="0.3">
      <c r="B208" s="372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54">
        <v>-24</v>
      </c>
      <c r="AC208" s="454">
        <v>-6</v>
      </c>
      <c r="AD208" s="454">
        <v>68</v>
      </c>
      <c r="AE208" s="454">
        <v>-32</v>
      </c>
      <c r="AF208" s="454">
        <v>-4</v>
      </c>
      <c r="AG208" s="455">
        <v>2</v>
      </c>
    </row>
    <row r="209" spans="2:33" ht="15" customHeight="1" x14ac:dyDescent="0.3">
      <c r="B209" s="372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54">
        <v>-25</v>
      </c>
      <c r="AC209" s="454">
        <v>-12</v>
      </c>
      <c r="AD209" s="454">
        <v>47</v>
      </c>
      <c r="AE209" s="454">
        <v>-35</v>
      </c>
      <c r="AF209" s="454">
        <v>2</v>
      </c>
      <c r="AG209" s="455">
        <v>1</v>
      </c>
    </row>
    <row r="210" spans="2:33" ht="15" customHeight="1" x14ac:dyDescent="0.3">
      <c r="B210" s="372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54">
        <v>-14</v>
      </c>
      <c r="AC210" s="454">
        <v>-1</v>
      </c>
      <c r="AD210" s="454">
        <v>62</v>
      </c>
      <c r="AE210" s="454">
        <v>-39</v>
      </c>
      <c r="AF210" s="454">
        <v>-33</v>
      </c>
      <c r="AG210" s="455">
        <v>11</v>
      </c>
    </row>
    <row r="211" spans="2:33" ht="15" customHeight="1" x14ac:dyDescent="0.3">
      <c r="B211" s="372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54">
        <v>-14</v>
      </c>
      <c r="AC211" s="454">
        <v>-2</v>
      </c>
      <c r="AD211" s="454">
        <v>58</v>
      </c>
      <c r="AE211" s="454">
        <v>-39</v>
      </c>
      <c r="AF211" s="454">
        <v>-33</v>
      </c>
      <c r="AG211" s="455">
        <v>11</v>
      </c>
    </row>
    <row r="212" spans="2:33" ht="15" customHeight="1" x14ac:dyDescent="0.3">
      <c r="B212" s="372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54">
        <v>-14</v>
      </c>
      <c r="AC212" s="454">
        <v>-3</v>
      </c>
      <c r="AD212" s="454">
        <v>82</v>
      </c>
      <c r="AE212" s="454">
        <v>-36</v>
      </c>
      <c r="AF212" s="454">
        <v>-31</v>
      </c>
      <c r="AG212" s="455">
        <v>10</v>
      </c>
    </row>
    <row r="213" spans="2:33" ht="15" customHeight="1" x14ac:dyDescent="0.3">
      <c r="B213" s="372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54">
        <v>-12</v>
      </c>
      <c r="AC213" s="454">
        <v>0</v>
      </c>
      <c r="AD213" s="454">
        <v>82</v>
      </c>
      <c r="AE213" s="454">
        <v>-36</v>
      </c>
      <c r="AF213" s="454">
        <v>-31</v>
      </c>
      <c r="AG213" s="455">
        <v>10</v>
      </c>
    </row>
    <row r="214" spans="2:33" ht="15" customHeight="1" x14ac:dyDescent="0.3">
      <c r="B214" s="372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54">
        <v>-18</v>
      </c>
      <c r="AC214" s="454">
        <v>-1</v>
      </c>
      <c r="AD214" s="454">
        <v>67</v>
      </c>
      <c r="AE214" s="454">
        <v>-38</v>
      </c>
      <c r="AF214" s="454">
        <v>-30</v>
      </c>
      <c r="AG214" s="455">
        <v>10</v>
      </c>
    </row>
    <row r="215" spans="2:33" ht="15" customHeight="1" x14ac:dyDescent="0.3">
      <c r="B215" s="372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54">
        <v>-21</v>
      </c>
      <c r="AC215" s="454">
        <v>-5</v>
      </c>
      <c r="AD215" s="454">
        <v>64</v>
      </c>
      <c r="AE215" s="454">
        <v>-30</v>
      </c>
      <c r="AF215" s="454">
        <v>-4</v>
      </c>
      <c r="AG215" s="455">
        <v>2</v>
      </c>
    </row>
    <row r="216" spans="2:33" ht="15" customHeight="1" x14ac:dyDescent="0.3">
      <c r="B216" s="372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54">
        <v>-23</v>
      </c>
      <c r="AC216" s="454">
        <v>-12</v>
      </c>
      <c r="AD216" s="454">
        <v>54</v>
      </c>
      <c r="AE216" s="454">
        <v>-33</v>
      </c>
      <c r="AF216" s="454">
        <v>2</v>
      </c>
      <c r="AG216" s="455">
        <v>0</v>
      </c>
    </row>
    <row r="217" spans="2:33" ht="15" customHeight="1" x14ac:dyDescent="0.3">
      <c r="B217" s="372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54">
        <v>-13</v>
      </c>
      <c r="AC217" s="454">
        <v>0</v>
      </c>
      <c r="AD217" s="454">
        <v>70</v>
      </c>
      <c r="AE217" s="454">
        <v>-38</v>
      </c>
      <c r="AF217" s="454">
        <v>-34</v>
      </c>
      <c r="AG217" s="455">
        <v>11</v>
      </c>
    </row>
    <row r="218" spans="2:33" ht="15" customHeight="1" x14ac:dyDescent="0.3">
      <c r="B218" s="372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54">
        <v>-11</v>
      </c>
      <c r="AC218" s="454">
        <v>2</v>
      </c>
      <c r="AD218" s="454">
        <v>68</v>
      </c>
      <c r="AE218" s="454">
        <v>-37</v>
      </c>
      <c r="AF218" s="454">
        <v>-33</v>
      </c>
      <c r="AG218" s="455">
        <v>10</v>
      </c>
    </row>
    <row r="219" spans="2:33" ht="15" customHeight="1" x14ac:dyDescent="0.3">
      <c r="B219" s="372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54">
        <v>-10</v>
      </c>
      <c r="AC219" s="454">
        <v>0</v>
      </c>
      <c r="AD219" s="454">
        <v>92</v>
      </c>
      <c r="AE219" s="454">
        <v>-35</v>
      </c>
      <c r="AF219" s="454">
        <v>-33</v>
      </c>
      <c r="AG219" s="455">
        <v>9</v>
      </c>
    </row>
    <row r="220" spans="2:33" ht="15" customHeight="1" x14ac:dyDescent="0.3">
      <c r="B220" s="372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54">
        <v>-8</v>
      </c>
      <c r="AC220" s="454">
        <v>3</v>
      </c>
      <c r="AD220" s="454">
        <v>83</v>
      </c>
      <c r="AE220" s="454">
        <v>-35</v>
      </c>
      <c r="AF220" s="454">
        <v>-34</v>
      </c>
      <c r="AG220" s="455">
        <v>9</v>
      </c>
    </row>
    <row r="221" spans="2:33" ht="15" customHeight="1" x14ac:dyDescent="0.3">
      <c r="B221" s="372">
        <v>44043</v>
      </c>
      <c r="C221" s="379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54">
        <v>-13</v>
      </c>
      <c r="AC221" s="454">
        <v>4</v>
      </c>
      <c r="AD221" s="454">
        <v>73</v>
      </c>
      <c r="AE221" s="454">
        <v>-34</v>
      </c>
      <c r="AF221" s="454">
        <v>-33</v>
      </c>
      <c r="AG221" s="455">
        <v>9</v>
      </c>
    </row>
    <row r="222" spans="2:33" ht="15" customHeight="1" x14ac:dyDescent="0.3">
      <c r="B222" s="372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54">
        <v>-17</v>
      </c>
      <c r="AC222" s="454">
        <v>0</v>
      </c>
      <c r="AD222" s="454">
        <v>65</v>
      </c>
      <c r="AE222" s="454">
        <v>-25</v>
      </c>
      <c r="AF222" s="454">
        <v>-6</v>
      </c>
      <c r="AG222" s="455">
        <v>1</v>
      </c>
    </row>
    <row r="223" spans="2:33" ht="15" customHeight="1" x14ac:dyDescent="0.3">
      <c r="B223" s="372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54">
        <v>-16</v>
      </c>
      <c r="AC223" s="454">
        <v>-4</v>
      </c>
      <c r="AD223" s="454">
        <v>55</v>
      </c>
      <c r="AE223" s="454">
        <v>-28</v>
      </c>
      <c r="AF223" s="454">
        <v>1</v>
      </c>
      <c r="AG223" s="455">
        <v>0</v>
      </c>
    </row>
    <row r="224" spans="2:33" ht="15" customHeight="1" x14ac:dyDescent="0.3">
      <c r="B224" s="372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54">
        <v>-4</v>
      </c>
      <c r="AC224" s="454">
        <v>9</v>
      </c>
      <c r="AD224" s="454">
        <v>87</v>
      </c>
      <c r="AE224" s="454">
        <v>-34</v>
      </c>
      <c r="AF224" s="454">
        <v>-37</v>
      </c>
      <c r="AG224" s="455">
        <v>10</v>
      </c>
    </row>
    <row r="225" spans="2:33" ht="15" customHeight="1" x14ac:dyDescent="0.3">
      <c r="B225" s="372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54">
        <v>-3</v>
      </c>
      <c r="AC225" s="454">
        <v>9</v>
      </c>
      <c r="AD225" s="454">
        <v>101</v>
      </c>
      <c r="AE225" s="454">
        <v>-33</v>
      </c>
      <c r="AF225" s="454">
        <v>-37</v>
      </c>
      <c r="AG225" s="455">
        <v>10</v>
      </c>
    </row>
    <row r="226" spans="2:33" ht="15" customHeight="1" x14ac:dyDescent="0.3">
      <c r="B226" s="372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54">
        <v>-2</v>
      </c>
      <c r="AC226" s="454">
        <v>7</v>
      </c>
      <c r="AD226" s="454">
        <v>120</v>
      </c>
      <c r="AE226" s="454">
        <v>-32</v>
      </c>
      <c r="AF226" s="454">
        <v>-37</v>
      </c>
      <c r="AG226" s="455">
        <v>9</v>
      </c>
    </row>
    <row r="227" spans="2:33" ht="15" customHeight="1" x14ac:dyDescent="0.3">
      <c r="B227" s="372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54">
        <v>-1</v>
      </c>
      <c r="AC227" s="454">
        <v>7</v>
      </c>
      <c r="AD227" s="454">
        <v>129</v>
      </c>
      <c r="AE227" s="454">
        <v>-33</v>
      </c>
      <c r="AF227" s="454">
        <v>-37</v>
      </c>
      <c r="AG227" s="455">
        <v>9</v>
      </c>
    </row>
    <row r="228" spans="2:33" ht="15" customHeight="1" x14ac:dyDescent="0.3">
      <c r="B228" s="372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54">
        <v>-9</v>
      </c>
      <c r="AC228" s="454">
        <v>4</v>
      </c>
      <c r="AD228" s="454">
        <v>97</v>
      </c>
      <c r="AE228" s="454">
        <v>-33</v>
      </c>
      <c r="AF228" s="454">
        <v>-37</v>
      </c>
      <c r="AG228" s="455">
        <v>9</v>
      </c>
    </row>
    <row r="229" spans="2:33" ht="15" customHeight="1" x14ac:dyDescent="0.3">
      <c r="B229" s="372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54">
        <v>-12</v>
      </c>
      <c r="AC229" s="454">
        <v>-2</v>
      </c>
      <c r="AD229" s="454">
        <v>87</v>
      </c>
      <c r="AE229" s="454">
        <v>-24</v>
      </c>
      <c r="AF229" s="454">
        <v>-8</v>
      </c>
      <c r="AG229" s="455">
        <v>1</v>
      </c>
    </row>
    <row r="230" spans="2:33" ht="15" customHeight="1" x14ac:dyDescent="0.3">
      <c r="B230" s="372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54">
        <v>-12</v>
      </c>
      <c r="AC230" s="454">
        <v>-4</v>
      </c>
      <c r="AD230" s="454">
        <v>67</v>
      </c>
      <c r="AE230" s="454">
        <v>-26</v>
      </c>
      <c r="AF230" s="454">
        <v>0</v>
      </c>
      <c r="AG230" s="455">
        <v>-1</v>
      </c>
    </row>
    <row r="231" spans="2:33" ht="15" customHeight="1" x14ac:dyDescent="0.3">
      <c r="B231" s="372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54">
        <v>2</v>
      </c>
      <c r="AC231" s="454">
        <v>12</v>
      </c>
      <c r="AD231" s="454">
        <v>110</v>
      </c>
      <c r="AE231" s="454">
        <v>-33</v>
      </c>
      <c r="AF231" s="454">
        <v>-40</v>
      </c>
      <c r="AG231" s="455">
        <v>10</v>
      </c>
    </row>
    <row r="232" spans="2:33" ht="15" customHeight="1" x14ac:dyDescent="0.3">
      <c r="B232" s="372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54">
        <v>1</v>
      </c>
      <c r="AC232" s="454">
        <v>10</v>
      </c>
      <c r="AD232" s="454">
        <v>104</v>
      </c>
      <c r="AE232" s="454">
        <v>-33</v>
      </c>
      <c r="AF232" s="454">
        <v>-40</v>
      </c>
      <c r="AG232" s="455">
        <v>10</v>
      </c>
    </row>
    <row r="233" spans="2:33" ht="15" customHeight="1" x14ac:dyDescent="0.3">
      <c r="B233" s="372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54">
        <v>3</v>
      </c>
      <c r="AC233" s="454">
        <v>9</v>
      </c>
      <c r="AD233" s="454">
        <v>108</v>
      </c>
      <c r="AE233" s="454">
        <v>-32</v>
      </c>
      <c r="AF233" s="454">
        <v>-40</v>
      </c>
      <c r="AG233" s="455">
        <v>10</v>
      </c>
    </row>
    <row r="234" spans="2:33" ht="15" customHeight="1" x14ac:dyDescent="0.3">
      <c r="B234" s="372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54">
        <v>2</v>
      </c>
      <c r="AC234" s="454">
        <v>7</v>
      </c>
      <c r="AD234" s="454">
        <v>140</v>
      </c>
      <c r="AE234" s="454">
        <v>-32</v>
      </c>
      <c r="AF234" s="454">
        <v>-40</v>
      </c>
      <c r="AG234" s="455">
        <v>9</v>
      </c>
    </row>
    <row r="235" spans="2:33" ht="15" customHeight="1" x14ac:dyDescent="0.3">
      <c r="B235" s="372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54">
        <v>-6</v>
      </c>
      <c r="AC235" s="454">
        <v>8</v>
      </c>
      <c r="AD235" s="454">
        <v>111</v>
      </c>
      <c r="AE235" s="454">
        <v>-32</v>
      </c>
      <c r="AF235" s="454">
        <v>-39</v>
      </c>
      <c r="AG235" s="455">
        <v>9</v>
      </c>
    </row>
    <row r="236" spans="2:33" ht="15" customHeight="1" x14ac:dyDescent="0.3">
      <c r="B236" s="372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54">
        <v>-13</v>
      </c>
      <c r="AC236" s="454">
        <v>-2</v>
      </c>
      <c r="AD236" s="454">
        <v>93</v>
      </c>
      <c r="AE236" s="454">
        <v>-24</v>
      </c>
      <c r="AF236" s="454">
        <v>-20</v>
      </c>
      <c r="AG236" s="455">
        <v>1</v>
      </c>
    </row>
    <row r="237" spans="2:33" ht="15" customHeight="1" x14ac:dyDescent="0.3">
      <c r="B237" s="372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54">
        <v>-12</v>
      </c>
      <c r="AC237" s="454">
        <v>-4</v>
      </c>
      <c r="AD237" s="454">
        <v>60</v>
      </c>
      <c r="AE237" s="454">
        <v>-24</v>
      </c>
      <c r="AF237" s="454">
        <v>0</v>
      </c>
      <c r="AG237" s="455">
        <v>-1</v>
      </c>
    </row>
    <row r="238" spans="2:33" ht="15" customHeight="1" x14ac:dyDescent="0.3">
      <c r="B238" s="372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54">
        <v>-1</v>
      </c>
      <c r="AC238" s="454">
        <v>12</v>
      </c>
      <c r="AD238" s="454">
        <v>93</v>
      </c>
      <c r="AE238" s="454">
        <v>-35</v>
      </c>
      <c r="AF238" s="454">
        <v>-44</v>
      </c>
      <c r="AG238" s="455">
        <v>11</v>
      </c>
    </row>
    <row r="239" spans="2:33" ht="15" customHeight="1" x14ac:dyDescent="0.3">
      <c r="B239" s="372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54">
        <v>0</v>
      </c>
      <c r="AC239" s="454">
        <v>10</v>
      </c>
      <c r="AD239" s="454">
        <v>108</v>
      </c>
      <c r="AE239" s="454">
        <v>-34</v>
      </c>
      <c r="AF239" s="454">
        <v>-42</v>
      </c>
      <c r="AG239" s="455">
        <v>11</v>
      </c>
    </row>
    <row r="240" spans="2:33" ht="15" customHeight="1" x14ac:dyDescent="0.3">
      <c r="B240" s="372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54">
        <v>-1</v>
      </c>
      <c r="AC240" s="454">
        <v>8</v>
      </c>
      <c r="AD240" s="454">
        <v>124</v>
      </c>
      <c r="AE240" s="454">
        <v>-33</v>
      </c>
      <c r="AF240" s="454">
        <v>-43</v>
      </c>
      <c r="AG240" s="455">
        <v>10</v>
      </c>
    </row>
    <row r="241" spans="2:33" ht="15" customHeight="1" x14ac:dyDescent="0.3">
      <c r="B241" s="372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54">
        <v>-3</v>
      </c>
      <c r="AC241" s="454">
        <v>6</v>
      </c>
      <c r="AD241" s="454">
        <v>97</v>
      </c>
      <c r="AE241" s="454">
        <v>-36</v>
      </c>
      <c r="AF241" s="454">
        <v>-44</v>
      </c>
      <c r="AG241" s="455">
        <v>11</v>
      </c>
    </row>
    <row r="242" spans="2:33" ht="15" customHeight="1" x14ac:dyDescent="0.3">
      <c r="B242" s="372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54">
        <v>-10</v>
      </c>
      <c r="AC242" s="454">
        <v>4</v>
      </c>
      <c r="AD242" s="454">
        <v>111</v>
      </c>
      <c r="AE242" s="454">
        <v>-34</v>
      </c>
      <c r="AF242" s="454">
        <v>-43</v>
      </c>
      <c r="AG242" s="455">
        <v>11</v>
      </c>
    </row>
    <row r="243" spans="2:33" ht="15" customHeight="1" x14ac:dyDescent="0.3">
      <c r="B243" s="372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54">
        <v>-15</v>
      </c>
      <c r="AC243" s="454">
        <v>-5</v>
      </c>
      <c r="AD243" s="454">
        <v>96</v>
      </c>
      <c r="AE243" s="454">
        <v>-23</v>
      </c>
      <c r="AF243" s="454">
        <v>-10</v>
      </c>
      <c r="AG243" s="455">
        <v>1</v>
      </c>
    </row>
    <row r="244" spans="2:33" ht="15" customHeight="1" x14ac:dyDescent="0.3">
      <c r="B244" s="372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54">
        <v>-16</v>
      </c>
      <c r="AC244" s="454">
        <v>-9</v>
      </c>
      <c r="AD244" s="454">
        <v>76</v>
      </c>
      <c r="AE244" s="454">
        <v>-26</v>
      </c>
      <c r="AF244" s="454">
        <v>2</v>
      </c>
      <c r="AG244" s="455">
        <v>-2</v>
      </c>
    </row>
    <row r="245" spans="2:33" ht="15" customHeight="1" x14ac:dyDescent="0.3">
      <c r="B245" s="372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54">
        <v>-5</v>
      </c>
      <c r="AC245" s="454">
        <v>5</v>
      </c>
      <c r="AD245" s="454">
        <v>132</v>
      </c>
      <c r="AE245" s="454">
        <v>-36</v>
      </c>
      <c r="AF245" s="454">
        <v>-42</v>
      </c>
      <c r="AG245" s="455">
        <v>9</v>
      </c>
    </row>
    <row r="246" spans="2:33" ht="15" customHeight="1" x14ac:dyDescent="0.3">
      <c r="B246" s="372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54">
        <v>-4</v>
      </c>
      <c r="AC246" s="454">
        <v>6</v>
      </c>
      <c r="AD246" s="454">
        <v>129</v>
      </c>
      <c r="AE246" s="454">
        <v>-34</v>
      </c>
      <c r="AF246" s="454">
        <v>-42</v>
      </c>
      <c r="AG246" s="455">
        <v>9</v>
      </c>
    </row>
    <row r="247" spans="2:33" ht="15" customHeight="1" x14ac:dyDescent="0.3">
      <c r="B247" s="372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54">
        <v>-5</v>
      </c>
      <c r="AC247" s="454">
        <v>4</v>
      </c>
      <c r="AD247" s="454">
        <v>137</v>
      </c>
      <c r="AE247" s="454">
        <v>-33</v>
      </c>
      <c r="AF247" s="454">
        <v>-41</v>
      </c>
      <c r="AG247" s="455">
        <v>9</v>
      </c>
    </row>
    <row r="248" spans="2:33" ht="15" customHeight="1" x14ac:dyDescent="0.3">
      <c r="B248" s="372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54">
        <v>-4</v>
      </c>
      <c r="AC248" s="454">
        <v>4</v>
      </c>
      <c r="AD248" s="454">
        <v>126</v>
      </c>
      <c r="AE248" s="454">
        <v>-34</v>
      </c>
      <c r="AF248" s="454">
        <v>-41</v>
      </c>
      <c r="AG248" s="455">
        <v>9</v>
      </c>
    </row>
    <row r="249" spans="2:33" ht="15" customHeight="1" x14ac:dyDescent="0.3">
      <c r="B249" s="372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54">
        <v>-12</v>
      </c>
      <c r="AC249" s="454">
        <v>4</v>
      </c>
      <c r="AD249" s="454">
        <v>88</v>
      </c>
      <c r="AE249" s="454">
        <v>-34</v>
      </c>
      <c r="AF249" s="454">
        <v>-41</v>
      </c>
      <c r="AG249" s="455">
        <v>10</v>
      </c>
    </row>
    <row r="250" spans="2:33" ht="15" customHeight="1" x14ac:dyDescent="0.3">
      <c r="B250" s="372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54">
        <v>-16</v>
      </c>
      <c r="AC250" s="454">
        <v>-5</v>
      </c>
      <c r="AD250" s="454">
        <v>63</v>
      </c>
      <c r="AE250" s="454">
        <v>-25</v>
      </c>
      <c r="AF250" s="454">
        <v>-10</v>
      </c>
      <c r="AG250" s="455">
        <v>1</v>
      </c>
    </row>
    <row r="251" spans="2:33" ht="15" customHeight="1" x14ac:dyDescent="0.3">
      <c r="B251" s="372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54">
        <v>-16</v>
      </c>
      <c r="AC251" s="454">
        <v>-9</v>
      </c>
      <c r="AD251" s="454">
        <v>50</v>
      </c>
      <c r="AE251" s="454">
        <v>-26</v>
      </c>
      <c r="AF251" s="454">
        <v>3</v>
      </c>
      <c r="AG251" s="455">
        <v>-1</v>
      </c>
    </row>
    <row r="252" spans="2:33" ht="15" customHeight="1" x14ac:dyDescent="0.3">
      <c r="B252" s="372">
        <v>44074</v>
      </c>
      <c r="C252" s="379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54">
        <v>-6</v>
      </c>
      <c r="AC252" s="454">
        <v>6</v>
      </c>
      <c r="AD252" s="454">
        <v>78</v>
      </c>
      <c r="AE252" s="454">
        <v>-33</v>
      </c>
      <c r="AF252" s="454">
        <v>-37</v>
      </c>
      <c r="AG252" s="455">
        <v>9</v>
      </c>
    </row>
    <row r="253" spans="2:33" ht="15" customHeight="1" x14ac:dyDescent="0.3">
      <c r="B253" s="372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54">
        <v>-5</v>
      </c>
      <c r="AC253" s="454">
        <v>8</v>
      </c>
      <c r="AD253" s="454">
        <v>68</v>
      </c>
      <c r="AE253" s="454">
        <v>-30</v>
      </c>
      <c r="AF253" s="454">
        <v>-34</v>
      </c>
      <c r="AG253" s="455">
        <v>8</v>
      </c>
    </row>
    <row r="254" spans="2:33" ht="15" customHeight="1" x14ac:dyDescent="0.3">
      <c r="B254" s="372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54">
        <v>-6</v>
      </c>
      <c r="AC254" s="454">
        <v>3</v>
      </c>
      <c r="AD254" s="454">
        <v>92</v>
      </c>
      <c r="AE254" s="454">
        <v>-30</v>
      </c>
      <c r="AF254" s="454">
        <v>-33</v>
      </c>
      <c r="AG254" s="455">
        <v>7</v>
      </c>
    </row>
    <row r="255" spans="2:33" ht="15" customHeight="1" x14ac:dyDescent="0.3">
      <c r="B255" s="372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54">
        <v>-5</v>
      </c>
      <c r="AC255" s="454">
        <v>2</v>
      </c>
      <c r="AD255" s="454">
        <v>102</v>
      </c>
      <c r="AE255" s="454">
        <v>-31</v>
      </c>
      <c r="AF255" s="454">
        <v>-34</v>
      </c>
      <c r="AG255" s="455">
        <v>7</v>
      </c>
    </row>
    <row r="256" spans="2:33" ht="15" customHeight="1" x14ac:dyDescent="0.3">
      <c r="B256" s="372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54">
        <v>-12</v>
      </c>
      <c r="AC256" s="454">
        <v>1</v>
      </c>
      <c r="AD256" s="454">
        <v>78</v>
      </c>
      <c r="AE256" s="454">
        <v>-31</v>
      </c>
      <c r="AF256" s="454">
        <v>-33</v>
      </c>
      <c r="AG256" s="455">
        <v>8</v>
      </c>
    </row>
    <row r="257" spans="2:33" ht="15" customHeight="1" x14ac:dyDescent="0.3">
      <c r="B257" s="372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54">
        <v>-15</v>
      </c>
      <c r="AC257" s="454">
        <v>-5</v>
      </c>
      <c r="AD257" s="454">
        <v>73</v>
      </c>
      <c r="AE257" s="454">
        <v>-22</v>
      </c>
      <c r="AF257" s="454">
        <v>-8</v>
      </c>
      <c r="AG257" s="455">
        <v>1</v>
      </c>
    </row>
    <row r="258" spans="2:33" ht="15" customHeight="1" x14ac:dyDescent="0.3">
      <c r="B258" s="372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54">
        <v>-16</v>
      </c>
      <c r="AC258" s="454">
        <v>-7</v>
      </c>
      <c r="AD258" s="454">
        <v>61</v>
      </c>
      <c r="AE258" s="454">
        <v>-25</v>
      </c>
      <c r="AF258" s="454">
        <v>1</v>
      </c>
      <c r="AG258" s="455">
        <v>-2</v>
      </c>
    </row>
    <row r="259" spans="2:33" ht="15" customHeight="1" x14ac:dyDescent="0.3">
      <c r="B259" s="372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54">
        <v>-8</v>
      </c>
      <c r="AC259" s="454">
        <v>3</v>
      </c>
      <c r="AD259" s="454">
        <v>78</v>
      </c>
      <c r="AE259" s="454">
        <v>-32</v>
      </c>
      <c r="AF259" s="454">
        <v>-33</v>
      </c>
      <c r="AG259" s="455">
        <v>8</v>
      </c>
    </row>
    <row r="260" spans="2:33" ht="15" customHeight="1" x14ac:dyDescent="0.3">
      <c r="B260" s="372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54">
        <v>-6</v>
      </c>
      <c r="AC260" s="454">
        <v>6</v>
      </c>
      <c r="AD260" s="454">
        <v>73</v>
      </c>
      <c r="AE260" s="454">
        <v>-30</v>
      </c>
      <c r="AF260" s="454">
        <v>-32</v>
      </c>
      <c r="AG260" s="455">
        <v>8</v>
      </c>
    </row>
    <row r="261" spans="2:33" ht="15" customHeight="1" x14ac:dyDescent="0.3">
      <c r="B261" s="372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54">
        <v>-8</v>
      </c>
      <c r="AC261" s="454">
        <v>3</v>
      </c>
      <c r="AD261" s="454">
        <v>80</v>
      </c>
      <c r="AE261" s="454">
        <v>-29</v>
      </c>
      <c r="AF261" s="454">
        <v>-31</v>
      </c>
      <c r="AG261" s="455">
        <v>7</v>
      </c>
    </row>
    <row r="262" spans="2:33" ht="15" customHeight="1" x14ac:dyDescent="0.3">
      <c r="B262" s="372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54">
        <v>-6</v>
      </c>
      <c r="AC262" s="454">
        <v>3</v>
      </c>
      <c r="AD262" s="454">
        <v>83</v>
      </c>
      <c r="AE262" s="454">
        <v>-29</v>
      </c>
      <c r="AF262" s="454">
        <v>-31</v>
      </c>
      <c r="AG262" s="455">
        <v>6</v>
      </c>
    </row>
    <row r="263" spans="2:33" ht="15" customHeight="1" x14ac:dyDescent="0.3">
      <c r="B263" s="372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54">
        <v>-12</v>
      </c>
      <c r="AC263" s="454">
        <v>0</v>
      </c>
      <c r="AD263" s="454">
        <v>68</v>
      </c>
      <c r="AE263" s="454">
        <v>-29</v>
      </c>
      <c r="AF263" s="454">
        <v>-31</v>
      </c>
      <c r="AG263" s="455">
        <v>6</v>
      </c>
    </row>
    <row r="264" spans="2:33" ht="15" customHeight="1" x14ac:dyDescent="0.3">
      <c r="B264" s="372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54">
        <v>-16</v>
      </c>
      <c r="AC264" s="454">
        <v>-5</v>
      </c>
      <c r="AD264" s="454">
        <v>65</v>
      </c>
      <c r="AE264" s="454">
        <v>-23</v>
      </c>
      <c r="AF264" s="454">
        <v>-6</v>
      </c>
      <c r="AG264" s="455">
        <v>0</v>
      </c>
    </row>
    <row r="265" spans="2:33" ht="15" customHeight="1" x14ac:dyDescent="0.3">
      <c r="B265" s="372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54">
        <v>-18</v>
      </c>
      <c r="AC265" s="454">
        <v>-8</v>
      </c>
      <c r="AD265" s="454">
        <v>35</v>
      </c>
      <c r="AE265" s="454">
        <v>-27</v>
      </c>
      <c r="AF265" s="454">
        <v>1</v>
      </c>
      <c r="AG265" s="455">
        <v>-1</v>
      </c>
    </row>
    <row r="266" spans="2:33" ht="15" customHeight="1" x14ac:dyDescent="0.3">
      <c r="B266" s="372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54">
        <v>-10</v>
      </c>
      <c r="AC266" s="454">
        <v>1</v>
      </c>
      <c r="AD266" s="454">
        <v>45</v>
      </c>
      <c r="AE266" s="454">
        <v>-31</v>
      </c>
      <c r="AF266" s="454">
        <v>-27</v>
      </c>
      <c r="AG266" s="455">
        <v>8</v>
      </c>
    </row>
    <row r="267" spans="2:33" ht="15" customHeight="1" x14ac:dyDescent="0.3">
      <c r="B267" s="372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54">
        <v>-10</v>
      </c>
      <c r="AC267" s="454">
        <v>2</v>
      </c>
      <c r="AD267" s="454">
        <v>38</v>
      </c>
      <c r="AE267" s="454">
        <v>-30</v>
      </c>
      <c r="AF267" s="454">
        <v>-27</v>
      </c>
      <c r="AG267" s="455">
        <v>8</v>
      </c>
    </row>
    <row r="268" spans="2:33" ht="15" customHeight="1" x14ac:dyDescent="0.3">
      <c r="B268" s="372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54">
        <v>-7</v>
      </c>
      <c r="AC268" s="454">
        <v>5</v>
      </c>
      <c r="AD268" s="454">
        <v>44</v>
      </c>
      <c r="AE268" s="454">
        <v>-27</v>
      </c>
      <c r="AF268" s="454">
        <v>-27</v>
      </c>
      <c r="AG268" s="455">
        <v>7</v>
      </c>
    </row>
    <row r="269" spans="2:33" ht="15" customHeight="1" x14ac:dyDescent="0.3">
      <c r="B269" s="372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54">
        <v>-10</v>
      </c>
      <c r="AC269" s="454">
        <v>2</v>
      </c>
      <c r="AD269" s="454">
        <v>26</v>
      </c>
      <c r="AE269" s="454">
        <v>-30</v>
      </c>
      <c r="AF269" s="454">
        <v>-28</v>
      </c>
      <c r="AG269" s="455">
        <v>7</v>
      </c>
    </row>
    <row r="270" spans="2:33" ht="15" customHeight="1" x14ac:dyDescent="0.3">
      <c r="B270" s="372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54">
        <v>-20</v>
      </c>
      <c r="AC270" s="454">
        <v>-4</v>
      </c>
      <c r="AD270" s="454">
        <v>2</v>
      </c>
      <c r="AE270" s="454">
        <v>-32</v>
      </c>
      <c r="AF270" s="454">
        <v>-27</v>
      </c>
      <c r="AG270" s="455">
        <v>8</v>
      </c>
    </row>
    <row r="271" spans="2:33" ht="15" customHeight="1" x14ac:dyDescent="0.3">
      <c r="B271" s="372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54">
        <v>-21</v>
      </c>
      <c r="AC271" s="454">
        <v>-5</v>
      </c>
      <c r="AD271" s="454">
        <v>-4</v>
      </c>
      <c r="AE271" s="454">
        <v>-30</v>
      </c>
      <c r="AF271" s="454">
        <v>-7</v>
      </c>
      <c r="AG271" s="455">
        <v>6</v>
      </c>
    </row>
    <row r="272" spans="2:33" ht="15" customHeight="1" x14ac:dyDescent="0.3">
      <c r="B272" s="372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54">
        <v>-21</v>
      </c>
      <c r="AC272" s="454">
        <v>-7</v>
      </c>
      <c r="AD272" s="454">
        <v>0</v>
      </c>
      <c r="AE272" s="454">
        <v>-31</v>
      </c>
      <c r="AF272" s="454">
        <v>0</v>
      </c>
      <c r="AG272" s="455">
        <v>5</v>
      </c>
    </row>
    <row r="273" spans="2:33" ht="15" customHeight="1" x14ac:dyDescent="0.3">
      <c r="B273" s="372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54">
        <v>-12</v>
      </c>
      <c r="AC273" s="454">
        <v>0</v>
      </c>
      <c r="AD273" s="454">
        <v>29</v>
      </c>
      <c r="AE273" s="454">
        <v>-30</v>
      </c>
      <c r="AF273" s="454">
        <v>-27</v>
      </c>
      <c r="AG273" s="455">
        <v>7</v>
      </c>
    </row>
    <row r="274" spans="2:33" ht="15" customHeight="1" x14ac:dyDescent="0.3">
      <c r="B274" s="372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54">
        <v>-14</v>
      </c>
      <c r="AC274" s="454">
        <v>2</v>
      </c>
      <c r="AD274" s="454">
        <v>17</v>
      </c>
      <c r="AE274" s="454">
        <v>-29</v>
      </c>
      <c r="AF274" s="454">
        <v>-25</v>
      </c>
      <c r="AG274" s="455">
        <v>7</v>
      </c>
    </row>
    <row r="275" spans="2:33" ht="15" customHeight="1" x14ac:dyDescent="0.3">
      <c r="B275" s="372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54">
        <v>-15</v>
      </c>
      <c r="AC275" s="454">
        <v>2</v>
      </c>
      <c r="AD275" s="454">
        <v>17</v>
      </c>
      <c r="AE275" s="454">
        <v>-28</v>
      </c>
      <c r="AF275" s="454">
        <v>-23</v>
      </c>
      <c r="AG275" s="455">
        <v>7</v>
      </c>
    </row>
    <row r="276" spans="2:33" ht="15" customHeight="1" x14ac:dyDescent="0.3">
      <c r="B276" s="372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54">
        <v>-15</v>
      </c>
      <c r="AC276" s="454">
        <v>1</v>
      </c>
      <c r="AD276" s="454">
        <v>20</v>
      </c>
      <c r="AE276" s="454">
        <v>-29</v>
      </c>
      <c r="AF276" s="454">
        <v>-24</v>
      </c>
      <c r="AG276" s="455">
        <v>7</v>
      </c>
    </row>
    <row r="277" spans="2:33" ht="15" customHeight="1" x14ac:dyDescent="0.3">
      <c r="B277" s="372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54">
        <v>-19</v>
      </c>
      <c r="AC277" s="454">
        <v>0</v>
      </c>
      <c r="AD277" s="454">
        <v>12</v>
      </c>
      <c r="AE277" s="454">
        <v>-29</v>
      </c>
      <c r="AF277" s="454">
        <v>-23</v>
      </c>
      <c r="AG277" s="455">
        <v>7</v>
      </c>
    </row>
    <row r="278" spans="2:33" ht="15" customHeight="1" x14ac:dyDescent="0.3">
      <c r="B278" s="372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54">
        <v>-22</v>
      </c>
      <c r="AC278" s="454">
        <v>-4</v>
      </c>
      <c r="AD278" s="454">
        <v>5</v>
      </c>
      <c r="AE278" s="454">
        <v>-27</v>
      </c>
      <c r="AF278" s="454">
        <v>-4</v>
      </c>
      <c r="AG278" s="455">
        <v>5</v>
      </c>
    </row>
    <row r="279" spans="2:33" ht="15" customHeight="1" x14ac:dyDescent="0.3">
      <c r="B279" s="372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54">
        <v>-23</v>
      </c>
      <c r="AC279" s="454">
        <v>-9</v>
      </c>
      <c r="AD279" s="454">
        <v>1</v>
      </c>
      <c r="AE279" s="454">
        <v>-30</v>
      </c>
      <c r="AF279" s="454">
        <v>-1</v>
      </c>
      <c r="AG279" s="455">
        <v>5</v>
      </c>
    </row>
    <row r="280" spans="2:33" ht="15" customHeight="1" x14ac:dyDescent="0.3">
      <c r="B280" s="372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54">
        <v>-16</v>
      </c>
      <c r="AC280" s="454">
        <v>3</v>
      </c>
      <c r="AD280" s="454">
        <v>11</v>
      </c>
      <c r="AE280" s="454">
        <v>-31</v>
      </c>
      <c r="AF280" s="454">
        <v>-21</v>
      </c>
      <c r="AG280" s="455">
        <v>8</v>
      </c>
    </row>
    <row r="281" spans="2:33" ht="15" customHeight="1" x14ac:dyDescent="0.3">
      <c r="B281" s="372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54">
        <v>-14</v>
      </c>
      <c r="AC281" s="454">
        <v>4</v>
      </c>
      <c r="AD281" s="454">
        <v>14</v>
      </c>
      <c r="AE281" s="454">
        <v>-27</v>
      </c>
      <c r="AF281" s="454">
        <v>-21</v>
      </c>
      <c r="AG281" s="455">
        <v>7</v>
      </c>
    </row>
    <row r="282" spans="2:33" ht="15" customHeight="1" x14ac:dyDescent="0.3">
      <c r="B282" s="372">
        <v>44104</v>
      </c>
      <c r="C282" s="379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54">
        <v>-12</v>
      </c>
      <c r="AC282" s="454">
        <v>7</v>
      </c>
      <c r="AD282" s="454">
        <v>17</v>
      </c>
      <c r="AE282" s="454">
        <v>-23</v>
      </c>
      <c r="AF282" s="454">
        <v>-21</v>
      </c>
      <c r="AG282" s="455">
        <v>5</v>
      </c>
    </row>
    <row r="283" spans="2:33" ht="15" customHeight="1" x14ac:dyDescent="0.3">
      <c r="B283" s="372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54">
        <v>-12</v>
      </c>
      <c r="AC283" s="454">
        <v>7</v>
      </c>
      <c r="AD283" s="454">
        <v>13</v>
      </c>
      <c r="AE283" s="454">
        <v>-25</v>
      </c>
      <c r="AF283" s="454">
        <v>-19</v>
      </c>
      <c r="AG283" s="455">
        <v>6</v>
      </c>
    </row>
    <row r="284" spans="2:33" ht="15" customHeight="1" x14ac:dyDescent="0.3">
      <c r="B284" s="372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54">
        <v>-19</v>
      </c>
      <c r="AC284" s="454">
        <v>3</v>
      </c>
      <c r="AD284" s="454">
        <v>-9</v>
      </c>
      <c r="AE284" s="454">
        <v>-26</v>
      </c>
      <c r="AF284" s="454">
        <v>-20</v>
      </c>
      <c r="AG284" s="455">
        <v>7</v>
      </c>
    </row>
    <row r="285" spans="2:33" ht="15" customHeight="1" x14ac:dyDescent="0.3">
      <c r="B285" s="372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54">
        <v>-17</v>
      </c>
      <c r="AC285" s="454">
        <v>1</v>
      </c>
      <c r="AD285" s="454">
        <v>8</v>
      </c>
      <c r="AE285" s="454">
        <v>-23</v>
      </c>
      <c r="AF285" s="454">
        <v>-7</v>
      </c>
      <c r="AG285" s="455">
        <v>3</v>
      </c>
    </row>
    <row r="286" spans="2:33" ht="15" customHeight="1" x14ac:dyDescent="0.3">
      <c r="B286" s="372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54">
        <v>-17</v>
      </c>
      <c r="AC286" s="454">
        <v>-6</v>
      </c>
      <c r="AD286" s="454">
        <v>3</v>
      </c>
      <c r="AE286" s="454">
        <v>-30</v>
      </c>
      <c r="AF286" s="454">
        <v>-6</v>
      </c>
      <c r="AG286" s="455">
        <v>4</v>
      </c>
    </row>
    <row r="287" spans="2:33" ht="15" customHeight="1" x14ac:dyDescent="0.3">
      <c r="B287" s="372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54">
        <v>-21</v>
      </c>
      <c r="AC287" s="454">
        <v>-5</v>
      </c>
      <c r="AD287" s="454">
        <v>32</v>
      </c>
      <c r="AE287" s="454">
        <v>-50</v>
      </c>
      <c r="AF287" s="454">
        <v>-73</v>
      </c>
      <c r="AG287" s="455">
        <v>20</v>
      </c>
    </row>
    <row r="288" spans="2:33" ht="15" customHeight="1" x14ac:dyDescent="0.3">
      <c r="B288" s="372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54">
        <v>-15</v>
      </c>
      <c r="AC288" s="454">
        <v>4</v>
      </c>
      <c r="AD288" s="454">
        <v>7</v>
      </c>
      <c r="AE288" s="454">
        <v>-24</v>
      </c>
      <c r="AF288" s="454">
        <v>-21</v>
      </c>
      <c r="AG288" s="455">
        <v>6</v>
      </c>
    </row>
    <row r="289" spans="2:33" ht="15" customHeight="1" x14ac:dyDescent="0.3">
      <c r="B289" s="372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54">
        <v>-14</v>
      </c>
      <c r="AC289" s="454">
        <v>2</v>
      </c>
      <c r="AD289" s="454">
        <v>23</v>
      </c>
      <c r="AE289" s="454">
        <v>-23</v>
      </c>
      <c r="AF289" s="454">
        <v>-18</v>
      </c>
      <c r="AG289" s="455">
        <v>6</v>
      </c>
    </row>
    <row r="290" spans="2:33" ht="15" customHeight="1" x14ac:dyDescent="0.3">
      <c r="B290" s="372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54">
        <v>-12</v>
      </c>
      <c r="AC290" s="454">
        <v>5</v>
      </c>
      <c r="AD290" s="454">
        <v>23</v>
      </c>
      <c r="AE290" s="454">
        <v>-25</v>
      </c>
      <c r="AF290" s="454">
        <v>-19</v>
      </c>
      <c r="AG290" s="455">
        <v>6</v>
      </c>
    </row>
    <row r="291" spans="2:33" ht="15" customHeight="1" x14ac:dyDescent="0.3">
      <c r="B291" s="372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54">
        <v>-18</v>
      </c>
      <c r="AC291" s="454">
        <v>1</v>
      </c>
      <c r="AD291" s="454">
        <v>15</v>
      </c>
      <c r="AE291" s="454">
        <v>-25</v>
      </c>
      <c r="AF291" s="454">
        <v>-18</v>
      </c>
      <c r="AG291" s="455">
        <v>6</v>
      </c>
    </row>
    <row r="292" spans="2:33" ht="15" customHeight="1" x14ac:dyDescent="0.3">
      <c r="B292" s="372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54">
        <v>-19</v>
      </c>
      <c r="AC292" s="454">
        <v>-4</v>
      </c>
      <c r="AD292" s="454">
        <v>23</v>
      </c>
      <c r="AE292" s="454">
        <v>-24</v>
      </c>
      <c r="AF292" s="454">
        <v>-4</v>
      </c>
      <c r="AG292" s="455">
        <v>5</v>
      </c>
    </row>
    <row r="293" spans="2:33" ht="15" customHeight="1" x14ac:dyDescent="0.3">
      <c r="B293" s="372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54">
        <v>-21</v>
      </c>
      <c r="AC293" s="454">
        <v>-7</v>
      </c>
      <c r="AD293" s="454">
        <v>15</v>
      </c>
      <c r="AE293" s="454">
        <v>-28</v>
      </c>
      <c r="AF293" s="454">
        <v>-2</v>
      </c>
      <c r="AG293" s="455">
        <v>5</v>
      </c>
    </row>
    <row r="294" spans="2:33" ht="15" customHeight="1" x14ac:dyDescent="0.3">
      <c r="B294" s="372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54">
        <v>-15</v>
      </c>
      <c r="AC294" s="454">
        <v>2</v>
      </c>
      <c r="AD294" s="454">
        <v>19</v>
      </c>
      <c r="AE294" s="454">
        <v>-28</v>
      </c>
      <c r="AF294" s="454">
        <v>-18</v>
      </c>
      <c r="AG294" s="455">
        <v>7</v>
      </c>
    </row>
    <row r="295" spans="2:33" ht="15" customHeight="1" x14ac:dyDescent="0.3">
      <c r="B295" s="372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54">
        <v>-17</v>
      </c>
      <c r="AC295" s="454">
        <v>1</v>
      </c>
      <c r="AD295" s="454">
        <v>4</v>
      </c>
      <c r="AE295" s="454">
        <v>-27</v>
      </c>
      <c r="AF295" s="454">
        <v>-17</v>
      </c>
      <c r="AG295" s="455">
        <v>7</v>
      </c>
    </row>
    <row r="296" spans="2:33" ht="15" customHeight="1" x14ac:dyDescent="0.3">
      <c r="B296" s="372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54">
        <v>-17</v>
      </c>
      <c r="AC296" s="454">
        <v>1</v>
      </c>
      <c r="AD296" s="454">
        <v>7</v>
      </c>
      <c r="AE296" s="454">
        <v>-25</v>
      </c>
      <c r="AF296" s="454">
        <v>-16</v>
      </c>
      <c r="AG296" s="455">
        <v>7</v>
      </c>
    </row>
    <row r="297" spans="2:33" ht="15" customHeight="1" x14ac:dyDescent="0.3">
      <c r="B297" s="372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54">
        <v>-16</v>
      </c>
      <c r="AC297" s="454">
        <v>3</v>
      </c>
      <c r="AD297" s="454">
        <v>9</v>
      </c>
      <c r="AE297" s="454">
        <v>-26</v>
      </c>
      <c r="AF297" s="454">
        <v>-16</v>
      </c>
      <c r="AG297" s="455">
        <v>7</v>
      </c>
    </row>
    <row r="298" spans="2:33" ht="15" customHeight="1" x14ac:dyDescent="0.3">
      <c r="B298" s="372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54">
        <v>-20</v>
      </c>
      <c r="AC298" s="454">
        <v>4</v>
      </c>
      <c r="AD298" s="454">
        <v>4</v>
      </c>
      <c r="AE298" s="454">
        <v>-26</v>
      </c>
      <c r="AF298" s="454">
        <v>-15</v>
      </c>
      <c r="AG298" s="455">
        <v>7</v>
      </c>
    </row>
    <row r="299" spans="2:33" ht="15" customHeight="1" x14ac:dyDescent="0.3">
      <c r="B299" s="372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54">
        <v>-24</v>
      </c>
      <c r="AC299" s="454">
        <v>-3</v>
      </c>
      <c r="AD299" s="454">
        <v>-3</v>
      </c>
      <c r="AE299" s="454">
        <v>-28</v>
      </c>
      <c r="AF299" s="454">
        <v>-5</v>
      </c>
      <c r="AG299" s="455">
        <v>7</v>
      </c>
    </row>
    <row r="300" spans="2:33" ht="15" customHeight="1" x14ac:dyDescent="0.3">
      <c r="B300" s="372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54">
        <v>-27</v>
      </c>
      <c r="AC300" s="454">
        <v>-10</v>
      </c>
      <c r="AD300" s="454">
        <v>-5</v>
      </c>
      <c r="AE300" s="454">
        <v>-33</v>
      </c>
      <c r="AF300" s="454">
        <v>-4</v>
      </c>
      <c r="AG300" s="455">
        <v>6</v>
      </c>
    </row>
    <row r="301" spans="2:33" ht="15" customHeight="1" x14ac:dyDescent="0.3">
      <c r="B301" s="372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54">
        <v>-28</v>
      </c>
      <c r="AC301" s="454">
        <v>-5</v>
      </c>
      <c r="AD301" s="454">
        <v>-26</v>
      </c>
      <c r="AE301" s="454">
        <v>-35</v>
      </c>
      <c r="AF301" s="454">
        <v>-17</v>
      </c>
      <c r="AG301" s="455">
        <v>10</v>
      </c>
    </row>
    <row r="302" spans="2:33" ht="15" customHeight="1" x14ac:dyDescent="0.3">
      <c r="B302" s="372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54">
        <v>-28</v>
      </c>
      <c r="AC302" s="454">
        <v>-6</v>
      </c>
      <c r="AD302" s="454">
        <v>-37</v>
      </c>
      <c r="AE302" s="454">
        <v>-36</v>
      </c>
      <c r="AF302" s="454">
        <v>-18</v>
      </c>
      <c r="AG302" s="455">
        <v>11</v>
      </c>
    </row>
    <row r="303" spans="2:33" ht="15" customHeight="1" x14ac:dyDescent="0.3">
      <c r="B303" s="372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54">
        <v>-19</v>
      </c>
      <c r="AC303" s="454">
        <v>3</v>
      </c>
      <c r="AD303" s="454">
        <v>-10</v>
      </c>
      <c r="AE303" s="454">
        <v>-29</v>
      </c>
      <c r="AF303" s="454">
        <v>-15</v>
      </c>
      <c r="AG303" s="455">
        <v>9</v>
      </c>
    </row>
    <row r="304" spans="2:33" ht="15" customHeight="1" x14ac:dyDescent="0.3">
      <c r="B304" s="372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54">
        <v>-17</v>
      </c>
      <c r="AC304" s="454">
        <v>2</v>
      </c>
      <c r="AD304" s="454">
        <v>0</v>
      </c>
      <c r="AE304" s="454">
        <v>-29</v>
      </c>
      <c r="AF304" s="454">
        <v>-15</v>
      </c>
      <c r="AG304" s="455">
        <v>8</v>
      </c>
    </row>
    <row r="305" spans="2:33" ht="15" customHeight="1" x14ac:dyDescent="0.3">
      <c r="B305" s="372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54">
        <v>-21</v>
      </c>
      <c r="AC305" s="454">
        <v>5</v>
      </c>
      <c r="AD305" s="454">
        <v>-2</v>
      </c>
      <c r="AE305" s="454">
        <v>-27</v>
      </c>
      <c r="AF305" s="454">
        <v>-15</v>
      </c>
      <c r="AG305" s="455">
        <v>8</v>
      </c>
    </row>
    <row r="306" spans="2:33" ht="15" customHeight="1" x14ac:dyDescent="0.3">
      <c r="B306" s="372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54">
        <v>-26</v>
      </c>
      <c r="AC306" s="454">
        <v>-3</v>
      </c>
      <c r="AD306" s="454">
        <v>-19</v>
      </c>
      <c r="AE306" s="454">
        <v>-32</v>
      </c>
      <c r="AF306" s="454">
        <v>-6</v>
      </c>
      <c r="AG306" s="455">
        <v>8</v>
      </c>
    </row>
    <row r="307" spans="2:33" ht="15" customHeight="1" x14ac:dyDescent="0.3">
      <c r="B307" s="372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54">
        <v>-35</v>
      </c>
      <c r="AC307" s="454">
        <v>-14</v>
      </c>
      <c r="AD307" s="454">
        <v>-47</v>
      </c>
      <c r="AE307" s="454">
        <v>-41</v>
      </c>
      <c r="AF307" s="454">
        <v>-8</v>
      </c>
      <c r="AG307" s="455">
        <v>9</v>
      </c>
    </row>
    <row r="308" spans="2:33" ht="15" customHeight="1" x14ac:dyDescent="0.3">
      <c r="B308" s="372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54">
        <v>-20</v>
      </c>
      <c r="AC308" s="454">
        <v>0</v>
      </c>
      <c r="AD308" s="454">
        <v>-7</v>
      </c>
      <c r="AE308" s="454">
        <v>-32</v>
      </c>
      <c r="AF308" s="454">
        <v>-16</v>
      </c>
      <c r="AG308" s="455">
        <v>9</v>
      </c>
    </row>
    <row r="309" spans="2:33" ht="15" customHeight="1" x14ac:dyDescent="0.3">
      <c r="B309" s="372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54">
        <v>-21</v>
      </c>
      <c r="AC309" s="454">
        <v>0</v>
      </c>
      <c r="AD309" s="454">
        <v>-18</v>
      </c>
      <c r="AE309" s="454">
        <v>-31</v>
      </c>
      <c r="AF309" s="454">
        <v>-16</v>
      </c>
      <c r="AG309" s="455">
        <v>9</v>
      </c>
    </row>
    <row r="310" spans="2:33" ht="15" customHeight="1" x14ac:dyDescent="0.3">
      <c r="B310" s="372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54">
        <v>-17</v>
      </c>
      <c r="AC310" s="454">
        <v>3</v>
      </c>
      <c r="AD310" s="454">
        <v>-4</v>
      </c>
      <c r="AE310" s="454">
        <v>-29</v>
      </c>
      <c r="AF310" s="454">
        <v>-15</v>
      </c>
      <c r="AG310" s="455">
        <v>8</v>
      </c>
    </row>
    <row r="311" spans="2:33" ht="15" customHeight="1" x14ac:dyDescent="0.3">
      <c r="B311" s="372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54">
        <v>-15</v>
      </c>
      <c r="AC311" s="454">
        <v>6</v>
      </c>
      <c r="AD311" s="454">
        <v>6</v>
      </c>
      <c r="AE311" s="454">
        <v>-27</v>
      </c>
      <c r="AF311" s="454">
        <v>-15</v>
      </c>
      <c r="AG311" s="455">
        <v>7</v>
      </c>
    </row>
    <row r="312" spans="2:33" ht="15" customHeight="1" x14ac:dyDescent="0.3">
      <c r="B312" s="372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54">
        <v>-26</v>
      </c>
      <c r="AC312" s="454">
        <v>2</v>
      </c>
      <c r="AD312" s="454">
        <v>-10</v>
      </c>
      <c r="AE312" s="454">
        <v>-36</v>
      </c>
      <c r="AF312" s="454">
        <v>-17</v>
      </c>
      <c r="AG312" s="455">
        <v>11</v>
      </c>
    </row>
    <row r="313" spans="2:33" ht="15" customHeight="1" x14ac:dyDescent="0.3">
      <c r="B313" s="372">
        <v>44135</v>
      </c>
      <c r="C313" s="378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54">
        <v>-35</v>
      </c>
      <c r="AC313" s="454">
        <v>-6</v>
      </c>
      <c r="AD313" s="454">
        <v>-27</v>
      </c>
      <c r="AE313" s="454">
        <v>-43</v>
      </c>
      <c r="AF313" s="454">
        <v>-8</v>
      </c>
      <c r="AG313" s="455">
        <v>12</v>
      </c>
    </row>
    <row r="314" spans="2:33" ht="15" customHeight="1" x14ac:dyDescent="0.3">
      <c r="B314" s="372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54">
        <v>-44</v>
      </c>
      <c r="AC314" s="454">
        <v>-20</v>
      </c>
      <c r="AD314" s="454">
        <v>-47</v>
      </c>
      <c r="AE314" s="454">
        <v>-51</v>
      </c>
      <c r="AF314" s="454">
        <v>-13</v>
      </c>
      <c r="AG314" s="455">
        <v>13</v>
      </c>
    </row>
    <row r="315" spans="2:33" ht="15" customHeight="1" x14ac:dyDescent="0.3">
      <c r="B315" s="372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54">
        <v>-27</v>
      </c>
      <c r="AC315" s="454">
        <v>-3</v>
      </c>
      <c r="AD315" s="454">
        <v>-23</v>
      </c>
      <c r="AE315" s="454">
        <v>-40</v>
      </c>
      <c r="AF315" s="454">
        <v>-18</v>
      </c>
      <c r="AG315" s="455">
        <v>12</v>
      </c>
    </row>
    <row r="316" spans="2:33" ht="15" customHeight="1" x14ac:dyDescent="0.3">
      <c r="B316" s="372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54">
        <v>-20</v>
      </c>
      <c r="AC316" s="454">
        <v>1</v>
      </c>
      <c r="AD316" s="454">
        <v>-18</v>
      </c>
      <c r="AE316" s="454">
        <v>-34</v>
      </c>
      <c r="AF316" s="454">
        <v>-17</v>
      </c>
      <c r="AG316" s="455">
        <v>10</v>
      </c>
    </row>
    <row r="317" spans="2:33" ht="15" customHeight="1" x14ac:dyDescent="0.3">
      <c r="B317" s="372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54">
        <v>-21</v>
      </c>
      <c r="AC317" s="454">
        <v>0</v>
      </c>
      <c r="AD317" s="454">
        <v>-17</v>
      </c>
      <c r="AE317" s="454">
        <v>-33</v>
      </c>
      <c r="AF317" s="454">
        <v>-17</v>
      </c>
      <c r="AG317" s="455">
        <v>10</v>
      </c>
    </row>
    <row r="318" spans="2:33" ht="15" customHeight="1" x14ac:dyDescent="0.3">
      <c r="B318" s="372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54">
        <v>-22</v>
      </c>
      <c r="AC318" s="454">
        <v>-1</v>
      </c>
      <c r="AD318" s="454">
        <v>-23</v>
      </c>
      <c r="AE318" s="454">
        <v>-36</v>
      </c>
      <c r="AF318" s="454">
        <v>-18</v>
      </c>
      <c r="AG318" s="455">
        <v>11</v>
      </c>
    </row>
    <row r="319" spans="2:33" ht="15" customHeight="1" x14ac:dyDescent="0.3">
      <c r="B319" s="372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54">
        <v>-30</v>
      </c>
      <c r="AC319" s="454">
        <v>-3</v>
      </c>
      <c r="AD319" s="454">
        <v>-36</v>
      </c>
      <c r="AE319" s="454">
        <v>-39</v>
      </c>
      <c r="AF319" s="454">
        <v>-19</v>
      </c>
      <c r="AG319" s="455">
        <v>13</v>
      </c>
    </row>
    <row r="320" spans="2:33" ht="15" customHeight="1" x14ac:dyDescent="0.3">
      <c r="B320" s="372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54">
        <v>-30</v>
      </c>
      <c r="AC320" s="454">
        <v>-5</v>
      </c>
      <c r="AD320" s="454">
        <v>-37</v>
      </c>
      <c r="AE320" s="454">
        <v>-39</v>
      </c>
      <c r="AF320" s="454">
        <v>-10</v>
      </c>
      <c r="AG320" s="455">
        <v>10</v>
      </c>
    </row>
    <row r="321" spans="2:33" ht="15" customHeight="1" x14ac:dyDescent="0.3">
      <c r="B321" s="372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54">
        <v>-37</v>
      </c>
      <c r="AC321" s="454">
        <v>-16</v>
      </c>
      <c r="AD321" s="454">
        <v>-48</v>
      </c>
      <c r="AE321" s="454">
        <v>-46</v>
      </c>
      <c r="AF321" s="454">
        <v>-12</v>
      </c>
      <c r="AG321" s="455">
        <v>10</v>
      </c>
    </row>
    <row r="322" spans="2:33" ht="15" customHeight="1" x14ac:dyDescent="0.3">
      <c r="B322" s="372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54">
        <v>-24</v>
      </c>
      <c r="AC322" s="454">
        <v>-1</v>
      </c>
      <c r="AD322" s="454">
        <v>-19</v>
      </c>
      <c r="AE322" s="454">
        <v>-38</v>
      </c>
      <c r="AF322" s="454">
        <v>-19</v>
      </c>
      <c r="AG322" s="455">
        <v>12</v>
      </c>
    </row>
    <row r="323" spans="2:33" ht="15" customHeight="1" x14ac:dyDescent="0.3">
      <c r="B323" s="372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54">
        <v>-22</v>
      </c>
      <c r="AC323" s="454">
        <v>0</v>
      </c>
      <c r="AD323" s="454">
        <v>-15</v>
      </c>
      <c r="AE323" s="454">
        <v>-35</v>
      </c>
      <c r="AF323" s="454">
        <v>-18</v>
      </c>
      <c r="AG323" s="455">
        <v>11</v>
      </c>
    </row>
    <row r="324" spans="2:33" ht="15" customHeight="1" x14ac:dyDescent="0.3">
      <c r="B324" s="372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54">
        <v>-22</v>
      </c>
      <c r="AC324" s="454">
        <v>1</v>
      </c>
      <c r="AD324" s="454">
        <v>-12</v>
      </c>
      <c r="AE324" s="454">
        <v>-34</v>
      </c>
      <c r="AF324" s="454">
        <v>-19</v>
      </c>
      <c r="AG324" s="455">
        <v>11</v>
      </c>
    </row>
    <row r="325" spans="2:33" ht="15" customHeight="1" x14ac:dyDescent="0.3">
      <c r="B325" s="372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54">
        <v>-20</v>
      </c>
      <c r="AC325" s="454">
        <v>1</v>
      </c>
      <c r="AD325" s="454">
        <v>-8</v>
      </c>
      <c r="AE325" s="454">
        <v>-36</v>
      </c>
      <c r="AF325" s="454">
        <v>-19</v>
      </c>
      <c r="AG325" s="455">
        <v>11</v>
      </c>
    </row>
    <row r="326" spans="2:33" ht="15" customHeight="1" x14ac:dyDescent="0.3">
      <c r="B326" s="372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54">
        <v>-24</v>
      </c>
      <c r="AC326" s="454">
        <v>11</v>
      </c>
      <c r="AD326" s="454">
        <v>-18</v>
      </c>
      <c r="AE326" s="454">
        <v>-35</v>
      </c>
      <c r="AF326" s="454">
        <v>-19</v>
      </c>
      <c r="AG326" s="455">
        <v>11</v>
      </c>
    </row>
    <row r="327" spans="2:33" ht="15" customHeight="1" x14ac:dyDescent="0.3">
      <c r="B327" s="372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54">
        <v>-56</v>
      </c>
      <c r="AC327" s="454">
        <v>-33</v>
      </c>
      <c r="AD327" s="454">
        <v>-55</v>
      </c>
      <c r="AE327" s="454">
        <v>-60</v>
      </c>
      <c r="AF327" s="454">
        <v>-23</v>
      </c>
      <c r="AG327" s="455">
        <v>18</v>
      </c>
    </row>
    <row r="328" spans="2:33" ht="15" customHeight="1" x14ac:dyDescent="0.3">
      <c r="B328" s="372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54">
        <v>-57</v>
      </c>
      <c r="AC328" s="454">
        <v>-40</v>
      </c>
      <c r="AD328" s="454">
        <v>-56</v>
      </c>
      <c r="AE328" s="454">
        <v>-62</v>
      </c>
      <c r="AF328" s="454">
        <v>-26</v>
      </c>
      <c r="AG328" s="455">
        <v>16</v>
      </c>
    </row>
    <row r="329" spans="2:33" ht="15" customHeight="1" x14ac:dyDescent="0.3">
      <c r="B329" s="372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54">
        <v>-23</v>
      </c>
      <c r="AC329" s="454">
        <v>1</v>
      </c>
      <c r="AD329" s="454">
        <v>-14</v>
      </c>
      <c r="AE329" s="454">
        <v>-37</v>
      </c>
      <c r="AF329" s="454">
        <v>-18</v>
      </c>
      <c r="AG329" s="455">
        <v>11</v>
      </c>
    </row>
    <row r="330" spans="2:33" ht="15" customHeight="1" x14ac:dyDescent="0.3">
      <c r="B330" s="372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54">
        <v>-22</v>
      </c>
      <c r="AC330" s="454">
        <v>-1</v>
      </c>
      <c r="AD330" s="454">
        <v>-16</v>
      </c>
      <c r="AE330" s="454">
        <v>-36</v>
      </c>
      <c r="AF330" s="454">
        <v>-18</v>
      </c>
      <c r="AG330" s="455">
        <v>11</v>
      </c>
    </row>
    <row r="331" spans="2:33" ht="15" customHeight="1" x14ac:dyDescent="0.3">
      <c r="B331" s="372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54">
        <v>-22</v>
      </c>
      <c r="AC331" s="454">
        <v>-3</v>
      </c>
      <c r="AD331" s="454">
        <v>-13</v>
      </c>
      <c r="AE331" s="454">
        <v>-35</v>
      </c>
      <c r="AF331" s="454">
        <v>-18</v>
      </c>
      <c r="AG331" s="455">
        <v>11</v>
      </c>
    </row>
    <row r="332" spans="2:33" ht="15" customHeight="1" x14ac:dyDescent="0.3">
      <c r="B332" s="372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54">
        <v>-19</v>
      </c>
      <c r="AC332" s="454">
        <v>1</v>
      </c>
      <c r="AD332" s="454">
        <v>-9</v>
      </c>
      <c r="AE332" s="454">
        <v>-36</v>
      </c>
      <c r="AF332" s="454">
        <v>-19</v>
      </c>
      <c r="AG332" s="455">
        <v>11</v>
      </c>
    </row>
    <row r="333" spans="2:33" ht="15" customHeight="1" x14ac:dyDescent="0.3">
      <c r="B333" s="372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54">
        <v>-22</v>
      </c>
      <c r="AC333" s="454">
        <v>9</v>
      </c>
      <c r="AD333" s="454">
        <v>-16</v>
      </c>
      <c r="AE333" s="454">
        <v>-35</v>
      </c>
      <c r="AF333" s="454">
        <v>-18</v>
      </c>
      <c r="AG333" s="455">
        <v>11</v>
      </c>
    </row>
    <row r="334" spans="2:33" ht="15" customHeight="1" x14ac:dyDescent="0.3">
      <c r="B334" s="372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54">
        <v>-53</v>
      </c>
      <c r="AC334" s="454">
        <v>-31</v>
      </c>
      <c r="AD334" s="454">
        <v>-43</v>
      </c>
      <c r="AE334" s="454">
        <v>-56</v>
      </c>
      <c r="AF334" s="454">
        <v>-23</v>
      </c>
      <c r="AG334" s="455">
        <v>17</v>
      </c>
    </row>
    <row r="335" spans="2:33" ht="15" customHeight="1" x14ac:dyDescent="0.3">
      <c r="B335" s="372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54">
        <v>-53</v>
      </c>
      <c r="AC335" s="454">
        <v>-35</v>
      </c>
      <c r="AD335" s="454">
        <v>-45</v>
      </c>
      <c r="AE335" s="454">
        <v>-58</v>
      </c>
      <c r="AF335" s="454">
        <v>-26</v>
      </c>
      <c r="AG335" s="455">
        <v>15</v>
      </c>
    </row>
    <row r="336" spans="2:33" ht="15" customHeight="1" x14ac:dyDescent="0.3">
      <c r="B336" s="372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54">
        <v>-20</v>
      </c>
      <c r="AC336" s="454">
        <v>4</v>
      </c>
      <c r="AD336" s="454">
        <v>-18</v>
      </c>
      <c r="AE336" s="454">
        <v>-38</v>
      </c>
      <c r="AF336" s="454">
        <v>-18</v>
      </c>
      <c r="AG336" s="455">
        <v>10</v>
      </c>
    </row>
    <row r="337" spans="2:33" ht="15" customHeight="1" x14ac:dyDescent="0.3">
      <c r="B337" s="372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54">
        <v>-20</v>
      </c>
      <c r="AC337" s="454">
        <v>2</v>
      </c>
      <c r="AD337" s="454">
        <v>-23</v>
      </c>
      <c r="AE337" s="454">
        <v>-37</v>
      </c>
      <c r="AF337" s="454">
        <v>-18</v>
      </c>
      <c r="AG337" s="455">
        <v>11</v>
      </c>
    </row>
    <row r="338" spans="2:33" ht="15" customHeight="1" x14ac:dyDescent="0.3">
      <c r="B338" s="372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54">
        <v>-23</v>
      </c>
      <c r="AC338" s="454">
        <v>-2</v>
      </c>
      <c r="AD338" s="454">
        <v>-33</v>
      </c>
      <c r="AE338" s="454">
        <v>-39</v>
      </c>
      <c r="AF338" s="454">
        <v>-18</v>
      </c>
      <c r="AG338" s="455">
        <v>12</v>
      </c>
    </row>
    <row r="339" spans="2:33" ht="15" customHeight="1" x14ac:dyDescent="0.3">
      <c r="B339" s="372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54">
        <v>-19</v>
      </c>
      <c r="AC339" s="454">
        <v>3</v>
      </c>
      <c r="AD339" s="454">
        <v>-24</v>
      </c>
      <c r="AE339" s="454">
        <v>-37</v>
      </c>
      <c r="AF339" s="454">
        <v>-18</v>
      </c>
      <c r="AG339" s="455">
        <v>11</v>
      </c>
    </row>
    <row r="340" spans="2:33" ht="15" customHeight="1" x14ac:dyDescent="0.3">
      <c r="B340" s="372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54">
        <v>-19</v>
      </c>
      <c r="AC340" s="454">
        <v>10</v>
      </c>
      <c r="AD340" s="454">
        <v>-21</v>
      </c>
      <c r="AE340" s="454">
        <v>-33</v>
      </c>
      <c r="AF340" s="454">
        <v>-18</v>
      </c>
      <c r="AG340" s="455">
        <v>9</v>
      </c>
    </row>
    <row r="341" spans="2:33" ht="15" customHeight="1" x14ac:dyDescent="0.3">
      <c r="B341" s="372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54">
        <v>-50</v>
      </c>
      <c r="AC341" s="454">
        <v>-28</v>
      </c>
      <c r="AD341" s="454">
        <v>-54</v>
      </c>
      <c r="AE341" s="454">
        <v>-57</v>
      </c>
      <c r="AF341" s="454">
        <v>-20</v>
      </c>
      <c r="AG341" s="455">
        <v>17</v>
      </c>
    </row>
    <row r="342" spans="2:33" ht="15" customHeight="1" x14ac:dyDescent="0.3">
      <c r="B342" s="372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54">
        <v>-51</v>
      </c>
      <c r="AC342" s="454">
        <v>-33</v>
      </c>
      <c r="AD342" s="454">
        <v>-60</v>
      </c>
      <c r="AE342" s="454">
        <v>-62</v>
      </c>
      <c r="AF342" s="454">
        <v>-24</v>
      </c>
      <c r="AG342" s="455">
        <v>16</v>
      </c>
    </row>
    <row r="343" spans="2:33" ht="15" customHeight="1" x14ac:dyDescent="0.3">
      <c r="B343" s="372">
        <v>44165</v>
      </c>
      <c r="C343" s="378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54">
        <v>-30</v>
      </c>
      <c r="AC343" s="454">
        <v>-7</v>
      </c>
      <c r="AD343" s="454">
        <v>-30</v>
      </c>
      <c r="AE343" s="454">
        <v>-55</v>
      </c>
      <c r="AF343" s="454">
        <v>-49</v>
      </c>
      <c r="AG343" s="455">
        <v>22</v>
      </c>
    </row>
    <row r="344" spans="2:33" ht="15" customHeight="1" x14ac:dyDescent="0.3">
      <c r="B344" s="372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54">
        <v>-44</v>
      </c>
      <c r="AC344" s="454">
        <v>-24</v>
      </c>
      <c r="AD344" s="454">
        <v>-21</v>
      </c>
      <c r="AE344" s="454">
        <v>-67</v>
      </c>
      <c r="AF344" s="454">
        <v>-75</v>
      </c>
      <c r="AG344" s="455">
        <v>33</v>
      </c>
    </row>
    <row r="345" spans="2:33" ht="15" customHeight="1" x14ac:dyDescent="0.3">
      <c r="B345" s="372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54">
        <v>-11</v>
      </c>
      <c r="AC345" s="454">
        <v>15</v>
      </c>
      <c r="AD345" s="454">
        <v>-11</v>
      </c>
      <c r="AE345" s="454">
        <v>-28</v>
      </c>
      <c r="AF345" s="454">
        <v>-15</v>
      </c>
      <c r="AG345" s="455">
        <v>8</v>
      </c>
    </row>
    <row r="346" spans="2:33" ht="15" customHeight="1" x14ac:dyDescent="0.3">
      <c r="B346" s="372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54">
        <v>-12</v>
      </c>
      <c r="AC346" s="454">
        <v>11</v>
      </c>
      <c r="AD346" s="454">
        <v>-15</v>
      </c>
      <c r="AE346" s="454">
        <v>-33</v>
      </c>
      <c r="AF346" s="454">
        <v>-16</v>
      </c>
      <c r="AG346" s="455">
        <v>9</v>
      </c>
    </row>
    <row r="347" spans="2:33" ht="15" customHeight="1" x14ac:dyDescent="0.3">
      <c r="B347" s="372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54">
        <v>-24</v>
      </c>
      <c r="AC347" s="454">
        <v>7</v>
      </c>
      <c r="AD347" s="454">
        <v>-39</v>
      </c>
      <c r="AE347" s="454">
        <v>-37</v>
      </c>
      <c r="AF347" s="454">
        <v>-17</v>
      </c>
      <c r="AG347" s="455">
        <v>11</v>
      </c>
    </row>
    <row r="348" spans="2:33" ht="15" customHeight="1" x14ac:dyDescent="0.3">
      <c r="B348" s="372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54">
        <v>-48</v>
      </c>
      <c r="AC348" s="454">
        <v>-24</v>
      </c>
      <c r="AD348" s="454">
        <v>-54</v>
      </c>
      <c r="AE348" s="454">
        <v>-56</v>
      </c>
      <c r="AF348" s="454">
        <v>-18</v>
      </c>
      <c r="AG348" s="455">
        <v>17</v>
      </c>
    </row>
    <row r="349" spans="2:33" ht="15" customHeight="1" x14ac:dyDescent="0.3">
      <c r="B349" s="372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54">
        <v>-50</v>
      </c>
      <c r="AC349" s="454">
        <v>-32</v>
      </c>
      <c r="AD349" s="454">
        <v>-64</v>
      </c>
      <c r="AE349" s="454">
        <v>-61</v>
      </c>
      <c r="AF349" s="454">
        <v>-22</v>
      </c>
      <c r="AG349" s="455">
        <v>16</v>
      </c>
    </row>
    <row r="350" spans="2:33" ht="15" customHeight="1" x14ac:dyDescent="0.3">
      <c r="B350" s="372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54">
        <v>-28</v>
      </c>
      <c r="AC350" s="454">
        <v>-6</v>
      </c>
      <c r="AD350" s="454">
        <v>-37</v>
      </c>
      <c r="AE350" s="454">
        <v>-56</v>
      </c>
      <c r="AF350" s="454">
        <v>-49</v>
      </c>
      <c r="AG350" s="455">
        <v>22</v>
      </c>
    </row>
    <row r="351" spans="2:33" ht="15" customHeight="1" x14ac:dyDescent="0.3">
      <c r="B351" s="372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54">
        <v>-45</v>
      </c>
      <c r="AC351" s="454">
        <v>-24</v>
      </c>
      <c r="AD351" s="454">
        <v>-42</v>
      </c>
      <c r="AE351" s="454">
        <v>-69</v>
      </c>
      <c r="AF351" s="454">
        <v>-75</v>
      </c>
      <c r="AG351" s="455">
        <v>34</v>
      </c>
    </row>
    <row r="352" spans="2:33" ht="15" customHeight="1" x14ac:dyDescent="0.3">
      <c r="B352" s="372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54">
        <v>-12</v>
      </c>
      <c r="AC352" s="454">
        <v>12</v>
      </c>
      <c r="AD352" s="454">
        <v>-21</v>
      </c>
      <c r="AE352" s="454">
        <v>-30</v>
      </c>
      <c r="AF352" s="454">
        <v>-15</v>
      </c>
      <c r="AG352" s="455">
        <v>8</v>
      </c>
    </row>
    <row r="353" spans="2:33" ht="15" customHeight="1" x14ac:dyDescent="0.3">
      <c r="B353" s="372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54">
        <v>-17</v>
      </c>
      <c r="AC353" s="454">
        <v>4</v>
      </c>
      <c r="AD353" s="454">
        <v>-32</v>
      </c>
      <c r="AE353" s="454">
        <v>-36</v>
      </c>
      <c r="AF353" s="454">
        <v>-16</v>
      </c>
      <c r="AG353" s="455">
        <v>10</v>
      </c>
    </row>
    <row r="354" spans="2:33" ht="15" customHeight="1" x14ac:dyDescent="0.3">
      <c r="B354" s="372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54">
        <v>-22</v>
      </c>
      <c r="AC354" s="454">
        <v>6</v>
      </c>
      <c r="AD354" s="454">
        <v>-34</v>
      </c>
      <c r="AE354" s="454">
        <v>-35</v>
      </c>
      <c r="AF354" s="454">
        <v>-17</v>
      </c>
      <c r="AG354" s="455">
        <v>11</v>
      </c>
    </row>
    <row r="355" spans="2:33" ht="15" customHeight="1" x14ac:dyDescent="0.3">
      <c r="B355" s="372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54">
        <v>-39</v>
      </c>
      <c r="AC355" s="454">
        <v>-18</v>
      </c>
      <c r="AD355" s="454">
        <v>-40</v>
      </c>
      <c r="AE355" s="454">
        <v>-46</v>
      </c>
      <c r="AF355" s="454">
        <v>-12</v>
      </c>
      <c r="AG355" s="455">
        <v>13</v>
      </c>
    </row>
    <row r="356" spans="2:33" ht="15" customHeight="1" x14ac:dyDescent="0.3">
      <c r="B356" s="372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54">
        <v>-42</v>
      </c>
      <c r="AC356" s="454">
        <v>-25</v>
      </c>
      <c r="AD356" s="454">
        <v>-55</v>
      </c>
      <c r="AE356" s="454">
        <v>-51</v>
      </c>
      <c r="AF356" s="454">
        <v>-16</v>
      </c>
      <c r="AG356" s="455">
        <v>12</v>
      </c>
    </row>
    <row r="357" spans="2:33" ht="15" customHeight="1" x14ac:dyDescent="0.3">
      <c r="B357" s="372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54">
        <v>-15</v>
      </c>
      <c r="AC357" s="454">
        <v>6</v>
      </c>
      <c r="AD357" s="454">
        <v>-28</v>
      </c>
      <c r="AE357" s="454">
        <v>-35</v>
      </c>
      <c r="AF357" s="454">
        <v>-16</v>
      </c>
      <c r="AG357" s="455">
        <v>10</v>
      </c>
    </row>
    <row r="358" spans="2:33" ht="15" customHeight="1" x14ac:dyDescent="0.3">
      <c r="B358" s="372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54">
        <v>-13</v>
      </c>
      <c r="AC358" s="454">
        <v>7</v>
      </c>
      <c r="AD358" s="454">
        <v>-22</v>
      </c>
      <c r="AE358" s="454">
        <v>-32</v>
      </c>
      <c r="AF358" s="454">
        <v>-16</v>
      </c>
      <c r="AG358" s="455">
        <v>9</v>
      </c>
    </row>
    <row r="359" spans="2:33" ht="15" customHeight="1" x14ac:dyDescent="0.3">
      <c r="B359" s="372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54">
        <v>-13</v>
      </c>
      <c r="AC359" s="454">
        <v>8</v>
      </c>
      <c r="AD359" s="454">
        <v>-23</v>
      </c>
      <c r="AE359" s="454">
        <v>-32</v>
      </c>
      <c r="AF359" s="454">
        <v>-15</v>
      </c>
      <c r="AG359" s="455">
        <v>9</v>
      </c>
    </row>
    <row r="360" spans="2:33" ht="15" customHeight="1" x14ac:dyDescent="0.3">
      <c r="B360" s="372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54">
        <v>-8</v>
      </c>
      <c r="AC360" s="454">
        <v>12</v>
      </c>
      <c r="AD360" s="454">
        <v>-7</v>
      </c>
      <c r="AE360" s="454">
        <v>-29</v>
      </c>
      <c r="AF360" s="454">
        <v>-16</v>
      </c>
      <c r="AG360" s="455">
        <v>8</v>
      </c>
    </row>
    <row r="361" spans="2:33" ht="15" customHeight="1" x14ac:dyDescent="0.3">
      <c r="B361" s="372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54">
        <v>-15</v>
      </c>
      <c r="AC361" s="454">
        <v>11</v>
      </c>
      <c r="AD361" s="454">
        <v>-21</v>
      </c>
      <c r="AE361" s="454">
        <v>-28</v>
      </c>
      <c r="AF361" s="454">
        <v>-16</v>
      </c>
      <c r="AG361" s="455">
        <v>9</v>
      </c>
    </row>
    <row r="362" spans="2:33" ht="15" customHeight="1" x14ac:dyDescent="0.3">
      <c r="B362" s="372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54">
        <v>-36</v>
      </c>
      <c r="AC362" s="454">
        <v>-15</v>
      </c>
      <c r="AD362" s="454">
        <v>-39</v>
      </c>
      <c r="AE362" s="454">
        <v>-39</v>
      </c>
      <c r="AF362" s="454">
        <v>-13</v>
      </c>
      <c r="AG362" s="455">
        <v>12</v>
      </c>
    </row>
    <row r="363" spans="2:33" ht="15" customHeight="1" x14ac:dyDescent="0.3">
      <c r="B363" s="372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54">
        <v>-34</v>
      </c>
      <c r="AC363" s="454">
        <v>-17</v>
      </c>
      <c r="AD363" s="454">
        <v>-36</v>
      </c>
      <c r="AE363" s="454">
        <v>-42</v>
      </c>
      <c r="AF363" s="454">
        <v>-13</v>
      </c>
      <c r="AG363" s="455">
        <v>11</v>
      </c>
    </row>
    <row r="364" spans="2:33" ht="15" customHeight="1" x14ac:dyDescent="0.3">
      <c r="B364" s="372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54">
        <v>-1</v>
      </c>
      <c r="AC364" s="454">
        <v>24</v>
      </c>
      <c r="AD364" s="454">
        <v>-12</v>
      </c>
      <c r="AE364" s="454">
        <v>-32</v>
      </c>
      <c r="AF364" s="454">
        <v>-30</v>
      </c>
      <c r="AG364" s="455">
        <v>11</v>
      </c>
    </row>
    <row r="365" spans="2:33" ht="15" customHeight="1" x14ac:dyDescent="0.3">
      <c r="B365" s="372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54">
        <v>2</v>
      </c>
      <c r="AC365" s="454">
        <v>27</v>
      </c>
      <c r="AD365" s="454">
        <v>0</v>
      </c>
      <c r="AE365" s="454">
        <v>-29</v>
      </c>
      <c r="AF365" s="454">
        <v>-32</v>
      </c>
      <c r="AG365" s="455">
        <v>10</v>
      </c>
    </row>
    <row r="366" spans="2:33" ht="15" customHeight="1" x14ac:dyDescent="0.3">
      <c r="B366" s="372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54">
        <v>3</v>
      </c>
      <c r="AC366" s="454">
        <v>41</v>
      </c>
      <c r="AD366" s="454">
        <v>-7</v>
      </c>
      <c r="AE366" s="454">
        <v>-30</v>
      </c>
      <c r="AF366" s="454">
        <v>-35</v>
      </c>
      <c r="AG366" s="455">
        <v>10</v>
      </c>
    </row>
    <row r="367" spans="2:33" ht="15" customHeight="1" x14ac:dyDescent="0.3">
      <c r="B367" s="372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54">
        <v>-16</v>
      </c>
      <c r="AC367" s="454">
        <v>19</v>
      </c>
      <c r="AD367" s="454">
        <v>-9</v>
      </c>
      <c r="AE367" s="454">
        <v>-49</v>
      </c>
      <c r="AF367" s="454">
        <v>-64</v>
      </c>
      <c r="AG367" s="455">
        <v>16</v>
      </c>
    </row>
    <row r="368" spans="2:33" ht="15" customHeight="1" x14ac:dyDescent="0.3">
      <c r="B368" s="372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54">
        <v>-77</v>
      </c>
      <c r="AC368" s="454">
        <v>-84</v>
      </c>
      <c r="AD368" s="454">
        <v>-26</v>
      </c>
      <c r="AE368" s="454">
        <v>-76</v>
      </c>
      <c r="AF368" s="454">
        <v>-86</v>
      </c>
      <c r="AG368" s="455">
        <v>30</v>
      </c>
    </row>
    <row r="369" spans="2:33" ht="15" customHeight="1" x14ac:dyDescent="0.3">
      <c r="B369" s="372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54">
        <v>-44</v>
      </c>
      <c r="AC369" s="454">
        <v>-31</v>
      </c>
      <c r="AD369" s="454">
        <v>-17</v>
      </c>
      <c r="AE369" s="454">
        <v>-47</v>
      </c>
      <c r="AF369" s="454">
        <v>-32</v>
      </c>
      <c r="AG369" s="454">
        <v>14</v>
      </c>
    </row>
    <row r="370" spans="2:33" ht="15" customHeight="1" x14ac:dyDescent="0.3">
      <c r="B370" s="372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54">
        <v>-45</v>
      </c>
      <c r="AC370" s="454">
        <v>-32</v>
      </c>
      <c r="AD370" s="454">
        <v>-43</v>
      </c>
      <c r="AE370" s="454">
        <v>-49</v>
      </c>
      <c r="AF370" s="454">
        <v>-19</v>
      </c>
      <c r="AG370" s="454">
        <v>12</v>
      </c>
    </row>
    <row r="371" spans="2:33" ht="15" customHeight="1" x14ac:dyDescent="0.3">
      <c r="B371" s="372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54">
        <v>-8</v>
      </c>
      <c r="AC371" s="454">
        <v>11</v>
      </c>
      <c r="AD371" s="454">
        <v>-15</v>
      </c>
      <c r="AE371" s="454">
        <v>-40</v>
      </c>
      <c r="AF371" s="454">
        <v>-42</v>
      </c>
      <c r="AG371" s="454">
        <v>16</v>
      </c>
    </row>
    <row r="372" spans="2:33" ht="15" customHeight="1" x14ac:dyDescent="0.3">
      <c r="B372" s="372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54">
        <v>-7</v>
      </c>
      <c r="AC372" s="454">
        <v>13</v>
      </c>
      <c r="AD372" s="454">
        <v>-14</v>
      </c>
      <c r="AE372" s="454">
        <v>-39</v>
      </c>
      <c r="AF372" s="454">
        <v>-42</v>
      </c>
      <c r="AG372" s="454">
        <v>16</v>
      </c>
    </row>
    <row r="373" spans="2:33" ht="15" customHeight="1" x14ac:dyDescent="0.3">
      <c r="B373" s="372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54">
        <v>-1</v>
      </c>
      <c r="AC373" s="454">
        <v>35</v>
      </c>
      <c r="AD373" s="454">
        <v>4</v>
      </c>
      <c r="AE373" s="454">
        <v>-35</v>
      </c>
      <c r="AF373" s="454">
        <v>-41</v>
      </c>
      <c r="AG373" s="454">
        <v>13</v>
      </c>
    </row>
    <row r="374" spans="2:33" ht="15" customHeight="1" x14ac:dyDescent="0.3">
      <c r="B374" s="372">
        <v>44196</v>
      </c>
      <c r="C374" s="378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54">
        <v>-19</v>
      </c>
      <c r="AC374" s="454">
        <v>29</v>
      </c>
      <c r="AD374" s="454">
        <v>-19</v>
      </c>
      <c r="AE374" s="454">
        <v>-51</v>
      </c>
      <c r="AF374" s="454">
        <v>-57</v>
      </c>
      <c r="AG374" s="454">
        <v>19</v>
      </c>
    </row>
    <row r="375" spans="2:33" ht="15" customHeight="1" x14ac:dyDescent="0.3">
      <c r="B375" s="372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54">
        <v>-83</v>
      </c>
      <c r="AC375" s="454">
        <v>-87</v>
      </c>
      <c r="AD375" s="454">
        <v>-51</v>
      </c>
      <c r="AE375" s="454">
        <v>-81</v>
      </c>
      <c r="AF375" s="454">
        <v>-87</v>
      </c>
      <c r="AG375" s="454">
        <v>40</v>
      </c>
    </row>
    <row r="376" spans="2:33" ht="15" customHeight="1" x14ac:dyDescent="0.3">
      <c r="B376" s="372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54">
        <v>-58</v>
      </c>
      <c r="AC376" s="454">
        <v>-36</v>
      </c>
      <c r="AD376" s="454">
        <v>-42</v>
      </c>
      <c r="AE376" s="454">
        <v>-54</v>
      </c>
      <c r="AF376" s="454">
        <v>-36</v>
      </c>
      <c r="AG376" s="454">
        <v>20</v>
      </c>
    </row>
    <row r="377" spans="2:33" ht="15" customHeight="1" x14ac:dyDescent="0.3">
      <c r="B377" s="372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54">
        <v>-54</v>
      </c>
      <c r="AC377" s="454">
        <v>-36</v>
      </c>
      <c r="AD377" s="454">
        <v>-48</v>
      </c>
      <c r="AE377" s="454">
        <v>-48</v>
      </c>
      <c r="AF377" s="454">
        <v>-22</v>
      </c>
      <c r="AG377" s="454">
        <v>15</v>
      </c>
    </row>
    <row r="378" spans="2:33" ht="15" customHeight="1" x14ac:dyDescent="0.3">
      <c r="B378" s="372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54">
        <v>-15</v>
      </c>
      <c r="AC378" s="454">
        <v>12</v>
      </c>
      <c r="AD378" s="454">
        <v>-23</v>
      </c>
      <c r="AE378" s="454">
        <v>-34</v>
      </c>
      <c r="AF378" s="454">
        <v>-18</v>
      </c>
      <c r="AG378" s="454">
        <v>10</v>
      </c>
    </row>
    <row r="379" spans="2:33" ht="15" customHeight="1" x14ac:dyDescent="0.3">
      <c r="B379" s="372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54">
        <v>-17</v>
      </c>
      <c r="AC379" s="454">
        <v>6</v>
      </c>
      <c r="AD379" s="454">
        <v>-21</v>
      </c>
      <c r="AE379" s="454">
        <v>-34</v>
      </c>
      <c r="AF379" s="454">
        <v>-17</v>
      </c>
      <c r="AG379" s="454">
        <v>10</v>
      </c>
    </row>
    <row r="380" spans="2:33" ht="15" customHeight="1" x14ac:dyDescent="0.3">
      <c r="B380" s="372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54">
        <v>-18</v>
      </c>
      <c r="AC380" s="454">
        <v>4</v>
      </c>
      <c r="AD380" s="454">
        <v>-23</v>
      </c>
      <c r="AE380" s="454">
        <v>-34</v>
      </c>
      <c r="AF380" s="454">
        <v>-17</v>
      </c>
      <c r="AG380" s="454">
        <v>11</v>
      </c>
    </row>
    <row r="381" spans="2:33" ht="15" customHeight="1" x14ac:dyDescent="0.3">
      <c r="B381" s="372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54">
        <v>-18</v>
      </c>
      <c r="AC381" s="454">
        <v>3</v>
      </c>
      <c r="AD381" s="454">
        <v>-21</v>
      </c>
      <c r="AE381" s="454">
        <v>-36</v>
      </c>
      <c r="AF381" s="454">
        <v>-17</v>
      </c>
      <c r="AG381" s="454">
        <v>11</v>
      </c>
    </row>
    <row r="382" spans="2:33" ht="15" customHeight="1" x14ac:dyDescent="0.3">
      <c r="B382" s="372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54">
        <v>-23</v>
      </c>
      <c r="AC382" s="454">
        <v>10</v>
      </c>
      <c r="AD382" s="454">
        <v>-31</v>
      </c>
      <c r="AE382" s="454">
        <v>-37</v>
      </c>
      <c r="AF382" s="454">
        <v>-17</v>
      </c>
      <c r="AG382" s="454">
        <v>12</v>
      </c>
    </row>
    <row r="383" spans="2:33" ht="15" customHeight="1" x14ac:dyDescent="0.3">
      <c r="B383" s="372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54">
        <v>-57</v>
      </c>
      <c r="AC383" s="454">
        <v>-34</v>
      </c>
      <c r="AD383" s="454">
        <v>-58</v>
      </c>
      <c r="AE383" s="454">
        <v>-56</v>
      </c>
      <c r="AF383" s="454">
        <v>-23</v>
      </c>
      <c r="AG383" s="454">
        <v>19</v>
      </c>
    </row>
    <row r="384" spans="2:33" ht="15" customHeight="1" x14ac:dyDescent="0.3">
      <c r="B384" s="372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54">
        <v>-56</v>
      </c>
      <c r="AC384" s="454">
        <v>-37</v>
      </c>
      <c r="AD384" s="454">
        <v>-57</v>
      </c>
      <c r="AE384" s="454">
        <v>-56</v>
      </c>
      <c r="AF384" s="454">
        <v>-23</v>
      </c>
      <c r="AG384" s="454">
        <v>16</v>
      </c>
    </row>
    <row r="385" spans="2:33" ht="15" customHeight="1" x14ac:dyDescent="0.3">
      <c r="B385" s="372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54">
        <v>-16</v>
      </c>
      <c r="AC385" s="454">
        <v>12</v>
      </c>
      <c r="AD385" s="454">
        <v>-22</v>
      </c>
      <c r="AE385" s="454">
        <v>-38</v>
      </c>
      <c r="AF385" s="454">
        <v>-17</v>
      </c>
      <c r="AG385" s="454">
        <v>10</v>
      </c>
    </row>
    <row r="386" spans="2:33" ht="15" customHeight="1" x14ac:dyDescent="0.3">
      <c r="B386" s="372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54">
        <v>-17</v>
      </c>
      <c r="AC386" s="454">
        <v>6</v>
      </c>
      <c r="AD386" s="454">
        <v>-23</v>
      </c>
      <c r="AE386" s="454">
        <v>-38</v>
      </c>
      <c r="AF386" s="454">
        <v>-18</v>
      </c>
      <c r="AG386" s="454">
        <v>10</v>
      </c>
    </row>
    <row r="387" spans="2:33" ht="15" customHeight="1" x14ac:dyDescent="0.3">
      <c r="B387" s="372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54">
        <v>-15</v>
      </c>
      <c r="AC387" s="454">
        <v>6</v>
      </c>
      <c r="AD387" s="454">
        <v>-16</v>
      </c>
      <c r="AE387" s="454">
        <v>-36</v>
      </c>
      <c r="AF387" s="454">
        <v>-19</v>
      </c>
      <c r="AG387" s="454">
        <v>8</v>
      </c>
    </row>
    <row r="388" spans="2:33" ht="15" customHeight="1" x14ac:dyDescent="0.3">
      <c r="B388" s="372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54">
        <v>-20</v>
      </c>
      <c r="AC388" s="454">
        <v>2</v>
      </c>
      <c r="AD388" s="454">
        <v>-23</v>
      </c>
      <c r="AE388" s="454">
        <v>-42</v>
      </c>
      <c r="AF388" s="454">
        <v>-23</v>
      </c>
      <c r="AG388" s="454">
        <v>10</v>
      </c>
    </row>
    <row r="389" spans="2:33" ht="15" customHeight="1" x14ac:dyDescent="0.3">
      <c r="B389" s="372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54">
        <v>-60</v>
      </c>
      <c r="AC389" s="454">
        <v>-15</v>
      </c>
      <c r="AD389" s="454">
        <v>-44</v>
      </c>
      <c r="AE389" s="454">
        <v>-54</v>
      </c>
      <c r="AF389" s="454">
        <v>-32</v>
      </c>
      <c r="AG389" s="454">
        <v>18</v>
      </c>
    </row>
    <row r="390" spans="2:33" ht="15" customHeight="1" x14ac:dyDescent="0.3">
      <c r="B390" s="372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54">
        <v>-70</v>
      </c>
      <c r="AC390" s="454">
        <v>-33</v>
      </c>
      <c r="AD390" s="454">
        <v>-56</v>
      </c>
      <c r="AE390" s="454">
        <v>-64</v>
      </c>
      <c r="AF390" s="454">
        <v>-36</v>
      </c>
      <c r="AG390" s="454">
        <v>19</v>
      </c>
    </row>
    <row r="391" spans="2:33" ht="15" customHeight="1" x14ac:dyDescent="0.3">
      <c r="B391" s="372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54">
        <v>-71</v>
      </c>
      <c r="AC391" s="454">
        <v>-41</v>
      </c>
      <c r="AD391" s="454">
        <v>-57</v>
      </c>
      <c r="AE391" s="454">
        <v>-64</v>
      </c>
      <c r="AF391" s="454">
        <v>-35</v>
      </c>
      <c r="AG391" s="454">
        <v>17</v>
      </c>
    </row>
    <row r="392" spans="2:33" ht="15" customHeight="1" x14ac:dyDescent="0.3">
      <c r="B392" s="372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54">
        <v>-56</v>
      </c>
      <c r="AC392" s="454">
        <v>-16</v>
      </c>
      <c r="AD392" s="454">
        <v>-35</v>
      </c>
      <c r="AE392" s="454">
        <v>-54</v>
      </c>
      <c r="AF392" s="454">
        <v>-33</v>
      </c>
      <c r="AG392" s="454">
        <v>17</v>
      </c>
    </row>
    <row r="393" spans="2:33" ht="15" customHeight="1" x14ac:dyDescent="0.3">
      <c r="B393" s="372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54">
        <v>-59</v>
      </c>
      <c r="AC393" s="454">
        <v>-17</v>
      </c>
      <c r="AD393" s="454">
        <v>-48</v>
      </c>
      <c r="AE393" s="454">
        <v>-56</v>
      </c>
      <c r="AF393" s="454">
        <v>-34</v>
      </c>
      <c r="AG393" s="454">
        <v>18</v>
      </c>
    </row>
    <row r="394" spans="2:33" ht="15" customHeight="1" x14ac:dyDescent="0.3">
      <c r="B394" s="372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54">
        <v>-62</v>
      </c>
      <c r="AC394" s="454">
        <v>-22</v>
      </c>
      <c r="AD394" s="454">
        <v>-52</v>
      </c>
      <c r="AE394" s="454">
        <v>-57</v>
      </c>
      <c r="AF394" s="454">
        <v>-35</v>
      </c>
      <c r="AG394" s="454">
        <v>19</v>
      </c>
    </row>
    <row r="395" spans="2:33" ht="15" customHeight="1" x14ac:dyDescent="0.3">
      <c r="B395" s="372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54">
        <v>-61</v>
      </c>
      <c r="AC395" s="454">
        <v>-17</v>
      </c>
      <c r="AD395" s="454">
        <v>-53</v>
      </c>
      <c r="AE395" s="454">
        <v>-58</v>
      </c>
      <c r="AF395" s="454">
        <v>-36</v>
      </c>
      <c r="AG395" s="454">
        <v>20</v>
      </c>
    </row>
    <row r="396" spans="2:33" ht="15" customHeight="1" x14ac:dyDescent="0.3">
      <c r="B396" s="372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54">
        <v>-66</v>
      </c>
      <c r="AC396" s="454">
        <v>-17</v>
      </c>
      <c r="AD396" s="454">
        <v>-57</v>
      </c>
      <c r="AE396" s="454">
        <v>-62</v>
      </c>
      <c r="AF396" s="454">
        <v>-48</v>
      </c>
      <c r="AG396" s="454">
        <v>26</v>
      </c>
    </row>
    <row r="397" spans="2:33" ht="15" customHeight="1" x14ac:dyDescent="0.3">
      <c r="B397" s="372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54">
        <v>-78</v>
      </c>
      <c r="AC397" s="454">
        <v>-43</v>
      </c>
      <c r="AD397" s="454">
        <v>-77</v>
      </c>
      <c r="AE397" s="454">
        <v>-72</v>
      </c>
      <c r="AF397" s="454">
        <v>-43</v>
      </c>
      <c r="AG397" s="454">
        <v>24</v>
      </c>
    </row>
    <row r="398" spans="2:33" ht="15" customHeight="1" x14ac:dyDescent="0.3">
      <c r="B398" s="372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54">
        <v>-74</v>
      </c>
      <c r="AC398" s="454">
        <v>-37</v>
      </c>
      <c r="AD398" s="454">
        <v>-68</v>
      </c>
      <c r="AE398" s="454">
        <v>-68</v>
      </c>
      <c r="AF398" s="454">
        <v>-39</v>
      </c>
      <c r="AG398" s="454">
        <v>17</v>
      </c>
    </row>
    <row r="399" spans="2:33" ht="15" customHeight="1" x14ac:dyDescent="0.3">
      <c r="B399" s="372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54">
        <v>-64</v>
      </c>
      <c r="AC399" s="454">
        <v>-25</v>
      </c>
      <c r="AD399" s="454">
        <v>-58</v>
      </c>
      <c r="AE399" s="454">
        <v>-66</v>
      </c>
      <c r="AF399" s="454">
        <v>-49</v>
      </c>
      <c r="AG399" s="454">
        <v>25</v>
      </c>
    </row>
    <row r="400" spans="2:33" ht="15" customHeight="1" x14ac:dyDescent="0.3">
      <c r="B400" s="372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54">
        <v>-64</v>
      </c>
      <c r="AC400" s="454">
        <v>-23</v>
      </c>
      <c r="AD400" s="454">
        <v>-57</v>
      </c>
      <c r="AE400" s="454">
        <v>-65</v>
      </c>
      <c r="AF400" s="454">
        <v>-50</v>
      </c>
      <c r="AG400" s="454">
        <v>25</v>
      </c>
    </row>
    <row r="401" spans="2:33" s="365" customFormat="1" ht="15" customHeight="1" x14ac:dyDescent="0.3">
      <c r="B401" s="372">
        <v>44223</v>
      </c>
      <c r="C401" s="367"/>
      <c r="D401" s="367"/>
      <c r="E401" s="46"/>
      <c r="F401" s="46"/>
      <c r="G401" s="367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54">
        <v>-63</v>
      </c>
      <c r="AC401" s="454">
        <v>-22</v>
      </c>
      <c r="AD401" s="454">
        <v>-48</v>
      </c>
      <c r="AE401" s="454">
        <v>-63</v>
      </c>
      <c r="AF401" s="454">
        <v>-49</v>
      </c>
      <c r="AG401" s="454">
        <v>24</v>
      </c>
    </row>
    <row r="402" spans="2:33" s="365" customFormat="1" ht="15" customHeight="1" x14ac:dyDescent="0.3">
      <c r="B402" s="372">
        <v>44224</v>
      </c>
      <c r="C402" s="367"/>
      <c r="D402" s="367"/>
      <c r="E402" s="46"/>
      <c r="F402" s="46"/>
      <c r="G402" s="367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54">
        <v>-61</v>
      </c>
      <c r="AC402" s="454">
        <v>-17</v>
      </c>
      <c r="AD402" s="454">
        <v>-48</v>
      </c>
      <c r="AE402" s="454">
        <v>-63</v>
      </c>
      <c r="AF402" s="454">
        <v>-49</v>
      </c>
      <c r="AG402" s="454">
        <v>24</v>
      </c>
    </row>
    <row r="403" spans="2:33" s="365" customFormat="1" ht="15" customHeight="1" x14ac:dyDescent="0.3">
      <c r="B403" s="372">
        <v>44225</v>
      </c>
      <c r="C403" s="367"/>
      <c r="D403" s="367"/>
      <c r="E403" s="46"/>
      <c r="F403" s="46"/>
      <c r="G403" s="367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54">
        <v>-64</v>
      </c>
      <c r="AC403" s="454">
        <v>-14</v>
      </c>
      <c r="AD403" s="454">
        <v>-56</v>
      </c>
      <c r="AE403" s="454">
        <v>-63</v>
      </c>
      <c r="AF403" s="454">
        <v>-48</v>
      </c>
      <c r="AG403" s="454">
        <v>26</v>
      </c>
    </row>
    <row r="404" spans="2:33" s="365" customFormat="1" ht="15" customHeight="1" x14ac:dyDescent="0.3">
      <c r="B404" s="372">
        <v>44226</v>
      </c>
      <c r="C404" s="367"/>
      <c r="D404" s="367"/>
      <c r="E404" s="46"/>
      <c r="F404" s="46"/>
      <c r="G404" s="367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54">
        <v>-73</v>
      </c>
      <c r="AC404" s="454">
        <v>-34</v>
      </c>
      <c r="AD404" s="454">
        <v>-66</v>
      </c>
      <c r="AE404" s="454">
        <v>-68</v>
      </c>
      <c r="AF404" s="454">
        <v>-40</v>
      </c>
      <c r="AG404" s="454">
        <v>21</v>
      </c>
    </row>
    <row r="405" spans="2:33" s="365" customFormat="1" ht="15" customHeight="1" x14ac:dyDescent="0.3">
      <c r="B405" s="372">
        <v>44227</v>
      </c>
      <c r="C405" s="378">
        <v>46864</v>
      </c>
      <c r="D405" s="367"/>
      <c r="E405" s="462">
        <v>50456</v>
      </c>
      <c r="F405" s="462">
        <v>241921</v>
      </c>
      <c r="G405" s="367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54">
        <v>-78</v>
      </c>
      <c r="AC405" s="454">
        <v>-45</v>
      </c>
      <c r="AD405" s="454">
        <v>-78</v>
      </c>
      <c r="AE405" s="454">
        <v>-74</v>
      </c>
      <c r="AF405" s="454">
        <v>-41</v>
      </c>
      <c r="AG405" s="454">
        <v>20</v>
      </c>
    </row>
    <row r="406" spans="2:33" s="365" customFormat="1" ht="15" customHeight="1" x14ac:dyDescent="0.3">
      <c r="B406" s="372">
        <v>44228</v>
      </c>
      <c r="C406" s="377">
        <v>2270</v>
      </c>
      <c r="D406" s="367"/>
      <c r="E406" s="46"/>
      <c r="F406" s="46"/>
      <c r="G406" s="367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54">
        <v>-60</v>
      </c>
      <c r="AC406" s="454">
        <v>-15</v>
      </c>
      <c r="AD406" s="454">
        <v>-53</v>
      </c>
      <c r="AE406" s="454">
        <v>-64</v>
      </c>
      <c r="AF406" s="454">
        <v>-47</v>
      </c>
      <c r="AG406" s="454">
        <v>23</v>
      </c>
    </row>
    <row r="407" spans="2:33" s="365" customFormat="1" ht="15" customHeight="1" x14ac:dyDescent="0.3">
      <c r="B407" s="372">
        <v>44229</v>
      </c>
      <c r="C407" s="377">
        <v>2368</v>
      </c>
      <c r="D407" s="367"/>
      <c r="E407" s="46"/>
      <c r="F407" s="46"/>
      <c r="G407" s="367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54">
        <v>-60</v>
      </c>
      <c r="AC407" s="454">
        <v>-16</v>
      </c>
      <c r="AD407" s="454">
        <v>-53</v>
      </c>
      <c r="AE407" s="454">
        <v>-64</v>
      </c>
      <c r="AF407" s="454">
        <v>-48</v>
      </c>
      <c r="AG407" s="454">
        <v>24</v>
      </c>
    </row>
    <row r="408" spans="2:33" s="365" customFormat="1" ht="15" customHeight="1" x14ac:dyDescent="0.3">
      <c r="B408" s="372">
        <v>44230</v>
      </c>
      <c r="C408" s="377">
        <v>2365</v>
      </c>
      <c r="D408" s="370"/>
      <c r="E408" s="46"/>
      <c r="F408" s="46"/>
      <c r="G408" s="370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54">
        <v>-61</v>
      </c>
      <c r="AC408" s="454">
        <v>-18</v>
      </c>
      <c r="AD408" s="454">
        <v>-47</v>
      </c>
      <c r="AE408" s="454">
        <v>-63</v>
      </c>
      <c r="AF408" s="454">
        <v>-48</v>
      </c>
      <c r="AG408" s="454">
        <v>23</v>
      </c>
    </row>
    <row r="409" spans="2:33" s="365" customFormat="1" ht="15" customHeight="1" x14ac:dyDescent="0.3">
      <c r="B409" s="372">
        <v>44231</v>
      </c>
      <c r="C409" s="377">
        <v>2191</v>
      </c>
      <c r="D409" s="370"/>
      <c r="E409" s="46"/>
      <c r="F409" s="46"/>
      <c r="G409" s="370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54">
        <v>-61</v>
      </c>
      <c r="AC409" s="454">
        <v>-17</v>
      </c>
      <c r="AD409" s="454">
        <v>-49</v>
      </c>
      <c r="AE409" s="454">
        <v>-63</v>
      </c>
      <c r="AF409" s="454">
        <v>-48</v>
      </c>
      <c r="AG409" s="454">
        <v>23</v>
      </c>
    </row>
    <row r="410" spans="2:33" s="365" customFormat="1" ht="15" customHeight="1" x14ac:dyDescent="0.3">
      <c r="B410" s="372">
        <v>44232</v>
      </c>
      <c r="C410" s="377">
        <v>2008</v>
      </c>
      <c r="D410" s="370"/>
      <c r="E410" s="46"/>
      <c r="F410" s="46"/>
      <c r="G410" s="370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54">
        <v>-63</v>
      </c>
      <c r="AC410" s="454">
        <v>-15</v>
      </c>
      <c r="AD410" s="454">
        <v>-56</v>
      </c>
      <c r="AE410" s="454">
        <v>-63</v>
      </c>
      <c r="AF410" s="454">
        <v>-48</v>
      </c>
      <c r="AG410" s="454">
        <v>25</v>
      </c>
    </row>
    <row r="411" spans="2:33" s="365" customFormat="1" ht="15" customHeight="1" x14ac:dyDescent="0.3">
      <c r="B411" s="372">
        <v>44233</v>
      </c>
      <c r="C411" s="377">
        <v>59</v>
      </c>
      <c r="D411" s="370"/>
      <c r="E411" s="46"/>
      <c r="F411" s="46"/>
      <c r="G411" s="370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54">
        <v>-73</v>
      </c>
      <c r="AC411" s="454">
        <v>-34</v>
      </c>
      <c r="AD411" s="454">
        <v>-68</v>
      </c>
      <c r="AE411" s="454">
        <v>-69</v>
      </c>
      <c r="AF411" s="454">
        <v>-39</v>
      </c>
      <c r="AG411" s="454">
        <v>20</v>
      </c>
    </row>
    <row r="412" spans="2:33" s="365" customFormat="1" ht="15" customHeight="1" x14ac:dyDescent="0.3">
      <c r="B412" s="372">
        <v>44234</v>
      </c>
      <c r="C412" s="377">
        <v>64</v>
      </c>
      <c r="D412" s="370"/>
      <c r="E412" s="46"/>
      <c r="F412" s="46"/>
      <c r="G412" s="370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54">
        <v>-77</v>
      </c>
      <c r="AC412" s="454">
        <v>-42</v>
      </c>
      <c r="AD412" s="454">
        <v>-74</v>
      </c>
      <c r="AE412" s="454">
        <v>-73</v>
      </c>
      <c r="AF412" s="454">
        <v>-39</v>
      </c>
      <c r="AG412" s="454">
        <v>18</v>
      </c>
    </row>
    <row r="413" spans="2:33" s="365" customFormat="1" ht="15" customHeight="1" x14ac:dyDescent="0.3">
      <c r="B413" s="372">
        <v>44235</v>
      </c>
      <c r="C413" s="377">
        <v>2261</v>
      </c>
      <c r="D413" s="370"/>
      <c r="E413" s="46"/>
      <c r="F413" s="46"/>
      <c r="G413" s="370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54">
        <v>-59</v>
      </c>
      <c r="AC413" s="454">
        <v>-16</v>
      </c>
      <c r="AD413" s="454">
        <v>-51</v>
      </c>
      <c r="AE413" s="454">
        <v>-63</v>
      </c>
      <c r="AF413" s="454">
        <v>-47</v>
      </c>
      <c r="AG413" s="454">
        <v>22</v>
      </c>
    </row>
    <row r="414" spans="2:33" s="365" customFormat="1" ht="15" customHeight="1" x14ac:dyDescent="0.3">
      <c r="B414" s="372">
        <v>44236</v>
      </c>
      <c r="C414" s="377">
        <v>2135</v>
      </c>
      <c r="D414" s="370"/>
      <c r="E414" s="46"/>
      <c r="F414" s="46"/>
      <c r="G414" s="370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54">
        <v>-61</v>
      </c>
      <c r="AC414" s="454">
        <v>-17</v>
      </c>
      <c r="AD414" s="454">
        <v>-57</v>
      </c>
      <c r="AE414" s="454">
        <v>-64</v>
      </c>
      <c r="AF414" s="454">
        <v>-48</v>
      </c>
      <c r="AG414" s="454">
        <v>24</v>
      </c>
    </row>
    <row r="415" spans="2:33" s="365" customFormat="1" ht="15" customHeight="1" x14ac:dyDescent="0.3">
      <c r="B415" s="372">
        <v>44237</v>
      </c>
      <c r="C415" s="377">
        <v>2022</v>
      </c>
      <c r="D415" s="375"/>
      <c r="E415" s="46"/>
      <c r="F415" s="46"/>
      <c r="G415" s="375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54">
        <v>-60</v>
      </c>
      <c r="AC415" s="454">
        <v>-15</v>
      </c>
      <c r="AD415" s="454">
        <v>-49</v>
      </c>
      <c r="AE415" s="454">
        <v>-62</v>
      </c>
      <c r="AF415" s="454">
        <v>-46</v>
      </c>
      <c r="AG415" s="454">
        <v>22</v>
      </c>
    </row>
    <row r="416" spans="2:33" s="365" customFormat="1" ht="15" customHeight="1" x14ac:dyDescent="0.3">
      <c r="B416" s="372">
        <v>44238</v>
      </c>
      <c r="C416" s="377">
        <v>1932</v>
      </c>
      <c r="D416" s="375"/>
      <c r="E416" s="46"/>
      <c r="F416" s="46"/>
      <c r="G416" s="375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54">
        <v>-60</v>
      </c>
      <c r="AC416" s="454">
        <v>-15</v>
      </c>
      <c r="AD416" s="454">
        <v>-52</v>
      </c>
      <c r="AE416" s="454">
        <v>-64</v>
      </c>
      <c r="AF416" s="454">
        <v>-47</v>
      </c>
      <c r="AG416" s="454">
        <v>23</v>
      </c>
    </row>
    <row r="417" spans="2:33" s="365" customFormat="1" ht="15" customHeight="1" x14ac:dyDescent="0.3">
      <c r="B417" s="372">
        <v>44239</v>
      </c>
      <c r="C417" s="375"/>
      <c r="D417" s="375"/>
      <c r="E417" s="46"/>
      <c r="F417" s="46"/>
      <c r="G417" s="375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54">
        <v>-60</v>
      </c>
      <c r="AC417" s="454">
        <v>-7</v>
      </c>
      <c r="AD417" s="454">
        <v>-42</v>
      </c>
      <c r="AE417" s="454">
        <v>-60</v>
      </c>
      <c r="AF417" s="454">
        <v>-45</v>
      </c>
      <c r="AG417" s="454">
        <v>23</v>
      </c>
    </row>
    <row r="418" spans="2:33" s="365" customFormat="1" ht="15" customHeight="1" x14ac:dyDescent="0.3">
      <c r="B418" s="372">
        <v>44240</v>
      </c>
      <c r="C418" s="439"/>
      <c r="D418" s="439"/>
      <c r="E418" s="46"/>
      <c r="F418" s="46"/>
      <c r="G418" s="375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54">
        <v>-69</v>
      </c>
      <c r="AC418" s="454">
        <v>-26</v>
      </c>
      <c r="AD418" s="454">
        <v>-51</v>
      </c>
      <c r="AE418" s="454">
        <v>-65</v>
      </c>
      <c r="AF418" s="454">
        <v>-35</v>
      </c>
      <c r="AG418" s="454">
        <v>18</v>
      </c>
    </row>
    <row r="419" spans="2:33" s="365" customFormat="1" ht="15" customHeight="1" x14ac:dyDescent="0.3">
      <c r="B419" s="372">
        <v>44241</v>
      </c>
      <c r="C419" s="439"/>
      <c r="D419" s="439"/>
      <c r="E419" s="46"/>
      <c r="F419" s="46"/>
      <c r="G419" s="375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54">
        <v>-68</v>
      </c>
      <c r="AC419" s="454">
        <v>-30</v>
      </c>
      <c r="AD419" s="454">
        <v>-48</v>
      </c>
      <c r="AE419" s="454">
        <v>-66</v>
      </c>
      <c r="AF419" s="454">
        <v>-32</v>
      </c>
      <c r="AG419" s="454">
        <v>15</v>
      </c>
    </row>
    <row r="420" spans="2:33" s="365" customFormat="1" ht="15" customHeight="1" x14ac:dyDescent="0.3">
      <c r="B420" s="372">
        <v>44242</v>
      </c>
      <c r="C420" s="439"/>
      <c r="D420" s="439"/>
      <c r="E420" s="46"/>
      <c r="F420" s="46"/>
      <c r="G420" s="375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54">
        <v>-56</v>
      </c>
      <c r="AC420" s="454">
        <v>-8</v>
      </c>
      <c r="AD420" s="454">
        <v>-33</v>
      </c>
      <c r="AE420" s="454">
        <v>-61</v>
      </c>
      <c r="AF420" s="454">
        <v>-48</v>
      </c>
      <c r="AG420" s="454">
        <v>21</v>
      </c>
    </row>
    <row r="421" spans="2:33" s="365" customFormat="1" ht="15" customHeight="1" x14ac:dyDescent="0.3">
      <c r="B421" s="372">
        <v>44243</v>
      </c>
      <c r="C421" s="439"/>
      <c r="D421" s="439"/>
      <c r="E421" s="46"/>
      <c r="F421" s="46"/>
      <c r="G421" s="375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54">
        <v>-62</v>
      </c>
      <c r="AC421" s="454">
        <v>-15</v>
      </c>
      <c r="AD421" s="454">
        <v>-45</v>
      </c>
      <c r="AE421" s="454">
        <v>-66</v>
      </c>
      <c r="AF421" s="454">
        <v>-63</v>
      </c>
      <c r="AG421" s="454">
        <v>28</v>
      </c>
    </row>
    <row r="422" spans="2:33" s="365" customFormat="1" ht="15" customHeight="1" x14ac:dyDescent="0.3">
      <c r="B422" s="372">
        <v>44244</v>
      </c>
      <c r="C422" s="439"/>
      <c r="D422" s="439"/>
      <c r="E422" s="46"/>
      <c r="F422" s="46"/>
      <c r="G422" s="382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54">
        <v>-58</v>
      </c>
      <c r="AC422" s="454">
        <v>-11</v>
      </c>
      <c r="AD422" s="454">
        <v>-43</v>
      </c>
      <c r="AE422" s="454">
        <v>-60</v>
      </c>
      <c r="AF422" s="454">
        <v>-45</v>
      </c>
      <c r="AG422" s="454">
        <v>21</v>
      </c>
    </row>
    <row r="423" spans="2:33" s="365" customFormat="1" ht="15" customHeight="1" x14ac:dyDescent="0.3">
      <c r="B423" s="372">
        <v>44245</v>
      </c>
      <c r="C423" s="439"/>
      <c r="D423" s="439"/>
      <c r="E423" s="46"/>
      <c r="F423" s="46"/>
      <c r="G423" s="382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54">
        <v>-58</v>
      </c>
      <c r="AC423" s="454">
        <v>-11</v>
      </c>
      <c r="AD423" s="454">
        <v>-44</v>
      </c>
      <c r="AE423" s="454">
        <v>-61</v>
      </c>
      <c r="AF423" s="454">
        <v>-45</v>
      </c>
      <c r="AG423" s="454">
        <v>22</v>
      </c>
    </row>
    <row r="424" spans="2:33" s="365" customFormat="1" ht="15" customHeight="1" x14ac:dyDescent="0.3">
      <c r="B424" s="372">
        <v>44246</v>
      </c>
      <c r="C424" s="439"/>
      <c r="D424" s="439"/>
      <c r="E424" s="46"/>
      <c r="F424" s="46"/>
      <c r="G424" s="382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54">
        <v>-60</v>
      </c>
      <c r="AC424" s="454">
        <v>-5</v>
      </c>
      <c r="AD424" s="454">
        <v>-50</v>
      </c>
      <c r="AE424" s="454">
        <v>-60</v>
      </c>
      <c r="AF424" s="454">
        <v>-44</v>
      </c>
      <c r="AG424" s="454">
        <v>23</v>
      </c>
    </row>
    <row r="425" spans="2:33" s="365" customFormat="1" ht="15" customHeight="1" x14ac:dyDescent="0.3">
      <c r="B425" s="372">
        <v>44247</v>
      </c>
      <c r="C425" s="439"/>
      <c r="D425" s="439"/>
      <c r="E425" s="46"/>
      <c r="F425" s="46"/>
      <c r="G425" s="382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54">
        <v>-74</v>
      </c>
      <c r="AC425" s="454">
        <v>-35</v>
      </c>
      <c r="AD425" s="454">
        <v>-76</v>
      </c>
      <c r="AE425" s="454">
        <v>-72</v>
      </c>
      <c r="AF425" s="454">
        <v>-36</v>
      </c>
      <c r="AG425" s="454">
        <v>21</v>
      </c>
    </row>
    <row r="426" spans="2:33" s="365" customFormat="1" ht="15" customHeight="1" x14ac:dyDescent="0.3">
      <c r="B426" s="372">
        <v>44248</v>
      </c>
      <c r="C426" s="439"/>
      <c r="D426" s="439"/>
      <c r="E426" s="46"/>
      <c r="F426" s="46"/>
      <c r="G426" s="382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54">
        <v>-72</v>
      </c>
      <c r="AC426" s="454">
        <v>-34</v>
      </c>
      <c r="AD426" s="454">
        <v>-61</v>
      </c>
      <c r="AE426" s="454">
        <v>-68</v>
      </c>
      <c r="AF426" s="454">
        <v>-32</v>
      </c>
      <c r="AG426" s="454">
        <v>16</v>
      </c>
    </row>
    <row r="427" spans="2:33" s="365" customFormat="1" ht="15" customHeight="1" x14ac:dyDescent="0.3">
      <c r="B427" s="372">
        <v>44249</v>
      </c>
      <c r="C427" s="439"/>
      <c r="D427" s="439"/>
      <c r="E427" s="46"/>
      <c r="F427" s="46"/>
      <c r="G427" s="382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54">
        <v>-55</v>
      </c>
      <c r="AC427" s="454">
        <v>-9</v>
      </c>
      <c r="AD427" s="454">
        <v>-35</v>
      </c>
      <c r="AE427" s="454">
        <v>-60</v>
      </c>
      <c r="AF427" s="454">
        <v>-43</v>
      </c>
      <c r="AG427" s="454">
        <v>20</v>
      </c>
    </row>
    <row r="428" spans="2:33" s="365" customFormat="1" ht="15" customHeight="1" x14ac:dyDescent="0.3">
      <c r="B428" s="372">
        <v>44250</v>
      </c>
      <c r="C428" s="439"/>
      <c r="D428" s="439"/>
      <c r="E428" s="46"/>
      <c r="F428" s="46"/>
      <c r="G428" s="383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54">
        <v>-56</v>
      </c>
      <c r="AC428" s="454">
        <v>-8</v>
      </c>
      <c r="AD428" s="454">
        <v>-39</v>
      </c>
      <c r="AE428" s="454">
        <v>-59</v>
      </c>
      <c r="AF428" s="454">
        <v>-44</v>
      </c>
      <c r="AG428" s="454">
        <v>20</v>
      </c>
    </row>
    <row r="429" spans="2:33" s="365" customFormat="1" ht="15" customHeight="1" x14ac:dyDescent="0.3">
      <c r="B429" s="372">
        <v>44251</v>
      </c>
      <c r="C429" s="439"/>
      <c r="D429" s="439"/>
      <c r="E429" s="46"/>
      <c r="F429" s="46"/>
      <c r="G429" s="383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54">
        <v>-56</v>
      </c>
      <c r="AC429" s="454">
        <v>-9</v>
      </c>
      <c r="AD429" s="454">
        <v>-29</v>
      </c>
      <c r="AE429" s="454">
        <v>-58</v>
      </c>
      <c r="AF429" s="454">
        <v>-43</v>
      </c>
      <c r="AG429" s="454">
        <v>20</v>
      </c>
    </row>
    <row r="430" spans="2:33" s="365" customFormat="1" ht="15" customHeight="1" x14ac:dyDescent="0.3">
      <c r="B430" s="372">
        <v>44252</v>
      </c>
      <c r="C430" s="439"/>
      <c r="D430" s="439"/>
      <c r="E430" s="46"/>
      <c r="F430" s="46"/>
      <c r="G430" s="383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54">
        <v>-56</v>
      </c>
      <c r="AC430" s="454">
        <v>-7</v>
      </c>
      <c r="AD430" s="454">
        <v>-41</v>
      </c>
      <c r="AE430" s="454">
        <v>-60</v>
      </c>
      <c r="AF430" s="454">
        <v>-44</v>
      </c>
      <c r="AG430" s="454">
        <v>21</v>
      </c>
    </row>
    <row r="431" spans="2:33" s="365" customFormat="1" ht="15" customHeight="1" x14ac:dyDescent="0.3">
      <c r="B431" s="372">
        <v>44253</v>
      </c>
      <c r="C431" s="439"/>
      <c r="D431" s="439"/>
      <c r="E431" s="46"/>
      <c r="F431" s="46"/>
      <c r="G431" s="383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54">
        <v>-56</v>
      </c>
      <c r="AC431" s="454">
        <v>1</v>
      </c>
      <c r="AD431" s="454">
        <v>-42</v>
      </c>
      <c r="AE431" s="454">
        <v>-58</v>
      </c>
      <c r="AF431" s="454">
        <v>-42</v>
      </c>
      <c r="AG431" s="454">
        <v>22</v>
      </c>
    </row>
    <row r="432" spans="2:33" s="365" customFormat="1" ht="15" customHeight="1" x14ac:dyDescent="0.3">
      <c r="B432" s="372">
        <v>44254</v>
      </c>
      <c r="C432" s="439"/>
      <c r="D432" s="439"/>
      <c r="E432" s="46"/>
      <c r="F432" s="46"/>
      <c r="G432" s="383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54">
        <v>-65</v>
      </c>
      <c r="AC432" s="454">
        <v>-19</v>
      </c>
      <c r="AD432" s="454">
        <v>-41</v>
      </c>
      <c r="AE432" s="454">
        <v>-60</v>
      </c>
      <c r="AF432" s="454">
        <v>-29</v>
      </c>
      <c r="AG432" s="454">
        <v>15</v>
      </c>
    </row>
    <row r="433" spans="2:33" s="365" customFormat="1" ht="15" customHeight="1" x14ac:dyDescent="0.3">
      <c r="B433" s="372">
        <v>44255</v>
      </c>
      <c r="C433" s="378">
        <v>39585</v>
      </c>
      <c r="D433" s="439"/>
      <c r="E433" s="462">
        <v>54142</v>
      </c>
      <c r="F433" s="462">
        <v>271681</v>
      </c>
      <c r="G433" s="383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54">
        <v>-67</v>
      </c>
      <c r="AC433" s="454">
        <v>-25</v>
      </c>
      <c r="AD433" s="454">
        <v>-40</v>
      </c>
      <c r="AE433" s="454">
        <v>-61</v>
      </c>
      <c r="AF433" s="454">
        <v>-27</v>
      </c>
      <c r="AG433" s="454">
        <v>13</v>
      </c>
    </row>
    <row r="434" spans="2:33" s="365" customFormat="1" ht="15" customHeight="1" x14ac:dyDescent="0.3">
      <c r="B434" s="372">
        <v>44256</v>
      </c>
      <c r="C434" s="439"/>
      <c r="D434" s="439"/>
      <c r="E434" s="46"/>
      <c r="F434" s="46"/>
      <c r="G434" s="383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54">
        <v>-53</v>
      </c>
      <c r="AC434" s="454">
        <v>-3</v>
      </c>
      <c r="AD434" s="454">
        <v>-36</v>
      </c>
      <c r="AE434" s="454">
        <v>-58</v>
      </c>
      <c r="AF434" s="454">
        <v>-42</v>
      </c>
      <c r="AG434" s="454">
        <v>19</v>
      </c>
    </row>
    <row r="435" spans="2:33" ht="15" customHeight="1" x14ac:dyDescent="0.3">
      <c r="B435" s="372">
        <v>44257</v>
      </c>
      <c r="C435" s="439"/>
      <c r="D435" s="439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54">
        <v>-54</v>
      </c>
      <c r="AC435" s="454">
        <v>-3</v>
      </c>
      <c r="AD435" s="454">
        <v>-34</v>
      </c>
      <c r="AE435" s="454">
        <v>-57</v>
      </c>
      <c r="AF435" s="454">
        <v>-42</v>
      </c>
      <c r="AG435" s="454">
        <v>20</v>
      </c>
    </row>
    <row r="436" spans="2:33" s="365" customFormat="1" ht="15" customHeight="1" x14ac:dyDescent="0.3">
      <c r="B436" s="372">
        <v>44258</v>
      </c>
      <c r="C436" s="439"/>
      <c r="D436" s="439"/>
      <c r="E436" s="46"/>
      <c r="F436" s="46"/>
      <c r="G436" s="396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54">
        <v>-53</v>
      </c>
      <c r="AC436" s="454">
        <v>-4</v>
      </c>
      <c r="AD436" s="454">
        <v>-25</v>
      </c>
      <c r="AE436" s="454">
        <v>-56</v>
      </c>
      <c r="AF436" s="454">
        <v>-42</v>
      </c>
      <c r="AG436" s="454">
        <v>19</v>
      </c>
    </row>
    <row r="437" spans="2:33" s="365" customFormat="1" ht="15" customHeight="1" x14ac:dyDescent="0.3">
      <c r="B437" s="372">
        <v>44259</v>
      </c>
      <c r="C437" s="439"/>
      <c r="D437" s="439"/>
      <c r="E437" s="46"/>
      <c r="F437" s="46"/>
      <c r="G437" s="396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54">
        <v>-55</v>
      </c>
      <c r="AC437" s="454">
        <v>-5</v>
      </c>
      <c r="AD437" s="454">
        <v>-40</v>
      </c>
      <c r="AE437" s="454">
        <v>-59</v>
      </c>
      <c r="AF437" s="454">
        <v>-43</v>
      </c>
      <c r="AG437" s="454">
        <v>20</v>
      </c>
    </row>
    <row r="438" spans="2:33" s="365" customFormat="1" ht="15" customHeight="1" x14ac:dyDescent="0.3">
      <c r="B438" s="372">
        <v>44260</v>
      </c>
      <c r="C438" s="439"/>
      <c r="D438" s="439"/>
      <c r="E438" s="46"/>
      <c r="F438" s="46"/>
      <c r="G438" s="396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54">
        <v>-55</v>
      </c>
      <c r="AC438" s="454">
        <v>1</v>
      </c>
      <c r="AD438" s="454">
        <v>-37</v>
      </c>
      <c r="AE438" s="454">
        <v>-56</v>
      </c>
      <c r="AF438" s="454">
        <v>-42</v>
      </c>
      <c r="AG438" s="454">
        <v>21</v>
      </c>
    </row>
    <row r="439" spans="2:33" s="365" customFormat="1" ht="15" customHeight="1" x14ac:dyDescent="0.3">
      <c r="B439" s="372">
        <v>44261</v>
      </c>
      <c r="C439" s="439"/>
      <c r="D439" s="439"/>
      <c r="E439" s="46"/>
      <c r="F439" s="46"/>
      <c r="G439" s="396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54">
        <v>-63</v>
      </c>
      <c r="AC439" s="454">
        <v>-18</v>
      </c>
      <c r="AD439" s="454">
        <v>-34</v>
      </c>
      <c r="AE439" s="454">
        <v>-59</v>
      </c>
      <c r="AF439" s="454">
        <v>-29</v>
      </c>
      <c r="AG439" s="454">
        <v>15</v>
      </c>
    </row>
    <row r="440" spans="2:33" s="365" customFormat="1" ht="15" customHeight="1" x14ac:dyDescent="0.3">
      <c r="B440" s="372">
        <v>44262</v>
      </c>
      <c r="C440" s="439"/>
      <c r="D440" s="439"/>
      <c r="E440" s="46"/>
      <c r="F440" s="46"/>
      <c r="G440" s="396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54">
        <v>-67</v>
      </c>
      <c r="AC440" s="454">
        <v>-25</v>
      </c>
      <c r="AD440" s="454">
        <v>-44</v>
      </c>
      <c r="AE440" s="454">
        <v>-63</v>
      </c>
      <c r="AF440" s="454">
        <v>-27</v>
      </c>
      <c r="AG440" s="454">
        <v>13</v>
      </c>
    </row>
    <row r="441" spans="2:33" s="365" customFormat="1" ht="15" customHeight="1" x14ac:dyDescent="0.3">
      <c r="B441" s="372">
        <v>44263</v>
      </c>
      <c r="C441" s="439"/>
      <c r="D441" s="439"/>
      <c r="E441" s="46"/>
      <c r="F441" s="46"/>
      <c r="G441" s="396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54">
        <v>-49</v>
      </c>
      <c r="AC441" s="454">
        <v>4</v>
      </c>
      <c r="AD441" s="454">
        <v>-32</v>
      </c>
      <c r="AE441" s="454">
        <v>-57</v>
      </c>
      <c r="AF441" s="454">
        <v>-41</v>
      </c>
      <c r="AG441" s="454">
        <v>19</v>
      </c>
    </row>
    <row r="442" spans="2:33" s="365" customFormat="1" ht="15" customHeight="1" x14ac:dyDescent="0.3">
      <c r="B442" s="372">
        <v>44264</v>
      </c>
      <c r="C442" s="439"/>
      <c r="D442" s="439"/>
      <c r="E442" s="46"/>
      <c r="F442" s="46"/>
      <c r="G442" s="412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54">
        <v>-51</v>
      </c>
      <c r="AC442" s="454">
        <v>-1</v>
      </c>
      <c r="AD442" s="454">
        <v>-27</v>
      </c>
      <c r="AE442" s="454">
        <v>-56</v>
      </c>
      <c r="AF442" s="454">
        <v>-42</v>
      </c>
      <c r="AG442" s="454">
        <v>19</v>
      </c>
    </row>
    <row r="443" spans="2:33" s="365" customFormat="1" ht="15" customHeight="1" x14ac:dyDescent="0.3">
      <c r="B443" s="372">
        <v>44265</v>
      </c>
      <c r="C443" s="439"/>
      <c r="D443" s="439"/>
      <c r="E443" s="46"/>
      <c r="F443" s="46"/>
      <c r="G443" s="412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54">
        <v>-52</v>
      </c>
      <c r="AC443" s="454">
        <v>-2</v>
      </c>
      <c r="AD443" s="454">
        <v>-23</v>
      </c>
      <c r="AE443" s="454">
        <v>-55</v>
      </c>
      <c r="AF443" s="454">
        <v>-41</v>
      </c>
      <c r="AG443" s="454">
        <v>19</v>
      </c>
    </row>
    <row r="444" spans="2:33" s="365" customFormat="1" ht="15" customHeight="1" x14ac:dyDescent="0.3">
      <c r="B444" s="372">
        <v>44266</v>
      </c>
      <c r="C444" s="460"/>
      <c r="D444" s="460"/>
      <c r="E444" s="46"/>
      <c r="F444" s="46"/>
      <c r="G444" s="412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54">
        <v>-52</v>
      </c>
      <c r="AC444" s="454">
        <v>0</v>
      </c>
      <c r="AD444" s="454">
        <v>-33</v>
      </c>
      <c r="AE444" s="454">
        <v>-57</v>
      </c>
      <c r="AF444" s="454">
        <v>-42</v>
      </c>
      <c r="AG444" s="454">
        <v>20</v>
      </c>
    </row>
    <row r="445" spans="2:33" s="365" customFormat="1" ht="15" customHeight="1" x14ac:dyDescent="0.3">
      <c r="B445" s="372">
        <v>44267</v>
      </c>
      <c r="C445" s="460"/>
      <c r="D445" s="460"/>
      <c r="E445" s="46"/>
      <c r="F445" s="46"/>
      <c r="G445" s="412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54">
        <v>-54</v>
      </c>
      <c r="AC445" s="454">
        <v>2</v>
      </c>
      <c r="AD445" s="454">
        <v>-32</v>
      </c>
      <c r="AE445" s="454">
        <v>-55</v>
      </c>
      <c r="AF445" s="454">
        <v>-40</v>
      </c>
      <c r="AG445" s="454">
        <v>20</v>
      </c>
    </row>
    <row r="446" spans="2:33" s="365" customFormat="1" ht="15" customHeight="1" x14ac:dyDescent="0.3">
      <c r="B446" s="372">
        <v>44268</v>
      </c>
      <c r="C446" s="460"/>
      <c r="D446" s="460"/>
      <c r="E446" s="46"/>
      <c r="F446" s="46"/>
      <c r="G446" s="412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54">
        <v>-63</v>
      </c>
      <c r="AC446" s="454">
        <v>-17</v>
      </c>
      <c r="AD446" s="454">
        <v>-39</v>
      </c>
      <c r="AE446" s="454">
        <v>-59</v>
      </c>
      <c r="AF446" s="454">
        <v>-27</v>
      </c>
      <c r="AG446" s="454">
        <v>15</v>
      </c>
    </row>
    <row r="447" spans="2:33" s="365" customFormat="1" ht="15" customHeight="1" x14ac:dyDescent="0.3">
      <c r="B447" s="372">
        <v>44269</v>
      </c>
      <c r="C447" s="460"/>
      <c r="D447" s="460"/>
      <c r="E447" s="46"/>
      <c r="F447" s="46"/>
      <c r="G447" s="412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54">
        <v>-66</v>
      </c>
      <c r="AC447" s="454">
        <v>-23</v>
      </c>
      <c r="AD447" s="454">
        <v>-38</v>
      </c>
      <c r="AE447" s="454">
        <v>-60</v>
      </c>
      <c r="AF447" s="454">
        <v>-23</v>
      </c>
      <c r="AG447" s="454">
        <v>13</v>
      </c>
    </row>
    <row r="448" spans="2:33" s="365" customFormat="1" ht="15" customHeight="1" x14ac:dyDescent="0.3">
      <c r="B448" s="372">
        <v>44270</v>
      </c>
      <c r="C448" s="460"/>
      <c r="D448" s="460"/>
      <c r="E448" s="46"/>
      <c r="F448" s="46"/>
      <c r="G448" s="412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54">
        <v>-42</v>
      </c>
      <c r="AC448" s="454">
        <v>4</v>
      </c>
      <c r="AD448" s="454">
        <v>-15</v>
      </c>
      <c r="AE448" s="454">
        <v>-51</v>
      </c>
      <c r="AF448" s="454">
        <v>-34</v>
      </c>
      <c r="AG448" s="454">
        <v>15</v>
      </c>
    </row>
    <row r="449" spans="2:33" s="365" customFormat="1" ht="15" customHeight="1" x14ac:dyDescent="0.3">
      <c r="B449" s="372">
        <v>44271</v>
      </c>
      <c r="C449" s="460"/>
      <c r="D449" s="460"/>
      <c r="E449" s="46"/>
      <c r="F449" s="46"/>
      <c r="G449" s="412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54">
        <v>-42</v>
      </c>
      <c r="AC449" s="454">
        <v>5</v>
      </c>
      <c r="AD449" s="454">
        <v>-13</v>
      </c>
      <c r="AE449" s="454">
        <v>-50</v>
      </c>
      <c r="AF449" s="454">
        <v>-35</v>
      </c>
      <c r="AG449" s="454">
        <v>15</v>
      </c>
    </row>
    <row r="450" spans="2:33" s="365" customFormat="1" ht="15" customHeight="1" x14ac:dyDescent="0.3">
      <c r="B450" s="372">
        <v>44272</v>
      </c>
      <c r="C450" s="460"/>
      <c r="D450" s="460"/>
      <c r="E450" s="46"/>
      <c r="F450" s="46"/>
      <c r="G450" s="412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54">
        <v>-42</v>
      </c>
      <c r="AC450" s="454">
        <v>4</v>
      </c>
      <c r="AD450" s="454">
        <v>-5</v>
      </c>
      <c r="AE450" s="454">
        <v>-48</v>
      </c>
      <c r="AF450" s="454">
        <v>-33</v>
      </c>
      <c r="AG450" s="454">
        <v>15</v>
      </c>
    </row>
    <row r="451" spans="2:33" s="365" customFormat="1" ht="15" customHeight="1" x14ac:dyDescent="0.3">
      <c r="B451" s="372">
        <v>44273</v>
      </c>
      <c r="C451" s="460"/>
      <c r="D451" s="460"/>
      <c r="E451" s="46"/>
      <c r="F451" s="46"/>
      <c r="G451" s="412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54">
        <v>-41</v>
      </c>
      <c r="AC451" s="454">
        <v>9</v>
      </c>
      <c r="AD451" s="454">
        <v>-9</v>
      </c>
      <c r="AE451" s="454">
        <v>-49</v>
      </c>
      <c r="AF451" s="454">
        <v>-34</v>
      </c>
      <c r="AG451" s="454">
        <v>16</v>
      </c>
    </row>
    <row r="452" spans="2:33" s="365" customFormat="1" ht="15" customHeight="1" x14ac:dyDescent="0.3">
      <c r="B452" s="372">
        <v>44274</v>
      </c>
      <c r="C452" s="460"/>
      <c r="D452" s="460"/>
      <c r="E452" s="46"/>
      <c r="F452" s="46"/>
      <c r="G452" s="412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54">
        <v>-43</v>
      </c>
      <c r="AC452" s="454">
        <v>13</v>
      </c>
      <c r="AD452" s="454">
        <v>-16</v>
      </c>
      <c r="AE452" s="454">
        <v>-48</v>
      </c>
      <c r="AF452" s="454">
        <v>-33</v>
      </c>
      <c r="AG452" s="454">
        <v>16</v>
      </c>
    </row>
    <row r="453" spans="2:33" s="365" customFormat="1" ht="15" customHeight="1" x14ac:dyDescent="0.3">
      <c r="B453" s="372">
        <v>44275</v>
      </c>
      <c r="C453" s="460"/>
      <c r="D453" s="460"/>
      <c r="E453" s="46"/>
      <c r="F453" s="46"/>
      <c r="G453" s="412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54">
        <v>-58</v>
      </c>
      <c r="AC453" s="454">
        <v>-10</v>
      </c>
      <c r="AD453" s="454">
        <v>-29</v>
      </c>
      <c r="AE453" s="454">
        <v>-55</v>
      </c>
      <c r="AF453" s="454">
        <v>-21</v>
      </c>
      <c r="AG453" s="454">
        <v>14</v>
      </c>
    </row>
    <row r="454" spans="2:33" s="365" customFormat="1" ht="15" customHeight="1" x14ac:dyDescent="0.3">
      <c r="B454" s="372">
        <v>44276</v>
      </c>
      <c r="C454" s="460"/>
      <c r="D454" s="460"/>
      <c r="E454" s="46"/>
      <c r="F454" s="46"/>
      <c r="G454" s="412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54">
        <v>-61</v>
      </c>
      <c r="AC454" s="454">
        <v>-19</v>
      </c>
      <c r="AD454" s="454">
        <v>-27</v>
      </c>
      <c r="AE454" s="454">
        <v>-57</v>
      </c>
      <c r="AF454" s="454">
        <v>-19</v>
      </c>
      <c r="AG454" s="454">
        <v>12</v>
      </c>
    </row>
    <row r="455" spans="2:33" s="365" customFormat="1" ht="15" customHeight="1" x14ac:dyDescent="0.3">
      <c r="B455" s="372">
        <v>44277</v>
      </c>
      <c r="C455" s="460"/>
      <c r="D455" s="460"/>
      <c r="E455" s="46"/>
      <c r="F455" s="46"/>
      <c r="G455" s="412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54">
        <v>-42</v>
      </c>
      <c r="AC455" s="454">
        <v>6</v>
      </c>
      <c r="AD455" s="454">
        <v>-11</v>
      </c>
      <c r="AE455" s="454">
        <v>-50</v>
      </c>
      <c r="AF455" s="454">
        <v>-34</v>
      </c>
      <c r="AG455" s="454">
        <v>15</v>
      </c>
    </row>
    <row r="456" spans="2:33" s="365" customFormat="1" ht="15" customHeight="1" x14ac:dyDescent="0.3">
      <c r="B456" s="372">
        <v>44278</v>
      </c>
      <c r="C456" s="460"/>
      <c r="D456" s="460"/>
      <c r="E456" s="46"/>
      <c r="F456" s="46"/>
      <c r="G456" s="412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54">
        <v>-42</v>
      </c>
      <c r="AC456" s="454">
        <v>5</v>
      </c>
      <c r="AD456" s="454">
        <v>-13</v>
      </c>
      <c r="AE456" s="454">
        <v>-49</v>
      </c>
      <c r="AF456" s="454">
        <v>-34</v>
      </c>
      <c r="AG456" s="454">
        <v>15</v>
      </c>
    </row>
    <row r="457" spans="2:33" s="365" customFormat="1" ht="15" customHeight="1" x14ac:dyDescent="0.3">
      <c r="B457" s="372">
        <v>44279</v>
      </c>
      <c r="C457" s="460"/>
      <c r="D457" s="460"/>
      <c r="E457" s="46"/>
      <c r="F457" s="46"/>
      <c r="G457" s="412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54">
        <v>-42</v>
      </c>
      <c r="AC457" s="454">
        <v>5</v>
      </c>
      <c r="AD457" s="454">
        <v>-8</v>
      </c>
      <c r="AE457" s="454">
        <v>-48</v>
      </c>
      <c r="AF457" s="454">
        <v>-33</v>
      </c>
      <c r="AG457" s="454">
        <v>15</v>
      </c>
    </row>
    <row r="458" spans="2:33" s="365" customFormat="1" ht="15" customHeight="1" x14ac:dyDescent="0.3">
      <c r="B458" s="372">
        <v>44280</v>
      </c>
      <c r="C458" s="460"/>
      <c r="D458" s="460"/>
      <c r="E458" s="46"/>
      <c r="F458" s="46"/>
      <c r="G458" s="43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54">
        <v>-40</v>
      </c>
      <c r="AC458" s="454">
        <v>9</v>
      </c>
      <c r="AD458" s="454">
        <v>-8</v>
      </c>
      <c r="AE458" s="454">
        <v>-48</v>
      </c>
      <c r="AF458" s="454">
        <v>-34</v>
      </c>
      <c r="AG458" s="454">
        <v>15</v>
      </c>
    </row>
    <row r="459" spans="2:33" s="365" customFormat="1" ht="15" customHeight="1" x14ac:dyDescent="0.3">
      <c r="B459" s="372">
        <v>44281</v>
      </c>
      <c r="C459" s="460"/>
      <c r="D459" s="460"/>
      <c r="E459" s="46"/>
      <c r="F459" s="46"/>
      <c r="G459" s="43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54">
        <v>-47</v>
      </c>
      <c r="AC459" s="454">
        <v>10</v>
      </c>
      <c r="AD459" s="454">
        <v>-23</v>
      </c>
      <c r="AE459" s="454">
        <v>-50</v>
      </c>
      <c r="AF459" s="454">
        <v>-34</v>
      </c>
      <c r="AG459" s="454">
        <v>17</v>
      </c>
    </row>
    <row r="460" spans="2:33" s="365" customFormat="1" ht="15" customHeight="1" x14ac:dyDescent="0.3">
      <c r="B460" s="372">
        <v>44282</v>
      </c>
      <c r="C460" s="460"/>
      <c r="D460" s="460"/>
      <c r="E460" s="46"/>
      <c r="F460" s="46"/>
      <c r="G460" s="43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54">
        <v>-58</v>
      </c>
      <c r="AC460" s="454">
        <v>-8</v>
      </c>
      <c r="AD460" s="454">
        <v>-33</v>
      </c>
      <c r="AE460" s="454">
        <v>-55</v>
      </c>
      <c r="AF460" s="454">
        <v>-20</v>
      </c>
      <c r="AG460" s="454">
        <v>14</v>
      </c>
    </row>
    <row r="461" spans="2:33" s="365" customFormat="1" ht="15" customHeight="1" x14ac:dyDescent="0.3">
      <c r="B461" s="372">
        <v>44283</v>
      </c>
      <c r="C461" s="460"/>
      <c r="D461" s="460"/>
      <c r="E461" s="46"/>
      <c r="F461" s="46"/>
      <c r="G461" s="43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54">
        <v>-63</v>
      </c>
      <c r="AC461" s="454">
        <v>-23</v>
      </c>
      <c r="AD461" s="454">
        <v>-34</v>
      </c>
      <c r="AE461" s="454">
        <v>-58</v>
      </c>
      <c r="AF461" s="454">
        <v>-19</v>
      </c>
      <c r="AG461" s="454">
        <v>13</v>
      </c>
    </row>
    <row r="462" spans="2:33" s="365" customFormat="1" ht="15" customHeight="1" x14ac:dyDescent="0.3">
      <c r="B462" s="372">
        <v>44284</v>
      </c>
      <c r="C462" s="460"/>
      <c r="D462" s="460"/>
      <c r="E462" s="46"/>
      <c r="F462" s="46"/>
      <c r="G462" s="43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54">
        <v>-43</v>
      </c>
      <c r="AC462" s="454">
        <v>4</v>
      </c>
      <c r="AD462" s="454">
        <v>-17</v>
      </c>
      <c r="AE462" s="454">
        <v>-52</v>
      </c>
      <c r="AF462" s="454">
        <v>-35</v>
      </c>
      <c r="AG462" s="454">
        <v>16</v>
      </c>
    </row>
    <row r="463" spans="2:33" s="365" customFormat="1" ht="15" customHeight="1" x14ac:dyDescent="0.3">
      <c r="B463" s="372">
        <v>44285</v>
      </c>
      <c r="C463" s="460"/>
      <c r="D463" s="460"/>
      <c r="E463" s="46"/>
      <c r="F463" s="46"/>
      <c r="G463" s="43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54">
        <v>-42</v>
      </c>
      <c r="AC463" s="454">
        <v>8</v>
      </c>
      <c r="AD463" s="454">
        <v>-20</v>
      </c>
      <c r="AE463" s="454">
        <v>-50</v>
      </c>
      <c r="AF463" s="454">
        <v>-35</v>
      </c>
      <c r="AG463" s="454">
        <v>16</v>
      </c>
    </row>
    <row r="464" spans="2:33" s="365" customFormat="1" ht="15" customHeight="1" x14ac:dyDescent="0.3">
      <c r="B464" s="372">
        <v>44286</v>
      </c>
      <c r="C464" s="378">
        <v>40871</v>
      </c>
      <c r="D464" s="460"/>
      <c r="E464" s="462">
        <v>52553</v>
      </c>
      <c r="F464" s="462">
        <v>261957</v>
      </c>
      <c r="G464" s="43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54">
        <v>-39</v>
      </c>
      <c r="AC464" s="454">
        <v>14</v>
      </c>
      <c r="AD464" s="454">
        <v>-5</v>
      </c>
      <c r="AE464" s="454">
        <v>-46</v>
      </c>
      <c r="AF464" s="454">
        <v>-35</v>
      </c>
      <c r="AG464" s="454">
        <v>14</v>
      </c>
    </row>
    <row r="465" spans="2:33" s="365" customFormat="1" ht="15" customHeight="1" x14ac:dyDescent="0.3">
      <c r="B465" s="372">
        <v>44287</v>
      </c>
      <c r="C465" s="460"/>
      <c r="D465" s="460"/>
      <c r="E465" s="46"/>
      <c r="F465" s="46"/>
      <c r="G465" s="396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54">
        <v>-35</v>
      </c>
      <c r="AC465" s="454">
        <v>28</v>
      </c>
      <c r="AD465" s="454">
        <v>-18</v>
      </c>
      <c r="AE465" s="454">
        <v>-47</v>
      </c>
      <c r="AF465" s="454">
        <v>-37</v>
      </c>
      <c r="AG465" s="454">
        <v>15</v>
      </c>
    </row>
    <row r="466" spans="2:33" s="365" customFormat="1" ht="15" customHeight="1" x14ac:dyDescent="0.3">
      <c r="B466" s="372">
        <v>44288</v>
      </c>
      <c r="C466" s="460"/>
      <c r="D466" s="460"/>
      <c r="E466" s="46"/>
      <c r="F466" s="46"/>
      <c r="G466" s="44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54">
        <v>-61</v>
      </c>
      <c r="AC466" s="454">
        <v>-1</v>
      </c>
      <c r="AD466" s="454">
        <v>-22</v>
      </c>
      <c r="AE466" s="454">
        <v>-67</v>
      </c>
      <c r="AF466" s="454">
        <v>-72</v>
      </c>
      <c r="AG466" s="454">
        <v>34</v>
      </c>
    </row>
    <row r="467" spans="2:33" s="365" customFormat="1" ht="15" customHeight="1" x14ac:dyDescent="0.3">
      <c r="B467" s="372">
        <v>44289</v>
      </c>
      <c r="C467" s="460"/>
      <c r="D467" s="460"/>
      <c r="E467" s="46"/>
      <c r="F467" s="46"/>
      <c r="G467" s="44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54">
        <v>-55</v>
      </c>
      <c r="AC467" s="454">
        <v>3</v>
      </c>
      <c r="AD467" s="454">
        <v>-31</v>
      </c>
      <c r="AE467" s="454">
        <v>-55</v>
      </c>
      <c r="AF467" s="454">
        <v>-26</v>
      </c>
      <c r="AG467" s="454">
        <v>15</v>
      </c>
    </row>
    <row r="468" spans="2:33" s="365" customFormat="1" ht="15" customHeight="1" x14ac:dyDescent="0.3">
      <c r="B468" s="372">
        <v>44290</v>
      </c>
      <c r="C468" s="460"/>
      <c r="D468" s="460"/>
      <c r="E468" s="46"/>
      <c r="F468" s="46"/>
      <c r="G468" s="44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54">
        <v>-68</v>
      </c>
      <c r="AC468" s="454">
        <v>-49</v>
      </c>
      <c r="AD468" s="454">
        <v>-36</v>
      </c>
      <c r="AE468" s="454">
        <v>-59</v>
      </c>
      <c r="AF468" s="454">
        <v>-18</v>
      </c>
      <c r="AG468" s="454">
        <v>12</v>
      </c>
    </row>
    <row r="469" spans="2:33" s="365" customFormat="1" ht="15" customHeight="1" x14ac:dyDescent="0.3">
      <c r="B469" s="372">
        <v>44291</v>
      </c>
      <c r="C469" s="460"/>
      <c r="D469" s="460"/>
      <c r="E469" s="46"/>
      <c r="F469" s="46"/>
      <c r="G469" s="44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54">
        <v>-27</v>
      </c>
      <c r="AC469" s="454">
        <v>15</v>
      </c>
      <c r="AD469" s="454">
        <v>10</v>
      </c>
      <c r="AE469" s="454">
        <v>-43</v>
      </c>
      <c r="AF469" s="454">
        <v>-36</v>
      </c>
      <c r="AG469" s="454">
        <v>13</v>
      </c>
    </row>
    <row r="470" spans="2:33" s="365" customFormat="1" ht="15" customHeight="1" x14ac:dyDescent="0.3">
      <c r="B470" s="372">
        <v>44292</v>
      </c>
      <c r="C470" s="460"/>
      <c r="D470" s="460"/>
      <c r="E470" s="46"/>
      <c r="F470" s="46"/>
      <c r="G470" s="44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54">
        <v>-26</v>
      </c>
      <c r="AC470" s="454">
        <v>13</v>
      </c>
      <c r="AD470" s="454">
        <v>4</v>
      </c>
      <c r="AE470" s="454">
        <v>-40</v>
      </c>
      <c r="AF470" s="454">
        <v>-27</v>
      </c>
      <c r="AG470" s="454">
        <v>10</v>
      </c>
    </row>
    <row r="471" spans="2:33" s="365" customFormat="1" ht="15" customHeight="1" x14ac:dyDescent="0.3">
      <c r="B471" s="372">
        <v>44293</v>
      </c>
      <c r="C471" s="460"/>
      <c r="D471" s="460"/>
      <c r="E471" s="46"/>
      <c r="F471" s="46"/>
      <c r="G471" s="44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54">
        <v>-27</v>
      </c>
      <c r="AC471" s="454">
        <v>11</v>
      </c>
      <c r="AD471" s="454">
        <v>9</v>
      </c>
      <c r="AE471" s="454">
        <v>-39</v>
      </c>
      <c r="AF471" s="454">
        <v>-27</v>
      </c>
      <c r="AG471" s="454">
        <v>10</v>
      </c>
    </row>
    <row r="472" spans="2:33" s="365" customFormat="1" ht="15" customHeight="1" x14ac:dyDescent="0.3">
      <c r="B472" s="372">
        <v>44294</v>
      </c>
      <c r="C472" s="460"/>
      <c r="D472" s="460"/>
      <c r="E472" s="46"/>
      <c r="F472" s="46"/>
      <c r="G472" s="44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54">
        <v>-26</v>
      </c>
      <c r="AC472" s="454">
        <v>17</v>
      </c>
      <c r="AD472" s="454">
        <v>6</v>
      </c>
      <c r="AE472" s="454">
        <v>-40</v>
      </c>
      <c r="AF472" s="454">
        <v>-26</v>
      </c>
      <c r="AG472" s="454">
        <v>10</v>
      </c>
    </row>
    <row r="473" spans="2:33" s="442" customFormat="1" ht="15" customHeight="1" x14ac:dyDescent="0.3">
      <c r="B473" s="372">
        <v>44295</v>
      </c>
      <c r="C473" s="460"/>
      <c r="D473" s="460"/>
      <c r="E473" s="46"/>
      <c r="F473" s="46"/>
      <c r="G473" s="44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54">
        <v>-33</v>
      </c>
      <c r="AC473" s="454">
        <v>14</v>
      </c>
      <c r="AD473" s="454">
        <v>-8</v>
      </c>
      <c r="AE473" s="454">
        <v>-41</v>
      </c>
      <c r="AF473" s="454">
        <v>-26</v>
      </c>
      <c r="AG473" s="454">
        <v>11</v>
      </c>
    </row>
    <row r="474" spans="2:33" s="442" customFormat="1" ht="15" customHeight="1" x14ac:dyDescent="0.3">
      <c r="B474" s="372">
        <v>44296</v>
      </c>
      <c r="C474" s="460"/>
      <c r="D474" s="460"/>
      <c r="E474" s="46"/>
      <c r="F474" s="46"/>
      <c r="G474" s="44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54">
        <v>-50</v>
      </c>
      <c r="AC474" s="454">
        <v>-1</v>
      </c>
      <c r="AD474" s="454">
        <v>-33</v>
      </c>
      <c r="AE474" s="454">
        <v>-48</v>
      </c>
      <c r="AF474" s="454">
        <v>-17</v>
      </c>
      <c r="AG474" s="454">
        <v>11</v>
      </c>
    </row>
    <row r="475" spans="2:33" s="442" customFormat="1" ht="15" customHeight="1" x14ac:dyDescent="0.3">
      <c r="B475" s="372">
        <v>44297</v>
      </c>
      <c r="C475" s="460"/>
      <c r="D475" s="460"/>
      <c r="E475" s="46"/>
      <c r="F475" s="46"/>
      <c r="G475" s="44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54">
        <v>-50</v>
      </c>
      <c r="AC475" s="454">
        <v>-11</v>
      </c>
      <c r="AD475" s="454">
        <v>-7</v>
      </c>
      <c r="AE475" s="454">
        <v>-46</v>
      </c>
      <c r="AF475" s="454">
        <v>-15</v>
      </c>
      <c r="AG475" s="454">
        <v>7</v>
      </c>
    </row>
    <row r="476" spans="2:33" s="442" customFormat="1" ht="15" customHeight="1" x14ac:dyDescent="0.3">
      <c r="B476" s="372">
        <v>44298</v>
      </c>
      <c r="C476" s="460"/>
      <c r="D476" s="460"/>
      <c r="E476" s="46"/>
      <c r="F476" s="46"/>
      <c r="G476" s="44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54">
        <v>-30</v>
      </c>
      <c r="AC476" s="454">
        <v>10</v>
      </c>
      <c r="AD476" s="454">
        <v>-8</v>
      </c>
      <c r="AE476" s="454">
        <v>-43</v>
      </c>
      <c r="AF476" s="454">
        <v>-25</v>
      </c>
      <c r="AG476" s="454">
        <v>11</v>
      </c>
    </row>
    <row r="477" spans="2:33" s="442" customFormat="1" ht="15" customHeight="1" x14ac:dyDescent="0.3">
      <c r="B477" s="372">
        <v>44299</v>
      </c>
      <c r="C477" s="460"/>
      <c r="D477" s="460"/>
      <c r="E477" s="46"/>
      <c r="F477" s="46"/>
      <c r="G477" s="44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54">
        <v>-33</v>
      </c>
      <c r="AC477" s="454">
        <v>9</v>
      </c>
      <c r="AD477" s="454">
        <v>-22</v>
      </c>
      <c r="AE477" s="454">
        <v>-44</v>
      </c>
      <c r="AF477" s="454">
        <v>-25</v>
      </c>
      <c r="AG477" s="454">
        <v>12</v>
      </c>
    </row>
    <row r="478" spans="2:33" s="442" customFormat="1" ht="15" customHeight="1" x14ac:dyDescent="0.3">
      <c r="B478" s="372">
        <v>44300</v>
      </c>
      <c r="C478" s="460"/>
      <c r="D478" s="460"/>
      <c r="E478" s="46"/>
      <c r="F478" s="46"/>
      <c r="G478" s="44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54">
        <v>-31</v>
      </c>
      <c r="AC478" s="454">
        <v>8</v>
      </c>
      <c r="AD478" s="454">
        <v>-12</v>
      </c>
      <c r="AE478" s="454">
        <v>-41</v>
      </c>
      <c r="AF478" s="454">
        <v>-25</v>
      </c>
      <c r="AG478" s="454">
        <v>11</v>
      </c>
    </row>
    <row r="479" spans="2:33" s="442" customFormat="1" ht="15" customHeight="1" x14ac:dyDescent="0.3">
      <c r="B479" s="372">
        <v>44301</v>
      </c>
      <c r="C479" s="460"/>
      <c r="D479" s="460"/>
      <c r="E479" s="46"/>
      <c r="F479" s="46"/>
      <c r="G479" s="44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54">
        <v>-27</v>
      </c>
      <c r="AC479" s="454">
        <v>12</v>
      </c>
      <c r="AD479" s="454">
        <v>-2</v>
      </c>
      <c r="AE479" s="454">
        <v>-41</v>
      </c>
      <c r="AF479" s="454">
        <v>-25</v>
      </c>
      <c r="AG479" s="454">
        <v>11</v>
      </c>
    </row>
    <row r="480" spans="2:33" s="442" customFormat="1" ht="15" customHeight="1" x14ac:dyDescent="0.3">
      <c r="B480" s="372">
        <v>44302</v>
      </c>
      <c r="C480" s="460"/>
      <c r="D480" s="460"/>
      <c r="E480" s="46"/>
      <c r="F480" s="46"/>
      <c r="G480" s="45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54">
        <v>-30</v>
      </c>
      <c r="AC480" s="454">
        <v>13</v>
      </c>
      <c r="AD480" s="454">
        <v>5</v>
      </c>
      <c r="AE480" s="454">
        <v>-38</v>
      </c>
      <c r="AF480" s="454">
        <v>-24</v>
      </c>
      <c r="AG480" s="454">
        <v>10</v>
      </c>
    </row>
    <row r="481" spans="2:33" s="442" customFormat="1" ht="15" customHeight="1" x14ac:dyDescent="0.3">
      <c r="B481" s="372">
        <v>44303</v>
      </c>
      <c r="C481" s="460"/>
      <c r="D481" s="460"/>
      <c r="E481" s="46"/>
      <c r="F481" s="46"/>
      <c r="G481" s="45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2">
        <f t="shared" si="338"/>
        <v>0</v>
      </c>
      <c r="AA481" s="453"/>
      <c r="AB481" s="454">
        <v>-44</v>
      </c>
      <c r="AC481" s="454">
        <v>2</v>
      </c>
      <c r="AD481" s="454">
        <v>11</v>
      </c>
      <c r="AE481" s="454">
        <v>-39</v>
      </c>
      <c r="AF481" s="454">
        <v>-12</v>
      </c>
      <c r="AG481" s="454">
        <v>8</v>
      </c>
    </row>
    <row r="482" spans="2:33" s="442" customFormat="1" ht="15" customHeight="1" x14ac:dyDescent="0.3">
      <c r="B482" s="372">
        <v>44304</v>
      </c>
      <c r="C482" s="460"/>
      <c r="D482" s="460"/>
      <c r="E482" s="46"/>
      <c r="F482" s="46"/>
      <c r="G482" s="45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2">
        <f t="shared" si="338"/>
        <v>0</v>
      </c>
      <c r="AA482" s="453"/>
      <c r="AB482" s="454">
        <v>-46</v>
      </c>
      <c r="AC482" s="454">
        <v>-7</v>
      </c>
      <c r="AD482" s="454">
        <v>9</v>
      </c>
      <c r="AE482" s="454">
        <v>-41</v>
      </c>
      <c r="AF482" s="454">
        <v>-10</v>
      </c>
      <c r="AG482" s="454">
        <v>6</v>
      </c>
    </row>
    <row r="483" spans="2:33" s="442" customFormat="1" ht="15" customHeight="1" x14ac:dyDescent="0.3">
      <c r="B483" s="372">
        <v>44305</v>
      </c>
      <c r="C483" s="460"/>
      <c r="D483" s="460"/>
      <c r="E483" s="46"/>
      <c r="F483" s="46"/>
      <c r="G483" s="45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54">
        <v>-16</v>
      </c>
      <c r="AC483" s="454">
        <v>15</v>
      </c>
      <c r="AD483" s="454">
        <v>-1</v>
      </c>
      <c r="AE483" s="454">
        <v>-33</v>
      </c>
      <c r="AF483" s="454">
        <v>-21</v>
      </c>
      <c r="AG483" s="454">
        <v>7</v>
      </c>
    </row>
    <row r="484" spans="2:33" s="442" customFormat="1" ht="15" customHeight="1" x14ac:dyDescent="0.3">
      <c r="B484" s="372">
        <v>44306</v>
      </c>
      <c r="C484" s="460"/>
      <c r="D484" s="460"/>
      <c r="E484" s="46"/>
      <c r="F484" s="46"/>
      <c r="G484" s="45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54">
        <v>-17</v>
      </c>
      <c r="AC484" s="454">
        <v>15</v>
      </c>
      <c r="AD484" s="454">
        <v>-10</v>
      </c>
      <c r="AE484" s="454">
        <v>-32</v>
      </c>
      <c r="AF484" s="454">
        <v>-21</v>
      </c>
      <c r="AG484" s="454">
        <v>8</v>
      </c>
    </row>
    <row r="485" spans="2:33" s="442" customFormat="1" ht="15" customHeight="1" x14ac:dyDescent="0.3">
      <c r="B485" s="372">
        <v>44307</v>
      </c>
      <c r="C485" s="460"/>
      <c r="D485" s="460"/>
      <c r="E485" s="46"/>
      <c r="F485" s="46"/>
      <c r="G485" s="45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54">
        <v>-21</v>
      </c>
      <c r="AC485" s="454">
        <v>10</v>
      </c>
      <c r="AD485" s="454">
        <v>-24</v>
      </c>
      <c r="AE485" s="454">
        <v>-34</v>
      </c>
      <c r="AF485" s="454">
        <v>-21</v>
      </c>
      <c r="AG485" s="454">
        <v>8</v>
      </c>
    </row>
    <row r="486" spans="2:33" s="442" customFormat="1" ht="15" customHeight="1" x14ac:dyDescent="0.3">
      <c r="B486" s="372">
        <v>44308</v>
      </c>
      <c r="C486" s="460"/>
      <c r="D486" s="460"/>
      <c r="E486" s="46"/>
      <c r="F486" s="46"/>
      <c r="G486" s="45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54">
        <v>-15</v>
      </c>
      <c r="AC486" s="454">
        <v>15</v>
      </c>
      <c r="AD486" s="454">
        <v>2</v>
      </c>
      <c r="AE486" s="454">
        <v>-32</v>
      </c>
      <c r="AF486" s="454">
        <v>-20</v>
      </c>
      <c r="AG486" s="454">
        <v>7</v>
      </c>
    </row>
    <row r="487" spans="2:33" s="442" customFormat="1" ht="15" customHeight="1" x14ac:dyDescent="0.3">
      <c r="B487" s="372">
        <v>44309</v>
      </c>
      <c r="C487" s="460"/>
      <c r="D487" s="460"/>
      <c r="E487" s="46"/>
      <c r="F487" s="46"/>
      <c r="G487" s="45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54">
        <v>-23</v>
      </c>
      <c r="AC487" s="454">
        <v>13</v>
      </c>
      <c r="AD487" s="454">
        <v>-24</v>
      </c>
      <c r="AE487" s="454">
        <v>-34</v>
      </c>
      <c r="AF487" s="454">
        <v>-21</v>
      </c>
      <c r="AG487" s="454">
        <v>9</v>
      </c>
    </row>
    <row r="488" spans="2:33" s="442" customFormat="1" ht="15" customHeight="1" x14ac:dyDescent="0.3">
      <c r="B488" s="372">
        <v>44310</v>
      </c>
      <c r="C488" s="460"/>
      <c r="D488" s="460"/>
      <c r="E488" s="46"/>
      <c r="F488" s="46"/>
      <c r="G488" s="45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54">
        <v>-43</v>
      </c>
      <c r="AC488" s="454">
        <v>3</v>
      </c>
      <c r="AD488" s="454">
        <v>-24</v>
      </c>
      <c r="AE488" s="454">
        <v>-41</v>
      </c>
      <c r="AF488" s="454">
        <v>-12</v>
      </c>
      <c r="AG488" s="454">
        <v>10</v>
      </c>
    </row>
    <row r="489" spans="2:33" s="442" customFormat="1" ht="15" customHeight="1" x14ac:dyDescent="0.3">
      <c r="B489" s="372">
        <v>44311</v>
      </c>
      <c r="C489" s="460"/>
      <c r="D489" s="460"/>
      <c r="E489" s="46"/>
      <c r="F489" s="46"/>
      <c r="G489" s="45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54">
        <v>-47</v>
      </c>
      <c r="AC489" s="454">
        <v>-10</v>
      </c>
      <c r="AD489" s="454">
        <v>-28</v>
      </c>
      <c r="AE489" s="454">
        <v>-43</v>
      </c>
      <c r="AF489" s="454">
        <v>-12</v>
      </c>
      <c r="AG489" s="454">
        <v>9</v>
      </c>
    </row>
    <row r="490" spans="2:33" s="442" customFormat="1" ht="15" customHeight="1" x14ac:dyDescent="0.3">
      <c r="B490" s="372">
        <v>44312</v>
      </c>
      <c r="C490" s="460"/>
      <c r="D490" s="460"/>
      <c r="E490" s="46"/>
      <c r="F490" s="46"/>
      <c r="G490" s="45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54">
        <v>-18</v>
      </c>
      <c r="AC490" s="454">
        <v>12</v>
      </c>
      <c r="AD490" s="454">
        <v>-11</v>
      </c>
      <c r="AE490" s="454">
        <v>-35</v>
      </c>
      <c r="AF490" s="454">
        <v>-19</v>
      </c>
      <c r="AG490" s="454">
        <v>8</v>
      </c>
    </row>
    <row r="491" spans="2:33" s="442" customFormat="1" ht="15" customHeight="1" x14ac:dyDescent="0.3">
      <c r="B491" s="372">
        <v>44313</v>
      </c>
      <c r="C491" s="460"/>
      <c r="D491" s="460"/>
      <c r="E491" s="46"/>
      <c r="F491" s="46"/>
      <c r="G491" s="45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54">
        <v>-16</v>
      </c>
      <c r="AC491" s="454">
        <v>14</v>
      </c>
      <c r="AD491" s="454">
        <v>-4</v>
      </c>
      <c r="AE491" s="454">
        <v>-32</v>
      </c>
      <c r="AF491" s="454">
        <v>-19</v>
      </c>
      <c r="AG491" s="454">
        <v>7</v>
      </c>
    </row>
    <row r="492" spans="2:33" s="442" customFormat="1" ht="15" customHeight="1" x14ac:dyDescent="0.3">
      <c r="B492" s="372">
        <v>44314</v>
      </c>
      <c r="C492" s="460"/>
      <c r="D492" s="460"/>
      <c r="E492" s="46"/>
      <c r="F492" s="46"/>
      <c r="G492" s="45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54">
        <v>-15</v>
      </c>
      <c r="AC492" s="454">
        <v>14</v>
      </c>
      <c r="AD492" s="454">
        <v>-11</v>
      </c>
      <c r="AE492" s="454">
        <v>-33</v>
      </c>
      <c r="AF492" s="454">
        <v>-19</v>
      </c>
      <c r="AG492" s="454">
        <v>7</v>
      </c>
    </row>
    <row r="493" spans="2:33" s="442" customFormat="1" ht="15" customHeight="1" x14ac:dyDescent="0.3">
      <c r="B493" s="372">
        <v>44315</v>
      </c>
      <c r="C493" s="460"/>
      <c r="D493" s="460"/>
      <c r="E493" s="46"/>
      <c r="F493" s="46"/>
      <c r="G493" s="45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54">
        <v>-11</v>
      </c>
      <c r="AC493" s="454">
        <v>19</v>
      </c>
      <c r="AD493" s="454">
        <v>2</v>
      </c>
      <c r="AE493" s="454">
        <v>-31</v>
      </c>
      <c r="AF493" s="454">
        <v>-19</v>
      </c>
      <c r="AG493" s="454">
        <v>7</v>
      </c>
    </row>
    <row r="494" spans="2:33" s="442" customFormat="1" ht="15" customHeight="1" x14ac:dyDescent="0.3">
      <c r="B494" s="372">
        <v>44316</v>
      </c>
      <c r="C494" s="378">
        <v>35468</v>
      </c>
      <c r="D494" s="460"/>
      <c r="E494" s="462">
        <v>20110</v>
      </c>
      <c r="F494" s="462">
        <v>107295</v>
      </c>
      <c r="G494" s="45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54">
        <v>-14</v>
      </c>
      <c r="AC494" s="454">
        <v>24</v>
      </c>
      <c r="AD494" s="454">
        <v>0</v>
      </c>
      <c r="AE494" s="454">
        <v>-28</v>
      </c>
      <c r="AF494" s="454">
        <v>-18</v>
      </c>
      <c r="AG494" s="454">
        <v>6</v>
      </c>
    </row>
    <row r="495" spans="2:33" s="442" customFormat="1" ht="15" customHeight="1" x14ac:dyDescent="0.3">
      <c r="B495" s="372">
        <v>44317</v>
      </c>
      <c r="C495" s="460"/>
      <c r="D495" s="460"/>
      <c r="E495" s="46"/>
      <c r="F495" s="46"/>
      <c r="G495" s="45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54">
        <v>-23</v>
      </c>
      <c r="AC495" s="454">
        <v>8</v>
      </c>
      <c r="AD495" s="454">
        <v>6</v>
      </c>
      <c r="AE495" s="454">
        <v>-31</v>
      </c>
      <c r="AF495" s="454">
        <v>-20</v>
      </c>
      <c r="AG495" s="454">
        <v>6</v>
      </c>
    </row>
    <row r="496" spans="2:33" s="442" customFormat="1" ht="15" customHeight="1" x14ac:dyDescent="0.3">
      <c r="B496" s="372">
        <v>44318</v>
      </c>
      <c r="C496" s="460"/>
      <c r="D496" s="460"/>
      <c r="E496" s="46"/>
      <c r="F496" s="46"/>
      <c r="G496" s="45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54">
        <v>-16</v>
      </c>
      <c r="AC496" s="454">
        <v>6</v>
      </c>
      <c r="AD496" s="454">
        <v>6</v>
      </c>
      <c r="AE496" s="454">
        <v>-28</v>
      </c>
      <c r="AF496" s="454">
        <v>0</v>
      </c>
      <c r="AG496" s="454">
        <v>1</v>
      </c>
    </row>
    <row r="497" spans="2:33" s="442" customFormat="1" ht="15" customHeight="1" x14ac:dyDescent="0.3">
      <c r="B497" s="372">
        <v>44319</v>
      </c>
      <c r="C497" s="460"/>
      <c r="D497" s="460"/>
      <c r="E497" s="46"/>
      <c r="F497" s="46"/>
      <c r="G497" s="45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54">
        <v>-11</v>
      </c>
      <c r="AC497" s="454">
        <v>22</v>
      </c>
      <c r="AD497" s="454">
        <v>6</v>
      </c>
      <c r="AE497" s="454">
        <v>-30</v>
      </c>
      <c r="AF497" s="454">
        <v>-18</v>
      </c>
      <c r="AG497" s="454">
        <v>6</v>
      </c>
    </row>
    <row r="498" spans="2:33" s="442" customFormat="1" ht="15" customHeight="1" x14ac:dyDescent="0.3">
      <c r="B498" s="372">
        <v>44320</v>
      </c>
      <c r="C498" s="460"/>
      <c r="D498" s="460"/>
      <c r="E498" s="46"/>
      <c r="F498" s="46"/>
      <c r="G498" s="45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54">
        <v>-10</v>
      </c>
      <c r="AC498" s="454">
        <v>21</v>
      </c>
      <c r="AD498" s="454">
        <v>5</v>
      </c>
      <c r="AE498" s="454">
        <v>-29</v>
      </c>
      <c r="AF498" s="454">
        <v>-17</v>
      </c>
      <c r="AG498" s="454">
        <v>6</v>
      </c>
    </row>
    <row r="499" spans="2:33" s="442" customFormat="1" ht="15" customHeight="1" x14ac:dyDescent="0.3">
      <c r="B499" s="372">
        <v>44321</v>
      </c>
      <c r="C499" s="460"/>
      <c r="D499" s="460"/>
      <c r="E499" s="46"/>
      <c r="F499" s="46"/>
      <c r="G499" s="45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54">
        <v>-10</v>
      </c>
      <c r="AC499" s="454">
        <v>19</v>
      </c>
      <c r="AD499" s="454">
        <v>11</v>
      </c>
      <c r="AE499" s="454">
        <v>-27</v>
      </c>
      <c r="AF499" s="454">
        <v>-16</v>
      </c>
      <c r="AG499" s="454">
        <v>5</v>
      </c>
    </row>
    <row r="500" spans="2:33" s="442" customFormat="1" ht="15" customHeight="1" x14ac:dyDescent="0.3">
      <c r="B500" s="372">
        <v>44322</v>
      </c>
      <c r="C500" s="460"/>
      <c r="D500" s="460"/>
      <c r="E500" s="46"/>
      <c r="F500" s="46"/>
      <c r="G500" s="45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54">
        <v>-9</v>
      </c>
      <c r="AC500" s="454">
        <v>19</v>
      </c>
      <c r="AD500" s="454">
        <v>12</v>
      </c>
      <c r="AE500" s="454">
        <v>-28</v>
      </c>
      <c r="AF500" s="454">
        <v>-17</v>
      </c>
      <c r="AG500" s="454">
        <v>6</v>
      </c>
    </row>
    <row r="501" spans="2:33" s="442" customFormat="1" ht="15" customHeight="1" x14ac:dyDescent="0.3">
      <c r="B501" s="372">
        <v>44323</v>
      </c>
      <c r="C501" s="460"/>
      <c r="D501" s="460"/>
      <c r="E501" s="46"/>
      <c r="F501" s="46"/>
      <c r="G501" s="45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54">
        <v>-13</v>
      </c>
      <c r="AC501" s="454">
        <v>19</v>
      </c>
      <c r="AD501" s="454">
        <v>13</v>
      </c>
      <c r="AE501" s="454">
        <v>-26</v>
      </c>
      <c r="AF501" s="454">
        <v>-15</v>
      </c>
      <c r="AG501" s="454">
        <v>5</v>
      </c>
    </row>
    <row r="502" spans="2:33" s="442" customFormat="1" ht="15" customHeight="1" x14ac:dyDescent="0.3">
      <c r="B502" s="372">
        <v>44324</v>
      </c>
      <c r="C502" s="460"/>
      <c r="D502" s="460"/>
      <c r="E502" s="46"/>
      <c r="F502" s="46"/>
      <c r="G502" s="45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54">
        <v>-16</v>
      </c>
      <c r="AC502" s="454">
        <v>6</v>
      </c>
      <c r="AD502" s="454">
        <v>27</v>
      </c>
      <c r="AE502" s="454">
        <v>-23</v>
      </c>
      <c r="AF502" s="454">
        <v>-6</v>
      </c>
      <c r="AG502" s="454">
        <v>2</v>
      </c>
    </row>
    <row r="503" spans="2:33" s="442" customFormat="1" ht="15" customHeight="1" x14ac:dyDescent="0.3">
      <c r="B503" s="372">
        <v>44325</v>
      </c>
      <c r="C503" s="460"/>
      <c r="D503" s="460"/>
      <c r="E503" s="46"/>
      <c r="F503" s="46"/>
      <c r="G503" s="459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54">
        <v>-26</v>
      </c>
      <c r="AC503" s="454">
        <v>-1</v>
      </c>
      <c r="AD503" s="454">
        <v>-30</v>
      </c>
      <c r="AE503" s="454">
        <v>-37</v>
      </c>
      <c r="AF503" s="454">
        <v>-8</v>
      </c>
      <c r="AG503" s="454">
        <v>6</v>
      </c>
    </row>
    <row r="504" spans="2:33" s="442" customFormat="1" ht="15" customHeight="1" x14ac:dyDescent="0.3">
      <c r="B504" s="372">
        <v>44326</v>
      </c>
      <c r="C504" s="460"/>
      <c r="D504" s="460"/>
      <c r="E504" s="46"/>
      <c r="F504" s="46"/>
      <c r="G504" s="45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54">
        <v>-14</v>
      </c>
      <c r="AC504" s="454">
        <v>21</v>
      </c>
      <c r="AD504" s="454">
        <v>-16</v>
      </c>
      <c r="AE504" s="454">
        <v>-32</v>
      </c>
      <c r="AF504" s="454">
        <v>-16</v>
      </c>
      <c r="AG504" s="454">
        <v>7</v>
      </c>
    </row>
    <row r="505" spans="2:33" s="442" customFormat="1" ht="15" customHeight="1" x14ac:dyDescent="0.3">
      <c r="B505" s="372">
        <v>44327</v>
      </c>
      <c r="C505" s="460"/>
      <c r="D505" s="460"/>
      <c r="E505" s="46"/>
      <c r="F505" s="46"/>
      <c r="G505" s="45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54">
        <v>-8</v>
      </c>
      <c r="AC505" s="454">
        <v>22</v>
      </c>
      <c r="AD505" s="454">
        <v>5</v>
      </c>
      <c r="AE505" s="454">
        <v>-24</v>
      </c>
      <c r="AF505" s="454">
        <v>-15</v>
      </c>
      <c r="AG505" s="454">
        <v>6</v>
      </c>
    </row>
    <row r="506" spans="2:33" s="442" customFormat="1" ht="15" customHeight="1" x14ac:dyDescent="0.3">
      <c r="B506" s="372">
        <v>44328</v>
      </c>
      <c r="C506" s="460"/>
      <c r="D506" s="460"/>
      <c r="E506" s="46"/>
      <c r="F506" s="46"/>
      <c r="G506" s="45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54">
        <v>-8</v>
      </c>
      <c r="AC506" s="454">
        <v>22</v>
      </c>
      <c r="AD506" s="454">
        <v>6</v>
      </c>
      <c r="AE506" s="454">
        <v>-24</v>
      </c>
      <c r="AF506" s="454">
        <v>-16</v>
      </c>
      <c r="AG506" s="454">
        <v>6</v>
      </c>
    </row>
    <row r="507" spans="2:33" s="442" customFormat="1" ht="15" customHeight="1" x14ac:dyDescent="0.3">
      <c r="B507" s="372">
        <v>44329</v>
      </c>
      <c r="C507" s="461"/>
      <c r="D507" s="461"/>
      <c r="E507" s="46"/>
      <c r="F507" s="46"/>
      <c r="G507" s="45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54">
        <v>-8</v>
      </c>
      <c r="AC507" s="454">
        <v>21</v>
      </c>
      <c r="AD507" s="454">
        <v>-2</v>
      </c>
      <c r="AE507" s="454">
        <v>-27</v>
      </c>
      <c r="AF507" s="454">
        <v>-19</v>
      </c>
      <c r="AG507" s="454">
        <v>7</v>
      </c>
    </row>
    <row r="508" spans="2:33" s="442" customFormat="1" ht="15" customHeight="1" x14ac:dyDescent="0.3">
      <c r="B508" s="372">
        <v>44330</v>
      </c>
      <c r="C508" s="461"/>
      <c r="D508" s="461"/>
      <c r="E508" s="46"/>
      <c r="F508" s="46"/>
      <c r="G508" s="46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54">
        <v>-10</v>
      </c>
      <c r="AC508" s="454">
        <v>25</v>
      </c>
      <c r="AD508" s="454">
        <v>12</v>
      </c>
      <c r="AE508" s="454">
        <v>-24</v>
      </c>
      <c r="AF508" s="454">
        <v>-15</v>
      </c>
      <c r="AG508" s="454">
        <v>5</v>
      </c>
    </row>
    <row r="509" spans="2:33" s="442" customFormat="1" ht="15" customHeight="1" x14ac:dyDescent="0.3">
      <c r="B509" s="372">
        <v>44331</v>
      </c>
      <c r="C509" s="461"/>
      <c r="D509" s="461"/>
      <c r="E509" s="46"/>
      <c r="F509" s="46"/>
      <c r="G509" s="46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54">
        <v>-17</v>
      </c>
      <c r="AC509" s="454">
        <v>7</v>
      </c>
      <c r="AD509" s="454">
        <v>1</v>
      </c>
      <c r="AE509" s="454">
        <v>-26</v>
      </c>
      <c r="AF509" s="454">
        <v>-7</v>
      </c>
      <c r="AG509" s="454">
        <v>4</v>
      </c>
    </row>
    <row r="510" spans="2:33" s="442" customFormat="1" ht="15" customHeight="1" x14ac:dyDescent="0.3">
      <c r="B510" s="372">
        <v>44332</v>
      </c>
      <c r="C510" s="461"/>
      <c r="D510" s="461"/>
      <c r="E510" s="46"/>
      <c r="F510" s="46"/>
      <c r="G510" s="46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54">
        <v>-19</v>
      </c>
      <c r="AC510" s="454">
        <v>1</v>
      </c>
      <c r="AD510" s="454">
        <v>-3</v>
      </c>
      <c r="AE510" s="454">
        <v>-30</v>
      </c>
      <c r="AF510" s="454">
        <v>-3</v>
      </c>
      <c r="AG510" s="454">
        <v>4</v>
      </c>
    </row>
    <row r="511" spans="2:33" s="442" customFormat="1" ht="15" customHeight="1" x14ac:dyDescent="0.3">
      <c r="B511" s="372">
        <v>44333</v>
      </c>
      <c r="C511" s="461"/>
      <c r="D511" s="461"/>
      <c r="E511" s="46"/>
      <c r="F511" s="46"/>
      <c r="G511" s="46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54">
        <v>-7</v>
      </c>
      <c r="AC511" s="454">
        <v>25</v>
      </c>
      <c r="AD511" s="454">
        <v>18</v>
      </c>
      <c r="AE511" s="454">
        <v>-27</v>
      </c>
      <c r="AF511" s="454">
        <v>-13</v>
      </c>
      <c r="AG511" s="454">
        <v>6</v>
      </c>
    </row>
    <row r="512" spans="2:33" s="442" customFormat="1" ht="15" customHeight="1" x14ac:dyDescent="0.3">
      <c r="B512" s="372">
        <v>44334</v>
      </c>
      <c r="C512" s="461"/>
      <c r="D512" s="461"/>
      <c r="E512" s="46"/>
      <c r="F512" s="46"/>
      <c r="G512" s="46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54">
        <v>-9</v>
      </c>
      <c r="AC512" s="454">
        <v>22</v>
      </c>
      <c r="AD512" s="454">
        <v>2</v>
      </c>
      <c r="AE512" s="454">
        <v>-27</v>
      </c>
      <c r="AF512" s="454">
        <v>-13</v>
      </c>
      <c r="AG512" s="454">
        <v>6</v>
      </c>
    </row>
    <row r="513" spans="2:33" s="442" customFormat="1" ht="15" customHeight="1" x14ac:dyDescent="0.3">
      <c r="B513" s="372">
        <v>44335</v>
      </c>
      <c r="C513" s="461"/>
      <c r="D513" s="461"/>
      <c r="E513" s="46"/>
      <c r="F513" s="46"/>
      <c r="G513" s="46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54">
        <v>-6</v>
      </c>
      <c r="AC513" s="454">
        <v>23</v>
      </c>
      <c r="AD513" s="454">
        <v>22</v>
      </c>
      <c r="AE513" s="454">
        <v>-25</v>
      </c>
      <c r="AF513" s="454">
        <v>-12</v>
      </c>
      <c r="AG513" s="454">
        <v>5</v>
      </c>
    </row>
    <row r="514" spans="2:33" s="442" customFormat="1" ht="15" customHeight="1" x14ac:dyDescent="0.3">
      <c r="B514" s="372">
        <v>44336</v>
      </c>
      <c r="C514" s="463"/>
      <c r="D514" s="463"/>
      <c r="E514" s="46"/>
      <c r="F514" s="46"/>
      <c r="G514" s="46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64"/>
      <c r="Z514" s="144">
        <f t="shared" si="380"/>
        <v>20</v>
      </c>
      <c r="AA514" s="31"/>
      <c r="AB514" s="454">
        <v>-3</v>
      </c>
      <c r="AC514" s="454">
        <v>26</v>
      </c>
      <c r="AD514" s="454">
        <v>32</v>
      </c>
      <c r="AE514" s="454">
        <v>-28</v>
      </c>
      <c r="AF514" s="454">
        <v>-16</v>
      </c>
      <c r="AG514" s="454">
        <v>6</v>
      </c>
    </row>
    <row r="515" spans="2:33" s="442" customFormat="1" ht="15" customHeight="1" x14ac:dyDescent="0.3">
      <c r="B515" s="372">
        <v>44337</v>
      </c>
      <c r="C515" s="463"/>
      <c r="D515" s="463"/>
      <c r="E515" s="46"/>
      <c r="F515" s="46"/>
      <c r="G515" s="46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64"/>
      <c r="Z515" s="144">
        <f t="shared" si="380"/>
        <v>12</v>
      </c>
      <c r="AA515" s="31"/>
      <c r="AB515" s="454">
        <v>-9</v>
      </c>
      <c r="AC515" s="454">
        <v>26</v>
      </c>
      <c r="AD515" s="454">
        <v>16</v>
      </c>
      <c r="AE515" s="454">
        <v>-24</v>
      </c>
      <c r="AF515" s="454">
        <v>-12</v>
      </c>
      <c r="AG515" s="454">
        <v>5</v>
      </c>
    </row>
    <row r="516" spans="2:33" s="442" customFormat="1" ht="15" customHeight="1" x14ac:dyDescent="0.3">
      <c r="B516" s="372">
        <v>44338</v>
      </c>
      <c r="C516" s="463"/>
      <c r="D516" s="463"/>
      <c r="E516" s="46"/>
      <c r="F516" s="46"/>
      <c r="G516" s="46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64"/>
      <c r="Z516" s="144">
        <f t="shared" si="380"/>
        <v>0</v>
      </c>
      <c r="AA516" s="31"/>
      <c r="AB516" s="454">
        <v>-15</v>
      </c>
      <c r="AC516" s="454">
        <v>9</v>
      </c>
      <c r="AD516" s="454">
        <v>16</v>
      </c>
      <c r="AE516" s="454">
        <v>-25</v>
      </c>
      <c r="AF516" s="454">
        <v>-4</v>
      </c>
      <c r="AG516" s="454">
        <v>3</v>
      </c>
    </row>
    <row r="517" spans="2:33" s="442" customFormat="1" ht="15" customHeight="1" x14ac:dyDescent="0.3">
      <c r="B517" s="372">
        <v>44339</v>
      </c>
      <c r="C517" s="463"/>
      <c r="D517" s="463"/>
      <c r="E517" s="46"/>
      <c r="F517" s="46"/>
      <c r="G517" s="46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64"/>
      <c r="Z517" s="144">
        <f t="shared" si="380"/>
        <v>0</v>
      </c>
      <c r="AA517" s="31"/>
      <c r="AB517" s="454">
        <v>-16</v>
      </c>
      <c r="AC517" s="454">
        <v>2</v>
      </c>
      <c r="AD517" s="454">
        <v>15</v>
      </c>
      <c r="AE517" s="454">
        <v>-28</v>
      </c>
      <c r="AF517" s="454">
        <v>-2</v>
      </c>
      <c r="AG517" s="454">
        <v>2</v>
      </c>
    </row>
    <row r="518" spans="2:33" s="442" customFormat="1" ht="15" customHeight="1" x14ac:dyDescent="0.3">
      <c r="B518" s="372">
        <v>44340</v>
      </c>
      <c r="C518" s="463"/>
      <c r="D518" s="463"/>
      <c r="E518" s="46"/>
      <c r="F518" s="46"/>
      <c r="G518" s="46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64"/>
      <c r="Z518" s="144">
        <f t="shared" si="380"/>
        <v>42</v>
      </c>
      <c r="AA518" s="31"/>
      <c r="AB518" s="454">
        <v>-9</v>
      </c>
      <c r="AC518" s="454">
        <v>24</v>
      </c>
      <c r="AD518" s="454">
        <v>7</v>
      </c>
      <c r="AE518" s="454">
        <v>-29</v>
      </c>
      <c r="AF518" s="454">
        <v>-14</v>
      </c>
      <c r="AG518" s="454">
        <v>7</v>
      </c>
    </row>
    <row r="519" spans="2:33" s="442" customFormat="1" ht="15" customHeight="1" x14ac:dyDescent="0.3">
      <c r="B519" s="372">
        <v>44341</v>
      </c>
      <c r="C519" s="463"/>
      <c r="D519" s="463"/>
      <c r="E519" s="46"/>
      <c r="F519" s="46"/>
      <c r="G519" s="46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64"/>
      <c r="Z519" s="144">
        <f t="shared" si="380"/>
        <v>31</v>
      </c>
      <c r="AA519" s="31"/>
      <c r="AB519" s="454">
        <v>-6</v>
      </c>
      <c r="AC519" s="454">
        <v>25</v>
      </c>
      <c r="AD519" s="454">
        <v>17</v>
      </c>
      <c r="AE519" s="454">
        <v>-26</v>
      </c>
      <c r="AF519" s="454">
        <v>-12</v>
      </c>
      <c r="AG519" s="454">
        <v>6</v>
      </c>
    </row>
    <row r="520" spans="2:33" s="442" customFormat="1" ht="15" customHeight="1" x14ac:dyDescent="0.3">
      <c r="B520" s="372">
        <v>44342</v>
      </c>
      <c r="C520" s="463"/>
      <c r="D520" s="463"/>
      <c r="E520" s="46"/>
      <c r="F520" s="46"/>
      <c r="G520" s="46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64"/>
      <c r="Z520" s="144">
        <f t="shared" si="380"/>
        <v>25</v>
      </c>
      <c r="AA520" s="31"/>
      <c r="AB520" s="454">
        <v>-4</v>
      </c>
      <c r="AC520" s="454">
        <v>24</v>
      </c>
      <c r="AD520" s="454">
        <v>27</v>
      </c>
      <c r="AE520" s="454">
        <v>-24</v>
      </c>
      <c r="AF520" s="454">
        <v>-11</v>
      </c>
      <c r="AG520" s="454">
        <v>5</v>
      </c>
    </row>
    <row r="521" spans="2:33" s="442" customFormat="1" ht="15" customHeight="1" x14ac:dyDescent="0.3">
      <c r="B521" s="372">
        <v>44343</v>
      </c>
      <c r="C521" s="466"/>
      <c r="D521" s="466"/>
      <c r="E521" s="46"/>
      <c r="F521" s="46"/>
      <c r="G521" s="465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64"/>
      <c r="Z521" s="144">
        <f t="shared" ref="Z521:Z527" si="393">V521+X521</f>
        <v>12</v>
      </c>
      <c r="AA521" s="31"/>
      <c r="AB521" s="454">
        <v>-1</v>
      </c>
      <c r="AC521" s="454">
        <v>26</v>
      </c>
      <c r="AD521" s="454">
        <v>29</v>
      </c>
      <c r="AE521" s="454">
        <v>-25</v>
      </c>
      <c r="AF521" s="454">
        <v>-11</v>
      </c>
      <c r="AG521" s="454">
        <v>5</v>
      </c>
    </row>
    <row r="522" spans="2:33" s="442" customFormat="1" ht="15" customHeight="1" x14ac:dyDescent="0.3">
      <c r="B522" s="372">
        <v>44344</v>
      </c>
      <c r="C522" s="466"/>
      <c r="D522" s="466"/>
      <c r="E522" s="46"/>
      <c r="F522" s="46"/>
      <c r="G522" s="465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64"/>
      <c r="Z522" s="144">
        <f t="shared" si="393"/>
        <v>7</v>
      </c>
      <c r="AA522" s="31"/>
      <c r="AB522" s="454">
        <v>-4</v>
      </c>
      <c r="AC522" s="454">
        <v>29</v>
      </c>
      <c r="AD522" s="454">
        <v>28</v>
      </c>
      <c r="AE522" s="454">
        <v>-20</v>
      </c>
      <c r="AF522" s="454">
        <v>-10</v>
      </c>
      <c r="AG522" s="454">
        <v>4</v>
      </c>
    </row>
    <row r="523" spans="2:33" s="442" customFormat="1" ht="15" customHeight="1" x14ac:dyDescent="0.3">
      <c r="B523" s="372">
        <v>44345</v>
      </c>
      <c r="C523" s="466"/>
      <c r="D523" s="466"/>
      <c r="E523" s="46"/>
      <c r="F523" s="46"/>
      <c r="G523" s="465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64"/>
      <c r="Z523" s="144">
        <f t="shared" si="393"/>
        <v>0</v>
      </c>
      <c r="AA523" s="31"/>
      <c r="AB523" s="454">
        <v>-10</v>
      </c>
      <c r="AC523" s="454">
        <v>13</v>
      </c>
      <c r="AD523" s="454">
        <v>35</v>
      </c>
      <c r="AE523" s="454">
        <v>-17</v>
      </c>
      <c r="AF523" s="454">
        <v>-1</v>
      </c>
      <c r="AG523" s="454">
        <v>2</v>
      </c>
    </row>
    <row r="524" spans="2:33" s="442" customFormat="1" ht="15" customHeight="1" x14ac:dyDescent="0.3">
      <c r="B524" s="372">
        <v>44346</v>
      </c>
      <c r="C524" s="466"/>
      <c r="D524" s="466"/>
      <c r="E524" s="46"/>
      <c r="F524" s="46"/>
      <c r="G524" s="465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64"/>
      <c r="Z524" s="144">
        <f t="shared" si="393"/>
        <v>0</v>
      </c>
      <c r="AA524" s="31"/>
      <c r="AB524" s="454">
        <v>-12</v>
      </c>
      <c r="AC524" s="454">
        <v>6</v>
      </c>
      <c r="AD524" s="454">
        <v>34</v>
      </c>
      <c r="AE524" s="454">
        <v>-21</v>
      </c>
      <c r="AF524" s="454">
        <v>0</v>
      </c>
      <c r="AG524" s="454">
        <v>1</v>
      </c>
    </row>
    <row r="525" spans="2:33" s="442" customFormat="1" ht="15" customHeight="1" x14ac:dyDescent="0.3">
      <c r="B525" s="372">
        <v>44347</v>
      </c>
      <c r="C525" s="466"/>
      <c r="D525" s="466"/>
      <c r="E525" s="46"/>
      <c r="F525" s="46"/>
      <c r="G525" s="465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64"/>
      <c r="Z525" s="144">
        <f t="shared" si="393"/>
        <v>21</v>
      </c>
      <c r="AA525" s="31"/>
      <c r="AB525" s="454">
        <v>-1</v>
      </c>
      <c r="AC525" s="454">
        <v>34</v>
      </c>
      <c r="AD525" s="454">
        <v>17</v>
      </c>
      <c r="AE525" s="454">
        <v>-24</v>
      </c>
      <c r="AF525" s="454">
        <v>-11</v>
      </c>
      <c r="AG525" s="454">
        <v>5</v>
      </c>
    </row>
    <row r="526" spans="2:33" s="442" customFormat="1" ht="15" customHeight="1" x14ac:dyDescent="0.3">
      <c r="B526" s="372">
        <v>44348</v>
      </c>
      <c r="C526" s="466"/>
      <c r="D526" s="466"/>
      <c r="E526" s="46"/>
      <c r="F526" s="46"/>
      <c r="G526" s="465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64"/>
      <c r="Z526" s="144">
        <f t="shared" si="393"/>
        <v>45</v>
      </c>
      <c r="AA526" s="31"/>
      <c r="AB526" s="454">
        <v>5</v>
      </c>
      <c r="AC526" s="454">
        <v>36</v>
      </c>
      <c r="AD526" s="454">
        <v>18</v>
      </c>
      <c r="AE526" s="454">
        <v>-20</v>
      </c>
      <c r="AF526" s="454">
        <v>-12</v>
      </c>
      <c r="AG526" s="454">
        <v>5</v>
      </c>
    </row>
    <row r="527" spans="2:33" s="442" customFormat="1" ht="15" customHeight="1" x14ac:dyDescent="0.3">
      <c r="B527" s="372">
        <v>44349</v>
      </c>
      <c r="C527" s="466"/>
      <c r="D527" s="466"/>
      <c r="E527" s="46"/>
      <c r="F527" s="46"/>
      <c r="G527" s="465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64"/>
      <c r="Z527" s="144">
        <f t="shared" si="393"/>
        <v>65</v>
      </c>
      <c r="AA527" s="31"/>
      <c r="AB527" s="454">
        <v>6</v>
      </c>
      <c r="AC527" s="454">
        <v>35</v>
      </c>
      <c r="AD527" s="454">
        <v>29</v>
      </c>
      <c r="AE527" s="454">
        <v>-17</v>
      </c>
      <c r="AF527" s="454">
        <v>-11</v>
      </c>
      <c r="AG527" s="454">
        <v>3</v>
      </c>
    </row>
    <row r="528" spans="2:33" s="442" customFormat="1" ht="15" customHeight="1" x14ac:dyDescent="0.3">
      <c r="B528" s="372">
        <v>44350</v>
      </c>
      <c r="C528" s="466"/>
      <c r="D528" s="466"/>
      <c r="E528" s="46"/>
      <c r="F528" s="46"/>
      <c r="G528" s="465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64"/>
      <c r="Z528" s="144">
        <f t="shared" ref="Z528:Z534" si="398">V528+X528</f>
        <v>0</v>
      </c>
      <c r="AA528" s="31"/>
      <c r="AB528" s="454">
        <v>-1</v>
      </c>
      <c r="AC528" s="454">
        <v>20</v>
      </c>
      <c r="AD528" s="454">
        <v>84</v>
      </c>
      <c r="AE528" s="454">
        <v>-41</v>
      </c>
      <c r="AF528" s="454">
        <v>-72</v>
      </c>
      <c r="AG528" s="454">
        <v>19</v>
      </c>
    </row>
    <row r="529" spans="2:33" s="442" customFormat="1" ht="15" customHeight="1" x14ac:dyDescent="0.3">
      <c r="B529" s="372">
        <v>44351</v>
      </c>
      <c r="C529" s="467"/>
      <c r="D529" s="467"/>
      <c r="E529" s="46"/>
      <c r="F529" s="46"/>
      <c r="G529" s="467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64"/>
      <c r="Z529" s="144">
        <f t="shared" si="398"/>
        <v>26</v>
      </c>
      <c r="AA529" s="31"/>
      <c r="AB529" s="454">
        <v>-3</v>
      </c>
      <c r="AC529" s="454">
        <v>36</v>
      </c>
      <c r="AD529" s="454">
        <v>42</v>
      </c>
      <c r="AE529" s="454">
        <v>-22</v>
      </c>
      <c r="AF529" s="454">
        <v>-21</v>
      </c>
      <c r="AG529" s="454">
        <v>7</v>
      </c>
    </row>
    <row r="530" spans="2:33" s="442" customFormat="1" ht="15" customHeight="1" x14ac:dyDescent="0.3">
      <c r="B530" s="372">
        <v>44352</v>
      </c>
      <c r="C530" s="467"/>
      <c r="D530" s="467"/>
      <c r="E530" s="46"/>
      <c r="F530" s="46"/>
      <c r="G530" s="467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64"/>
      <c r="Z530" s="144">
        <f t="shared" si="398"/>
        <v>0</v>
      </c>
      <c r="AA530" s="31"/>
      <c r="AB530" s="454">
        <v>-10</v>
      </c>
      <c r="AC530" s="454">
        <v>11</v>
      </c>
      <c r="AD530" s="454">
        <v>51</v>
      </c>
      <c r="AE530" s="454">
        <v>-17</v>
      </c>
      <c r="AF530" s="454">
        <v>-4</v>
      </c>
      <c r="AG530" s="454">
        <v>2</v>
      </c>
    </row>
    <row r="531" spans="2:33" s="442" customFormat="1" ht="15" customHeight="1" x14ac:dyDescent="0.3">
      <c r="B531" s="372">
        <v>44353</v>
      </c>
      <c r="C531" s="467"/>
      <c r="D531" s="467"/>
      <c r="E531" s="46"/>
      <c r="F531" s="46"/>
      <c r="G531" s="467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64"/>
      <c r="Z531" s="144">
        <f t="shared" si="398"/>
        <v>0</v>
      </c>
      <c r="AA531" s="31"/>
      <c r="AB531" s="454">
        <v>-13</v>
      </c>
      <c r="AC531" s="454">
        <v>5</v>
      </c>
      <c r="AD531" s="454">
        <v>39</v>
      </c>
      <c r="AE531" s="454">
        <v>-20</v>
      </c>
      <c r="AF531" s="454">
        <v>0</v>
      </c>
      <c r="AG531" s="454">
        <v>0</v>
      </c>
    </row>
    <row r="532" spans="2:33" s="442" customFormat="1" ht="15" customHeight="1" x14ac:dyDescent="0.3">
      <c r="B532" s="372">
        <v>44354</v>
      </c>
      <c r="C532" s="467"/>
      <c r="D532" s="467"/>
      <c r="E532" s="46"/>
      <c r="F532" s="46"/>
      <c r="G532" s="467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64"/>
      <c r="Z532" s="144">
        <f t="shared" si="398"/>
        <v>21</v>
      </c>
      <c r="AA532" s="31"/>
      <c r="AB532" s="454">
        <v>-1</v>
      </c>
      <c r="AC532" s="454">
        <v>32</v>
      </c>
      <c r="AD532" s="454">
        <v>34</v>
      </c>
      <c r="AE532" s="454">
        <v>-25</v>
      </c>
      <c r="AF532" s="454">
        <v>-13</v>
      </c>
      <c r="AG532" s="454">
        <v>5</v>
      </c>
    </row>
    <row r="533" spans="2:33" s="442" customFormat="1" ht="15" customHeight="1" x14ac:dyDescent="0.3">
      <c r="B533" s="372">
        <v>44355</v>
      </c>
      <c r="C533" s="467"/>
      <c r="D533" s="467"/>
      <c r="E533" s="46"/>
      <c r="F533" s="46"/>
      <c r="G533" s="467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64"/>
      <c r="Z533" s="144">
        <f t="shared" si="398"/>
        <v>21</v>
      </c>
      <c r="AA533" s="31"/>
      <c r="AB533" s="454">
        <v>3</v>
      </c>
      <c r="AC533" s="454">
        <v>35</v>
      </c>
      <c r="AD533" s="454">
        <v>35</v>
      </c>
      <c r="AE533" s="454">
        <v>-23</v>
      </c>
      <c r="AF533" s="454">
        <v>-12</v>
      </c>
      <c r="AG533" s="454">
        <v>5</v>
      </c>
    </row>
    <row r="534" spans="2:33" s="442" customFormat="1" ht="15" customHeight="1" x14ac:dyDescent="0.3">
      <c r="B534" s="372">
        <v>44356</v>
      </c>
      <c r="C534" s="467"/>
      <c r="D534" s="467"/>
      <c r="E534" s="46"/>
      <c r="F534" s="46"/>
      <c r="G534" s="467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64"/>
      <c r="Z534" s="144">
        <f t="shared" si="398"/>
        <v>33</v>
      </c>
      <c r="AA534" s="31"/>
      <c r="AB534" s="454">
        <v>9</v>
      </c>
      <c r="AC534" s="454">
        <v>38</v>
      </c>
      <c r="AD534" s="454">
        <v>55</v>
      </c>
      <c r="AE534" s="454">
        <v>-16</v>
      </c>
      <c r="AF534" s="454">
        <v>-12</v>
      </c>
      <c r="AG534" s="454">
        <v>2</v>
      </c>
    </row>
    <row r="535" spans="2:33" s="442" customFormat="1" ht="15" customHeight="1" x14ac:dyDescent="0.3">
      <c r="B535" s="372">
        <v>44357</v>
      </c>
      <c r="C535" s="467"/>
      <c r="D535" s="467"/>
      <c r="E535" s="46"/>
      <c r="F535" s="46"/>
      <c r="G535" s="461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64"/>
      <c r="Z535" s="144">
        <f t="shared" ref="Z535:Z541" si="403">V535+X535</f>
        <v>0</v>
      </c>
      <c r="AA535" s="31"/>
      <c r="AB535" s="454">
        <v>-4</v>
      </c>
      <c r="AC535" s="454">
        <v>17</v>
      </c>
      <c r="AD535" s="454">
        <v>118</v>
      </c>
      <c r="AE535" s="454">
        <v>-41</v>
      </c>
      <c r="AF535" s="454">
        <v>-71</v>
      </c>
      <c r="AG535" s="454">
        <v>17</v>
      </c>
    </row>
    <row r="536" spans="2:33" s="442" customFormat="1" ht="15" customHeight="1" x14ac:dyDescent="0.3">
      <c r="B536" s="372">
        <v>44358</v>
      </c>
      <c r="C536" s="482"/>
      <c r="D536" s="482"/>
      <c r="E536" s="46"/>
      <c r="F536" s="46"/>
      <c r="G536" s="482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64"/>
      <c r="Z536" s="144">
        <f t="shared" si="403"/>
        <v>7</v>
      </c>
      <c r="AA536" s="31"/>
      <c r="AB536" s="454">
        <v>-4</v>
      </c>
      <c r="AC536" s="454">
        <v>36</v>
      </c>
      <c r="AD536" s="454">
        <v>52</v>
      </c>
      <c r="AE536" s="454">
        <v>-25</v>
      </c>
      <c r="AF536" s="454">
        <v>-24</v>
      </c>
      <c r="AG536" s="454">
        <v>7</v>
      </c>
    </row>
    <row r="537" spans="2:33" s="442" customFormat="1" ht="15" customHeight="1" x14ac:dyDescent="0.3">
      <c r="B537" s="372">
        <v>44359</v>
      </c>
      <c r="C537" s="482"/>
      <c r="D537" s="482"/>
      <c r="E537" s="46"/>
      <c r="F537" s="46"/>
      <c r="G537" s="482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64"/>
      <c r="Z537" s="144">
        <f t="shared" si="403"/>
        <v>0</v>
      </c>
      <c r="AA537" s="31"/>
      <c r="AB537" s="454">
        <v>-13</v>
      </c>
      <c r="AC537" s="454">
        <v>12</v>
      </c>
      <c r="AD537" s="454">
        <v>46</v>
      </c>
      <c r="AE537" s="454">
        <v>-20</v>
      </c>
      <c r="AF537" s="454">
        <v>-6</v>
      </c>
      <c r="AG537" s="454">
        <v>2</v>
      </c>
    </row>
    <row r="538" spans="2:33" s="442" customFormat="1" ht="15" customHeight="1" x14ac:dyDescent="0.3">
      <c r="B538" s="372">
        <v>44360</v>
      </c>
      <c r="C538" s="482"/>
      <c r="D538" s="482"/>
      <c r="E538" s="46"/>
      <c r="F538" s="46"/>
      <c r="G538" s="482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64"/>
      <c r="Z538" s="144">
        <f t="shared" si="403"/>
        <v>0</v>
      </c>
      <c r="AA538" s="31"/>
      <c r="AB538" s="454">
        <v>-16</v>
      </c>
      <c r="AC538" s="454">
        <v>4</v>
      </c>
      <c r="AD538" s="454">
        <v>30</v>
      </c>
      <c r="AE538" s="454">
        <v>-21</v>
      </c>
      <c r="AF538" s="454">
        <v>0</v>
      </c>
      <c r="AG538" s="454">
        <v>-1</v>
      </c>
    </row>
    <row r="539" spans="2:33" s="442" customFormat="1" ht="15" customHeight="1" x14ac:dyDescent="0.3">
      <c r="B539" s="372">
        <v>44361</v>
      </c>
      <c r="C539" s="482"/>
      <c r="D539" s="482"/>
      <c r="E539" s="46"/>
      <c r="F539" s="46"/>
      <c r="G539" s="482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64"/>
      <c r="Z539" s="144">
        <f t="shared" si="403"/>
        <v>34</v>
      </c>
      <c r="AA539" s="31"/>
      <c r="AB539" s="454">
        <v>-3</v>
      </c>
      <c r="AC539" s="454">
        <v>28</v>
      </c>
      <c r="AD539" s="454">
        <v>31</v>
      </c>
      <c r="AE539" s="454">
        <v>-23</v>
      </c>
      <c r="AF539" s="454">
        <v>-11</v>
      </c>
      <c r="AG539" s="454">
        <v>5</v>
      </c>
    </row>
    <row r="540" spans="2:33" s="442" customFormat="1" ht="15" customHeight="1" x14ac:dyDescent="0.3">
      <c r="B540" s="372">
        <v>44362</v>
      </c>
      <c r="C540" s="482"/>
      <c r="D540" s="482"/>
      <c r="E540" s="46"/>
      <c r="F540" s="46"/>
      <c r="G540" s="482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64"/>
      <c r="Z540" s="144">
        <f t="shared" si="403"/>
        <v>34</v>
      </c>
      <c r="AA540" s="31"/>
      <c r="AB540" s="454">
        <v>-5</v>
      </c>
      <c r="AC540" s="454">
        <v>22</v>
      </c>
      <c r="AD540" s="454">
        <v>18</v>
      </c>
      <c r="AE540" s="454">
        <v>-24</v>
      </c>
      <c r="AF540" s="454">
        <v>-11</v>
      </c>
      <c r="AG540" s="454">
        <v>6</v>
      </c>
    </row>
    <row r="541" spans="2:33" s="442" customFormat="1" ht="15" customHeight="1" x14ac:dyDescent="0.3">
      <c r="B541" s="372">
        <v>44363</v>
      </c>
      <c r="C541" s="482"/>
      <c r="D541" s="482"/>
      <c r="E541" s="46"/>
      <c r="F541" s="46"/>
      <c r="G541" s="482"/>
      <c r="H541" s="157">
        <v>197</v>
      </c>
      <c r="I541" s="483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64"/>
      <c r="Z541" s="144">
        <f t="shared" si="403"/>
        <v>20</v>
      </c>
      <c r="AA541" s="31"/>
      <c r="AB541" s="454">
        <v>-1</v>
      </c>
      <c r="AC541" s="454">
        <v>29</v>
      </c>
      <c r="AD541" s="454">
        <v>27</v>
      </c>
      <c r="AE541" s="454">
        <v>-21</v>
      </c>
      <c r="AF541" s="454">
        <v>-11</v>
      </c>
      <c r="AG541" s="454">
        <v>5</v>
      </c>
    </row>
    <row r="542" spans="2:33" s="442" customFormat="1" ht="15" customHeight="1" x14ac:dyDescent="0.3">
      <c r="B542" s="372">
        <v>44364</v>
      </c>
      <c r="C542" s="484"/>
      <c r="D542" s="484"/>
      <c r="E542" s="46"/>
      <c r="F542" s="46"/>
      <c r="G542" s="484"/>
      <c r="H542" s="157">
        <v>209</v>
      </c>
      <c r="I542" s="483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64"/>
      <c r="Z542" s="144">
        <f t="shared" ref="Z542:Z547" si="408">V542+X542</f>
        <v>11</v>
      </c>
      <c r="AA542" s="31"/>
      <c r="AB542" s="454">
        <v>-4</v>
      </c>
      <c r="AC542" s="454">
        <v>25</v>
      </c>
      <c r="AD542" s="454">
        <v>9</v>
      </c>
      <c r="AE542" s="454">
        <v>-25</v>
      </c>
      <c r="AF542" s="454">
        <v>-13</v>
      </c>
      <c r="AG542" s="454">
        <v>6</v>
      </c>
    </row>
    <row r="543" spans="2:33" s="442" customFormat="1" ht="15" customHeight="1" x14ac:dyDescent="0.3">
      <c r="B543" s="372">
        <v>44365</v>
      </c>
      <c r="C543" s="484"/>
      <c r="D543" s="484"/>
      <c r="E543" s="46"/>
      <c r="F543" s="46"/>
      <c r="G543" s="484"/>
      <c r="H543" s="157">
        <v>263</v>
      </c>
      <c r="I543" s="483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64"/>
      <c r="Z543" s="144">
        <f t="shared" si="408"/>
        <v>20</v>
      </c>
      <c r="AA543" s="31"/>
      <c r="AB543" s="454">
        <v>-9</v>
      </c>
      <c r="AC543" s="454">
        <v>24</v>
      </c>
      <c r="AD543" s="454">
        <v>8</v>
      </c>
      <c r="AE543" s="454">
        <v>-25</v>
      </c>
      <c r="AF543" s="454">
        <v>-13</v>
      </c>
      <c r="AG543" s="454">
        <v>6</v>
      </c>
    </row>
    <row r="544" spans="2:33" s="442" customFormat="1" ht="15" customHeight="1" x14ac:dyDescent="0.3">
      <c r="B544" s="372">
        <v>44366</v>
      </c>
      <c r="C544" s="484"/>
      <c r="D544" s="484"/>
      <c r="E544" s="46"/>
      <c r="F544" s="46"/>
      <c r="G544" s="484"/>
      <c r="H544" s="157">
        <v>245</v>
      </c>
      <c r="I544" s="483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54">
        <v>-18</v>
      </c>
      <c r="AC544" s="454">
        <v>10</v>
      </c>
      <c r="AD544" s="454">
        <v>-1</v>
      </c>
      <c r="AE544" s="454">
        <v>-27</v>
      </c>
      <c r="AF544" s="454">
        <v>-2</v>
      </c>
      <c r="AG544" s="454">
        <v>4</v>
      </c>
    </row>
    <row r="545" spans="2:33" s="442" customFormat="1" ht="15" customHeight="1" x14ac:dyDescent="0.3">
      <c r="B545" s="372">
        <v>44367</v>
      </c>
      <c r="C545" s="484"/>
      <c r="D545" s="484"/>
      <c r="E545" s="46"/>
      <c r="F545" s="46"/>
      <c r="G545" s="484"/>
      <c r="H545" s="157">
        <v>273</v>
      </c>
      <c r="I545" s="483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54">
        <v>-20</v>
      </c>
      <c r="AC545" s="454">
        <v>3</v>
      </c>
      <c r="AD545" s="454">
        <v>-15</v>
      </c>
      <c r="AE545" s="454">
        <v>-30</v>
      </c>
      <c r="AF545" s="454">
        <v>-3</v>
      </c>
      <c r="AG545" s="454">
        <v>6</v>
      </c>
    </row>
    <row r="546" spans="2:33" s="442" customFormat="1" ht="15" customHeight="1" x14ac:dyDescent="0.3">
      <c r="B546" s="372">
        <v>44368</v>
      </c>
      <c r="C546" s="484"/>
      <c r="D546" s="484"/>
      <c r="E546" s="46"/>
      <c r="F546" s="46"/>
      <c r="G546" s="484"/>
      <c r="H546" s="157">
        <v>222</v>
      </c>
      <c r="I546" s="483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64"/>
      <c r="Z546" s="144">
        <f t="shared" si="408"/>
        <v>19</v>
      </c>
      <c r="AA546" s="31"/>
      <c r="AB546" s="454">
        <v>-5</v>
      </c>
      <c r="AC546" s="454">
        <v>25</v>
      </c>
      <c r="AD546" s="454">
        <v>19</v>
      </c>
      <c r="AE546" s="454">
        <v>-26</v>
      </c>
      <c r="AF546" s="454">
        <v>-16</v>
      </c>
      <c r="AG546" s="454">
        <v>7</v>
      </c>
    </row>
    <row r="547" spans="2:33" s="442" customFormat="1" ht="15" customHeight="1" x14ac:dyDescent="0.3">
      <c r="B547" s="372">
        <v>44369</v>
      </c>
      <c r="C547" s="484"/>
      <c r="D547" s="484"/>
      <c r="E547" s="46"/>
      <c r="F547" s="46"/>
      <c r="G547" s="484"/>
      <c r="H547" s="157">
        <v>161</v>
      </c>
      <c r="I547" s="483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64"/>
      <c r="Z547" s="144">
        <f t="shared" si="408"/>
        <v>18</v>
      </c>
      <c r="AA547" s="31"/>
      <c r="AB547" s="454">
        <v>-2</v>
      </c>
      <c r="AC547" s="454">
        <v>28</v>
      </c>
      <c r="AD547" s="454">
        <v>25</v>
      </c>
      <c r="AE547" s="454">
        <v>-24</v>
      </c>
      <c r="AF547" s="454">
        <v>-16</v>
      </c>
      <c r="AG547" s="454">
        <v>6</v>
      </c>
    </row>
    <row r="548" spans="2:33" s="442" customFormat="1" ht="15" customHeight="1" x14ac:dyDescent="0.3">
      <c r="B548" s="372">
        <v>44370</v>
      </c>
      <c r="C548" s="484"/>
      <c r="D548" s="484"/>
      <c r="E548" s="46"/>
      <c r="F548" s="46"/>
      <c r="G548" s="381"/>
      <c r="H548" s="157">
        <v>203</v>
      </c>
      <c r="I548" s="483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64"/>
      <c r="Z548" s="144">
        <f t="shared" ref="Z548" si="413">V548+X548</f>
        <v>46</v>
      </c>
      <c r="AA548" s="381"/>
      <c r="AB548" s="454">
        <v>-1</v>
      </c>
      <c r="AC548" s="454">
        <v>30</v>
      </c>
      <c r="AD548" s="454">
        <v>42</v>
      </c>
      <c r="AE548" s="454">
        <v>-22</v>
      </c>
      <c r="AF548" s="454">
        <v>-16</v>
      </c>
      <c r="AG548" s="454">
        <v>4</v>
      </c>
    </row>
    <row r="549" spans="2:33" s="442" customFormat="1" ht="15" customHeight="1" x14ac:dyDescent="0.3">
      <c r="B549" s="372">
        <v>44371</v>
      </c>
      <c r="C549" s="485"/>
      <c r="D549" s="485"/>
      <c r="E549" s="46"/>
      <c r="F549" s="46"/>
      <c r="G549" s="381"/>
      <c r="H549" s="157">
        <v>226</v>
      </c>
      <c r="I549" s="483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64"/>
      <c r="Z549" s="144">
        <f t="shared" ref="Z549:Z554" si="418">V549+X549</f>
        <v>17</v>
      </c>
      <c r="AA549" s="381"/>
      <c r="AB549" s="454">
        <v>-1</v>
      </c>
      <c r="AC549" s="454">
        <v>24</v>
      </c>
      <c r="AD549" s="454">
        <v>67</v>
      </c>
      <c r="AE549" s="454">
        <v>-28</v>
      </c>
      <c r="AF549" s="454">
        <v>-32</v>
      </c>
      <c r="AG549" s="454">
        <v>9</v>
      </c>
    </row>
    <row r="550" spans="2:33" s="442" customFormat="1" ht="15" customHeight="1" x14ac:dyDescent="0.3">
      <c r="B550" s="372">
        <v>44372</v>
      </c>
      <c r="C550" s="485"/>
      <c r="D550" s="485"/>
      <c r="E550" s="46"/>
      <c r="F550" s="46"/>
      <c r="G550" s="381"/>
      <c r="H550" s="157">
        <v>266</v>
      </c>
      <c r="I550" s="483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64"/>
      <c r="Z550" s="144">
        <f t="shared" si="418"/>
        <v>12</v>
      </c>
      <c r="AA550" s="381"/>
      <c r="AB550" s="454">
        <v>-4</v>
      </c>
      <c r="AC550" s="454">
        <v>28</v>
      </c>
      <c r="AD550" s="454">
        <v>52</v>
      </c>
      <c r="AE550" s="454">
        <v>-25</v>
      </c>
      <c r="AF550" s="454">
        <v>-21</v>
      </c>
      <c r="AG550" s="454">
        <v>6</v>
      </c>
    </row>
    <row r="551" spans="2:33" s="442" customFormat="1" ht="15" customHeight="1" x14ac:dyDescent="0.3">
      <c r="B551" s="372">
        <v>44373</v>
      </c>
      <c r="C551" s="485"/>
      <c r="D551" s="485"/>
      <c r="E551" s="46"/>
      <c r="F551" s="46"/>
      <c r="G551" s="381"/>
      <c r="H551" s="157">
        <v>262</v>
      </c>
      <c r="I551" s="483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64"/>
      <c r="Z551" s="144">
        <f t="shared" si="418"/>
        <v>0</v>
      </c>
      <c r="AA551" s="381"/>
      <c r="AB551" s="454">
        <v>-13</v>
      </c>
      <c r="AC551" s="454">
        <v>15</v>
      </c>
      <c r="AD551" s="454">
        <v>39</v>
      </c>
      <c r="AE551" s="454">
        <v>-23</v>
      </c>
      <c r="AF551" s="454">
        <v>-3</v>
      </c>
      <c r="AG551" s="454">
        <v>2</v>
      </c>
    </row>
    <row r="552" spans="2:33" s="442" customFormat="1" ht="15" customHeight="1" x14ac:dyDescent="0.3">
      <c r="B552" s="372">
        <v>44374</v>
      </c>
      <c r="C552" s="485"/>
      <c r="D552" s="485"/>
      <c r="E552" s="46"/>
      <c r="F552" s="46"/>
      <c r="G552" s="381"/>
      <c r="H552" s="157">
        <v>295</v>
      </c>
      <c r="I552" s="483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64"/>
      <c r="Z552" s="144">
        <f t="shared" si="418"/>
        <v>0</v>
      </c>
      <c r="AA552" s="381"/>
      <c r="AB552" s="454">
        <v>-18</v>
      </c>
      <c r="AC552" s="454">
        <v>9</v>
      </c>
      <c r="AD552" s="454">
        <v>13</v>
      </c>
      <c r="AE552" s="454">
        <v>-27</v>
      </c>
      <c r="AF552" s="454">
        <v>0</v>
      </c>
      <c r="AG552" s="454">
        <v>3</v>
      </c>
    </row>
    <row r="553" spans="2:33" s="442" customFormat="1" ht="15" customHeight="1" x14ac:dyDescent="0.3">
      <c r="B553" s="372">
        <v>44375</v>
      </c>
      <c r="C553" s="485"/>
      <c r="D553" s="485"/>
      <c r="E553" s="46"/>
      <c r="F553" s="46"/>
      <c r="G553" s="381"/>
      <c r="H553" s="157">
        <v>243</v>
      </c>
      <c r="I553" s="483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64"/>
      <c r="Z553" s="144">
        <f t="shared" si="418"/>
        <v>13</v>
      </c>
      <c r="AA553" s="381"/>
      <c r="AB553" s="454">
        <v>-2</v>
      </c>
      <c r="AC553" s="454">
        <v>26</v>
      </c>
      <c r="AD553" s="454">
        <v>29</v>
      </c>
      <c r="AE553" s="454">
        <v>-26</v>
      </c>
      <c r="AF553" s="454">
        <v>-20</v>
      </c>
      <c r="AG553" s="454">
        <v>6</v>
      </c>
    </row>
    <row r="554" spans="2:33" s="442" customFormat="1" ht="15" customHeight="1" x14ac:dyDescent="0.3">
      <c r="B554" s="372">
        <v>44376</v>
      </c>
      <c r="C554" s="485"/>
      <c r="D554" s="485"/>
      <c r="E554" s="46"/>
      <c r="F554" s="46"/>
      <c r="G554" s="381"/>
      <c r="H554" s="157">
        <v>170</v>
      </c>
      <c r="I554" s="483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64"/>
      <c r="Z554" s="144">
        <f t="shared" si="418"/>
        <v>27</v>
      </c>
      <c r="AA554" s="381"/>
      <c r="AB554" s="454">
        <v>-1</v>
      </c>
      <c r="AC554" s="454">
        <v>25</v>
      </c>
      <c r="AD554" s="454">
        <v>28</v>
      </c>
      <c r="AE554" s="454">
        <v>-26</v>
      </c>
      <c r="AF554" s="454">
        <v>-23</v>
      </c>
      <c r="AG554" s="454">
        <v>6</v>
      </c>
    </row>
    <row r="555" spans="2:33" s="442" customFormat="1" ht="15" customHeight="1" x14ac:dyDescent="0.3">
      <c r="B555" s="372">
        <v>44377</v>
      </c>
      <c r="C555" s="485"/>
      <c r="D555" s="485"/>
      <c r="E555" s="46"/>
      <c r="F555" s="46"/>
      <c r="G555" s="381"/>
      <c r="H555" s="157">
        <v>238</v>
      </c>
      <c r="I555" s="483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64"/>
      <c r="Z555" s="144">
        <f t="shared" ref="Z555" si="423">V555+X555</f>
        <v>11</v>
      </c>
      <c r="AA555" s="381"/>
      <c r="AB555" s="454">
        <v>3</v>
      </c>
      <c r="AC555" s="454">
        <v>32</v>
      </c>
      <c r="AD555" s="454">
        <v>38</v>
      </c>
      <c r="AE555" s="454">
        <v>-20</v>
      </c>
      <c r="AF555" s="454">
        <v>-19</v>
      </c>
      <c r="AG555" s="454">
        <v>4</v>
      </c>
    </row>
    <row r="556" spans="2:33" s="442" customFormat="1" ht="15" customHeight="1" x14ac:dyDescent="0.3">
      <c r="B556" s="372">
        <v>44378</v>
      </c>
      <c r="C556" s="485"/>
      <c r="D556" s="485"/>
      <c r="E556" s="46"/>
      <c r="F556" s="46"/>
      <c r="G556" s="381"/>
      <c r="H556" s="157">
        <v>272</v>
      </c>
      <c r="I556" s="483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64"/>
      <c r="Z556" s="144">
        <f t="shared" ref="Z556:Z561" si="428">V556+X556</f>
        <v>21</v>
      </c>
      <c r="AA556" s="381"/>
      <c r="AB556" s="454">
        <v>5</v>
      </c>
      <c r="AC556" s="454">
        <v>35</v>
      </c>
      <c r="AD556" s="454">
        <v>47</v>
      </c>
      <c r="AE556" s="454">
        <v>-20</v>
      </c>
      <c r="AF556" s="454">
        <v>-20</v>
      </c>
      <c r="AG556" s="454">
        <v>6</v>
      </c>
    </row>
    <row r="557" spans="2:33" s="442" customFormat="1" ht="15" customHeight="1" x14ac:dyDescent="0.3">
      <c r="B557" s="372">
        <v>44379</v>
      </c>
      <c r="C557" s="485"/>
      <c r="D557" s="485"/>
      <c r="E557" s="46"/>
      <c r="F557" s="46"/>
      <c r="G557" s="381"/>
      <c r="H557" s="157">
        <v>323</v>
      </c>
      <c r="I557" s="483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64"/>
      <c r="Z557" s="144">
        <f t="shared" si="428"/>
        <v>26</v>
      </c>
      <c r="AA557" s="381"/>
      <c r="AB557" s="454">
        <v>-4</v>
      </c>
      <c r="AC557" s="454">
        <v>31</v>
      </c>
      <c r="AD557" s="454">
        <v>33</v>
      </c>
      <c r="AE557" s="454">
        <v>-24</v>
      </c>
      <c r="AF557" s="454">
        <v>-19</v>
      </c>
      <c r="AG557" s="454">
        <v>7</v>
      </c>
    </row>
    <row r="558" spans="2:33" s="442" customFormat="1" ht="15" customHeight="1" x14ac:dyDescent="0.3">
      <c r="B558" s="372">
        <v>44380</v>
      </c>
      <c r="C558" s="485"/>
      <c r="D558" s="485"/>
      <c r="E558" s="46"/>
      <c r="F558" s="46"/>
      <c r="G558" s="381"/>
      <c r="H558" s="157">
        <v>309</v>
      </c>
      <c r="I558" s="483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64"/>
      <c r="Z558" s="144">
        <f t="shared" si="428"/>
        <v>0</v>
      </c>
      <c r="AA558" s="381"/>
      <c r="AB558" s="454">
        <v>-13</v>
      </c>
      <c r="AC558" s="454">
        <v>21</v>
      </c>
      <c r="AD558" s="454">
        <v>27</v>
      </c>
      <c r="AE558" s="454">
        <v>-22</v>
      </c>
      <c r="AF558" s="454">
        <v>-3</v>
      </c>
      <c r="AG558" s="454">
        <v>4</v>
      </c>
    </row>
    <row r="559" spans="2:33" s="442" customFormat="1" ht="15" customHeight="1" x14ac:dyDescent="0.3">
      <c r="B559" s="372">
        <v>44381</v>
      </c>
      <c r="C559" s="485"/>
      <c r="D559" s="485"/>
      <c r="E559" s="46"/>
      <c r="F559" s="46"/>
      <c r="G559" s="381"/>
      <c r="H559" s="157">
        <v>337</v>
      </c>
      <c r="I559" s="483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64"/>
      <c r="Z559" s="144">
        <f t="shared" si="428"/>
        <v>0</v>
      </c>
      <c r="AA559" s="381"/>
      <c r="AB559" s="454">
        <v>-14</v>
      </c>
      <c r="AC559" s="454">
        <v>12</v>
      </c>
      <c r="AD559" s="454">
        <v>26</v>
      </c>
      <c r="AE559" s="454">
        <v>-24</v>
      </c>
      <c r="AF559" s="454">
        <v>-1</v>
      </c>
      <c r="AG559" s="454">
        <v>3</v>
      </c>
    </row>
    <row r="560" spans="2:33" s="442" customFormat="1" ht="15" customHeight="1" x14ac:dyDescent="0.3">
      <c r="B560" s="372">
        <v>44382</v>
      </c>
      <c r="C560" s="485"/>
      <c r="D560" s="485"/>
      <c r="E560" s="46"/>
      <c r="F560" s="46"/>
      <c r="G560" s="381"/>
      <c r="H560" s="157">
        <v>288</v>
      </c>
      <c r="I560" s="483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64"/>
      <c r="Z560" s="144">
        <f t="shared" si="428"/>
        <v>21</v>
      </c>
      <c r="AA560" s="381"/>
      <c r="AB560" s="454">
        <v>1</v>
      </c>
      <c r="AC560" s="454">
        <v>34</v>
      </c>
      <c r="AD560" s="454">
        <v>30</v>
      </c>
      <c r="AE560" s="454">
        <v>-23</v>
      </c>
      <c r="AF560" s="454">
        <v>-20</v>
      </c>
      <c r="AG560" s="454">
        <v>7</v>
      </c>
    </row>
    <row r="561" spans="2:33" s="442" customFormat="1" ht="15" customHeight="1" x14ac:dyDescent="0.3">
      <c r="B561" s="372">
        <v>44383</v>
      </c>
      <c r="C561" s="485"/>
      <c r="D561" s="485"/>
      <c r="E561" s="46"/>
      <c r="F561" s="46"/>
      <c r="G561" s="381"/>
      <c r="H561" s="157">
        <v>220</v>
      </c>
      <c r="I561" s="483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64"/>
      <c r="Z561" s="144">
        <f t="shared" si="428"/>
        <v>14</v>
      </c>
      <c r="AA561" s="381"/>
      <c r="AB561" s="454">
        <v>3</v>
      </c>
      <c r="AC561" s="454">
        <v>34</v>
      </c>
      <c r="AD561" s="454">
        <v>34</v>
      </c>
      <c r="AE561" s="454">
        <v>-22</v>
      </c>
      <c r="AF561" s="454">
        <v>-20</v>
      </c>
      <c r="AG561" s="454">
        <v>7</v>
      </c>
    </row>
    <row r="562" spans="2:33" s="442" customFormat="1" ht="15" customHeight="1" x14ac:dyDescent="0.3">
      <c r="B562" s="372">
        <v>44384</v>
      </c>
      <c r="C562" s="486"/>
      <c r="D562" s="486"/>
      <c r="E562" s="46"/>
      <c r="F562" s="46"/>
      <c r="G562" s="381"/>
      <c r="H562" s="157">
        <v>254</v>
      </c>
      <c r="I562" s="483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64"/>
      <c r="Z562" s="144">
        <f t="shared" ref="Z562" si="433">V562+X562</f>
        <v>13</v>
      </c>
      <c r="AA562" s="381"/>
      <c r="AB562" s="454">
        <v>4</v>
      </c>
      <c r="AC562" s="454">
        <v>34</v>
      </c>
      <c r="AD562" s="454">
        <v>49</v>
      </c>
      <c r="AE562" s="454">
        <v>-20</v>
      </c>
      <c r="AF562" s="454">
        <v>-20</v>
      </c>
      <c r="AG562" s="454">
        <v>7</v>
      </c>
    </row>
    <row r="563" spans="2:33" s="442" customFormat="1" ht="15" customHeight="1" x14ac:dyDescent="0.3">
      <c r="B563" s="372">
        <v>44385</v>
      </c>
      <c r="C563" s="487"/>
      <c r="D563" s="487"/>
      <c r="E563" s="46"/>
      <c r="F563" s="46"/>
      <c r="G563" s="381"/>
      <c r="H563" s="157">
        <v>262</v>
      </c>
      <c r="I563" s="483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64"/>
      <c r="Z563" s="144">
        <f t="shared" ref="Z563:Z569" si="438">V563+X563</f>
        <v>5</v>
      </c>
      <c r="AA563" s="381"/>
      <c r="AB563" s="454">
        <v>8</v>
      </c>
      <c r="AC563" s="454">
        <v>39</v>
      </c>
      <c r="AD563" s="454">
        <v>62</v>
      </c>
      <c r="AE563" s="454">
        <v>-20</v>
      </c>
      <c r="AF563" s="454">
        <v>-21</v>
      </c>
      <c r="AG563" s="454">
        <v>6</v>
      </c>
    </row>
    <row r="564" spans="2:33" s="442" customFormat="1" ht="15" customHeight="1" x14ac:dyDescent="0.3">
      <c r="B564" s="372">
        <v>44386</v>
      </c>
      <c r="C564" s="487"/>
      <c r="D564" s="487"/>
      <c r="E564" s="46"/>
      <c r="F564" s="46"/>
      <c r="G564" s="381"/>
      <c r="H564" s="157">
        <v>319</v>
      </c>
      <c r="I564" s="483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64"/>
      <c r="Z564" s="144">
        <f t="shared" si="438"/>
        <v>4</v>
      </c>
      <c r="AA564" s="381"/>
      <c r="AB564" s="454">
        <v>-2</v>
      </c>
      <c r="AC564" s="454">
        <v>35</v>
      </c>
      <c r="AD564" s="454">
        <v>55</v>
      </c>
      <c r="AE564" s="454">
        <v>-21</v>
      </c>
      <c r="AF564" s="454">
        <v>-22</v>
      </c>
      <c r="AG564" s="454">
        <v>6</v>
      </c>
    </row>
    <row r="565" spans="2:33" s="442" customFormat="1" ht="15" customHeight="1" x14ac:dyDescent="0.3">
      <c r="B565" s="372">
        <v>44387</v>
      </c>
      <c r="C565" s="487"/>
      <c r="D565" s="487"/>
      <c r="E565" s="46"/>
      <c r="F565" s="46"/>
      <c r="G565" s="381"/>
      <c r="H565" s="157">
        <v>305</v>
      </c>
      <c r="I565" s="483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64"/>
      <c r="Z565" s="144">
        <f t="shared" si="438"/>
        <v>0</v>
      </c>
      <c r="AA565" s="381"/>
      <c r="AB565" s="454">
        <v>-13</v>
      </c>
      <c r="AC565" s="454">
        <v>21</v>
      </c>
      <c r="AD565" s="454">
        <v>61</v>
      </c>
      <c r="AE565" s="454">
        <v>-17</v>
      </c>
      <c r="AF565" s="454">
        <v>-3</v>
      </c>
      <c r="AG565" s="454">
        <v>1</v>
      </c>
    </row>
    <row r="566" spans="2:33" s="442" customFormat="1" ht="15" customHeight="1" x14ac:dyDescent="0.3">
      <c r="B566" s="372">
        <v>44388</v>
      </c>
      <c r="C566" s="487"/>
      <c r="D566" s="487"/>
      <c r="E566" s="46"/>
      <c r="F566" s="46"/>
      <c r="G566" s="381"/>
      <c r="H566" s="157">
        <v>326</v>
      </c>
      <c r="I566" s="483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64"/>
      <c r="Z566" s="144">
        <f t="shared" si="438"/>
        <v>0</v>
      </c>
      <c r="AA566" s="381"/>
      <c r="AB566" s="454">
        <v>-16</v>
      </c>
      <c r="AC566" s="454">
        <v>14</v>
      </c>
      <c r="AD566" s="454">
        <v>35</v>
      </c>
      <c r="AE566" s="454">
        <v>-23</v>
      </c>
      <c r="AF566" s="454">
        <v>0</v>
      </c>
      <c r="AG566" s="454">
        <v>1</v>
      </c>
    </row>
    <row r="567" spans="2:33" s="442" customFormat="1" ht="15" customHeight="1" x14ac:dyDescent="0.3">
      <c r="B567" s="372">
        <v>44389</v>
      </c>
      <c r="C567" s="487"/>
      <c r="D567" s="487"/>
      <c r="E567" s="46"/>
      <c r="F567" s="46"/>
      <c r="G567" s="381"/>
      <c r="H567" s="157">
        <v>279</v>
      </c>
      <c r="I567" s="483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64"/>
      <c r="Z567" s="144">
        <f t="shared" si="438"/>
        <v>9</v>
      </c>
      <c r="AA567" s="381"/>
      <c r="AB567" s="454">
        <v>3</v>
      </c>
      <c r="AC567" s="454">
        <v>37</v>
      </c>
      <c r="AD567" s="454">
        <v>49</v>
      </c>
      <c r="AE567" s="454">
        <v>-23</v>
      </c>
      <c r="AF567" s="454">
        <v>-25</v>
      </c>
      <c r="AG567" s="454">
        <v>8</v>
      </c>
    </row>
    <row r="568" spans="2:33" s="442" customFormat="1" ht="15" customHeight="1" x14ac:dyDescent="0.3">
      <c r="B568" s="372">
        <v>44390</v>
      </c>
      <c r="C568" s="487"/>
      <c r="D568" s="487"/>
      <c r="E568" s="46"/>
      <c r="F568" s="46"/>
      <c r="G568" s="381"/>
      <c r="H568" s="157">
        <v>217</v>
      </c>
      <c r="I568" s="483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64"/>
      <c r="Z568" s="144">
        <f t="shared" si="438"/>
        <v>23</v>
      </c>
      <c r="AA568" s="381"/>
      <c r="AB568" s="454">
        <v>5</v>
      </c>
      <c r="AC568" s="454">
        <v>36</v>
      </c>
      <c r="AD568" s="454">
        <v>57</v>
      </c>
      <c r="AE568" s="454">
        <v>-21</v>
      </c>
      <c r="AF568" s="454">
        <v>-24</v>
      </c>
      <c r="AG568" s="454">
        <v>7</v>
      </c>
    </row>
    <row r="569" spans="2:33" s="442" customFormat="1" ht="15" customHeight="1" x14ac:dyDescent="0.3">
      <c r="B569" s="372">
        <v>44391</v>
      </c>
      <c r="C569" s="487"/>
      <c r="D569" s="487"/>
      <c r="E569" s="46"/>
      <c r="F569" s="46"/>
      <c r="G569" s="381"/>
      <c r="H569" s="157">
        <v>257</v>
      </c>
      <c r="I569" s="483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64"/>
      <c r="Z569" s="144">
        <f t="shared" si="438"/>
        <v>13</v>
      </c>
      <c r="AA569" s="381"/>
      <c r="AB569" s="454">
        <v>6</v>
      </c>
      <c r="AC569" s="454">
        <v>34</v>
      </c>
      <c r="AD569" s="454">
        <v>78</v>
      </c>
      <c r="AE569" s="454">
        <v>-19</v>
      </c>
      <c r="AF569" s="454">
        <v>-24</v>
      </c>
      <c r="AG569" s="454">
        <v>6</v>
      </c>
    </row>
    <row r="570" spans="2:33" s="442" customFormat="1" ht="15" customHeight="1" x14ac:dyDescent="0.3">
      <c r="B570" s="372">
        <v>44392</v>
      </c>
      <c r="C570" s="488"/>
      <c r="D570" s="488"/>
      <c r="E570" s="46"/>
      <c r="F570" s="46"/>
      <c r="G570" s="381"/>
      <c r="H570" s="157">
        <v>266</v>
      </c>
      <c r="I570" s="483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64"/>
      <c r="Z570" s="144">
        <f t="shared" ref="Z570:Z576" si="443">V570+X570</f>
        <v>4</v>
      </c>
      <c r="AA570" s="381"/>
      <c r="AB570" s="454">
        <v>8</v>
      </c>
      <c r="AC570" s="454">
        <v>36</v>
      </c>
      <c r="AD570" s="454">
        <v>88</v>
      </c>
      <c r="AE570" s="454">
        <v>-20</v>
      </c>
      <c r="AF570" s="454">
        <v>-24</v>
      </c>
      <c r="AG570" s="454">
        <v>6</v>
      </c>
    </row>
    <row r="571" spans="2:33" s="442" customFormat="1" ht="15" customHeight="1" x14ac:dyDescent="0.3">
      <c r="B571" s="372">
        <v>44393</v>
      </c>
      <c r="C571" s="488"/>
      <c r="D571" s="488"/>
      <c r="E571" s="46"/>
      <c r="F571" s="46"/>
      <c r="G571" s="381"/>
      <c r="H571" s="157">
        <v>330</v>
      </c>
      <c r="I571" s="483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64"/>
      <c r="Z571" s="144">
        <f t="shared" si="443"/>
        <v>8</v>
      </c>
      <c r="AA571" s="381"/>
      <c r="AB571" s="454">
        <v>-2</v>
      </c>
      <c r="AC571" s="454">
        <v>35</v>
      </c>
      <c r="AD571" s="454">
        <v>77</v>
      </c>
      <c r="AE571" s="454">
        <v>-20</v>
      </c>
      <c r="AF571" s="454">
        <v>-24</v>
      </c>
      <c r="AG571" s="454">
        <v>6</v>
      </c>
    </row>
    <row r="572" spans="2:33" s="442" customFormat="1" ht="15" customHeight="1" x14ac:dyDescent="0.3">
      <c r="B572" s="372">
        <v>44394</v>
      </c>
      <c r="C572" s="488"/>
      <c r="D572" s="488"/>
      <c r="E572" s="46"/>
      <c r="F572" s="46"/>
      <c r="G572" s="381"/>
      <c r="H572" s="157">
        <v>181</v>
      </c>
      <c r="I572" s="483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64"/>
      <c r="Z572" s="144">
        <f t="shared" si="443"/>
        <v>0</v>
      </c>
      <c r="AA572" s="381"/>
      <c r="AB572" s="454">
        <v>-13</v>
      </c>
      <c r="AC572" s="454">
        <v>21</v>
      </c>
      <c r="AD572" s="454">
        <v>74</v>
      </c>
      <c r="AE572" s="454">
        <v>-17</v>
      </c>
      <c r="AF572" s="454">
        <v>-4</v>
      </c>
      <c r="AG572" s="454">
        <v>0</v>
      </c>
    </row>
    <row r="573" spans="2:33" s="442" customFormat="1" ht="15" customHeight="1" x14ac:dyDescent="0.3">
      <c r="B573" s="372">
        <v>44395</v>
      </c>
      <c r="C573" s="488"/>
      <c r="D573" s="488"/>
      <c r="E573" s="46"/>
      <c r="F573" s="46"/>
      <c r="G573" s="381"/>
      <c r="H573" s="157">
        <v>160</v>
      </c>
      <c r="I573" s="483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64"/>
      <c r="Z573" s="144">
        <f t="shared" si="443"/>
        <v>0</v>
      </c>
      <c r="AA573" s="381"/>
      <c r="AB573" s="454">
        <v>-13</v>
      </c>
      <c r="AC573" s="454">
        <v>15</v>
      </c>
      <c r="AD573" s="454">
        <v>45</v>
      </c>
      <c r="AE573" s="454">
        <v>-21</v>
      </c>
      <c r="AF573" s="454">
        <v>0</v>
      </c>
      <c r="AG573" s="454">
        <v>0</v>
      </c>
    </row>
    <row r="574" spans="2:33" s="442" customFormat="1" ht="15" customHeight="1" x14ac:dyDescent="0.3">
      <c r="B574" s="372">
        <v>44396</v>
      </c>
      <c r="C574" s="488"/>
      <c r="D574" s="488"/>
      <c r="E574" s="46"/>
      <c r="F574" s="46"/>
      <c r="G574" s="381"/>
      <c r="H574" s="157">
        <v>306</v>
      </c>
      <c r="I574" s="483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64"/>
      <c r="Z574" s="144">
        <f t="shared" si="443"/>
        <v>8</v>
      </c>
      <c r="AA574" s="381"/>
      <c r="AB574" s="454">
        <v>6</v>
      </c>
      <c r="AC574" s="454">
        <v>40</v>
      </c>
      <c r="AD574" s="454">
        <v>62</v>
      </c>
      <c r="AE574" s="454">
        <v>-20</v>
      </c>
      <c r="AF574" s="454">
        <v>-27</v>
      </c>
      <c r="AG574" s="454">
        <v>7</v>
      </c>
    </row>
    <row r="575" spans="2:33" s="442" customFormat="1" ht="15" customHeight="1" x14ac:dyDescent="0.3">
      <c r="B575" s="372">
        <v>44397</v>
      </c>
      <c r="C575" s="488"/>
      <c r="D575" s="488"/>
      <c r="E575" s="46"/>
      <c r="F575" s="46"/>
      <c r="G575" s="381"/>
      <c r="H575" s="157">
        <v>239</v>
      </c>
      <c r="I575" s="483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64"/>
      <c r="Z575" s="144">
        <f t="shared" si="443"/>
        <v>9</v>
      </c>
      <c r="AA575" s="381"/>
      <c r="AB575" s="454">
        <v>7</v>
      </c>
      <c r="AC575" s="454">
        <v>39</v>
      </c>
      <c r="AD575" s="454">
        <v>66</v>
      </c>
      <c r="AE575" s="454">
        <v>-20</v>
      </c>
      <c r="AF575" s="454">
        <v>-26</v>
      </c>
      <c r="AG575" s="454">
        <v>8</v>
      </c>
    </row>
    <row r="576" spans="2:33" s="442" customFormat="1" ht="15" customHeight="1" x14ac:dyDescent="0.3">
      <c r="B576" s="372">
        <v>44398</v>
      </c>
      <c r="C576" s="488"/>
      <c r="D576" s="488"/>
      <c r="E576" s="46"/>
      <c r="F576" s="46"/>
      <c r="G576" s="381"/>
      <c r="H576" s="157">
        <v>259</v>
      </c>
      <c r="I576" s="483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64"/>
      <c r="Z576" s="144">
        <f t="shared" si="443"/>
        <v>9</v>
      </c>
      <c r="AA576" s="381"/>
      <c r="AB576" s="454">
        <v>8</v>
      </c>
      <c r="AC576" s="454">
        <v>37</v>
      </c>
      <c r="AD576" s="454">
        <v>85</v>
      </c>
      <c r="AE576" s="454">
        <v>-18</v>
      </c>
      <c r="AF576" s="454">
        <v>-26</v>
      </c>
      <c r="AG576" s="454">
        <v>6</v>
      </c>
    </row>
    <row r="577" spans="2:33" s="442" customFormat="1" ht="15" customHeight="1" x14ac:dyDescent="0.3">
      <c r="B577" s="372">
        <v>44399</v>
      </c>
      <c r="C577" s="489"/>
      <c r="D577" s="489"/>
      <c r="E577" s="46"/>
      <c r="F577" s="46"/>
      <c r="G577" s="381"/>
      <c r="H577" s="157">
        <v>275</v>
      </c>
      <c r="I577" s="483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64"/>
      <c r="Z577" s="144">
        <f t="shared" ref="Z577:Z583" si="448">V577+X577</f>
        <v>8</v>
      </c>
      <c r="AA577" s="381"/>
      <c r="AB577" s="454">
        <v>10</v>
      </c>
      <c r="AC577" s="454">
        <v>39</v>
      </c>
      <c r="AD577" s="454">
        <v>87</v>
      </c>
      <c r="AE577" s="454">
        <v>-20</v>
      </c>
      <c r="AF577" s="454">
        <v>-26</v>
      </c>
      <c r="AG577" s="454">
        <v>7</v>
      </c>
    </row>
    <row r="578" spans="2:33" s="442" customFormat="1" ht="15" customHeight="1" x14ac:dyDescent="0.3">
      <c r="B578" s="372">
        <v>44400</v>
      </c>
      <c r="C578" s="489"/>
      <c r="D578" s="489"/>
      <c r="E578" s="46"/>
      <c r="F578" s="46"/>
      <c r="G578" s="381"/>
      <c r="H578" s="157">
        <v>342</v>
      </c>
      <c r="I578" s="483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64"/>
      <c r="Z578" s="144">
        <f t="shared" si="448"/>
        <v>5</v>
      </c>
      <c r="AA578" s="381"/>
      <c r="AB578" s="454">
        <v>0</v>
      </c>
      <c r="AC578" s="454">
        <v>38</v>
      </c>
      <c r="AD578" s="454">
        <v>71</v>
      </c>
      <c r="AE578" s="454">
        <v>-20</v>
      </c>
      <c r="AF578" s="454">
        <v>-25</v>
      </c>
      <c r="AG578" s="454">
        <v>7</v>
      </c>
    </row>
    <row r="579" spans="2:33" s="442" customFormat="1" ht="15" customHeight="1" x14ac:dyDescent="0.3">
      <c r="B579" s="372">
        <v>44401</v>
      </c>
      <c r="C579" s="489"/>
      <c r="D579" s="489"/>
      <c r="E579" s="46"/>
      <c r="F579" s="46"/>
      <c r="G579" s="381"/>
      <c r="H579" s="157">
        <v>329</v>
      </c>
      <c r="I579" s="483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64"/>
      <c r="Z579" s="144">
        <f t="shared" si="448"/>
        <v>0</v>
      </c>
      <c r="AA579" s="381"/>
      <c r="AB579" s="454">
        <v>-10</v>
      </c>
      <c r="AC579" s="454">
        <v>22</v>
      </c>
      <c r="AD579" s="454">
        <v>68</v>
      </c>
      <c r="AE579" s="454">
        <v>-13</v>
      </c>
      <c r="AF579" s="454">
        <v>-3</v>
      </c>
      <c r="AG579" s="454">
        <v>1</v>
      </c>
    </row>
    <row r="580" spans="2:33" s="442" customFormat="1" ht="15" customHeight="1" x14ac:dyDescent="0.3">
      <c r="B580" s="372">
        <v>44402</v>
      </c>
      <c r="C580" s="489"/>
      <c r="D580" s="489"/>
      <c r="E580" s="46"/>
      <c r="F580" s="46"/>
      <c r="G580" s="381"/>
      <c r="H580" s="157">
        <v>342</v>
      </c>
      <c r="I580" s="483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64"/>
      <c r="Z580" s="144">
        <f t="shared" si="448"/>
        <v>0</v>
      </c>
      <c r="AA580" s="381"/>
      <c r="AB580" s="454">
        <v>-13</v>
      </c>
      <c r="AC580" s="454">
        <v>15</v>
      </c>
      <c r="AD580" s="454">
        <v>33</v>
      </c>
      <c r="AE580" s="454">
        <v>-19</v>
      </c>
      <c r="AF580" s="454">
        <v>1</v>
      </c>
      <c r="AG580" s="454">
        <v>2</v>
      </c>
    </row>
    <row r="581" spans="2:33" s="442" customFormat="1" ht="15" customHeight="1" x14ac:dyDescent="0.3">
      <c r="B581" s="372">
        <v>44403</v>
      </c>
      <c r="C581" s="489"/>
      <c r="D581" s="489"/>
      <c r="E581" s="46"/>
      <c r="F581" s="46"/>
      <c r="G581" s="381"/>
      <c r="H581" s="157">
        <v>288</v>
      </c>
      <c r="I581" s="483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64"/>
      <c r="Z581" s="144">
        <f t="shared" si="448"/>
        <v>22</v>
      </c>
      <c r="AA581" s="381"/>
      <c r="AB581" s="454">
        <v>10</v>
      </c>
      <c r="AC581" s="454">
        <v>41</v>
      </c>
      <c r="AD581" s="454">
        <v>89</v>
      </c>
      <c r="AE581" s="454">
        <v>-21</v>
      </c>
      <c r="AF581" s="454">
        <v>-28</v>
      </c>
      <c r="AG581" s="454">
        <v>7</v>
      </c>
    </row>
    <row r="582" spans="2:33" s="442" customFormat="1" ht="15" customHeight="1" x14ac:dyDescent="0.3">
      <c r="B582" s="372">
        <v>44404</v>
      </c>
      <c r="C582" s="489"/>
      <c r="D582" s="489"/>
      <c r="E582" s="46"/>
      <c r="F582" s="46"/>
      <c r="G582" s="381"/>
      <c r="H582" s="157">
        <v>246</v>
      </c>
      <c r="I582" s="483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64"/>
      <c r="Z582" s="144">
        <f t="shared" si="448"/>
        <v>18</v>
      </c>
      <c r="AA582" s="381"/>
      <c r="AB582" s="454">
        <v>10</v>
      </c>
      <c r="AC582" s="454">
        <v>39</v>
      </c>
      <c r="AD582" s="454">
        <v>94</v>
      </c>
      <c r="AE582" s="454">
        <v>-19</v>
      </c>
      <c r="AF582" s="454">
        <v>-27</v>
      </c>
      <c r="AG582" s="454">
        <v>7</v>
      </c>
    </row>
    <row r="583" spans="2:33" s="442" customFormat="1" ht="15" customHeight="1" x14ac:dyDescent="0.3">
      <c r="B583" s="372">
        <v>44405</v>
      </c>
      <c r="C583" s="489"/>
      <c r="D583" s="489"/>
      <c r="E583" s="46"/>
      <c r="F583" s="46"/>
      <c r="G583" s="381"/>
      <c r="H583" s="157">
        <v>264</v>
      </c>
      <c r="I583" s="483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64"/>
      <c r="Z583" s="144">
        <f t="shared" si="448"/>
        <v>24</v>
      </c>
      <c r="AA583" s="381"/>
      <c r="AB583" s="454">
        <v>13</v>
      </c>
      <c r="AC583" s="454">
        <v>40</v>
      </c>
      <c r="AD583" s="454">
        <v>108</v>
      </c>
      <c r="AE583" s="454">
        <v>-18</v>
      </c>
      <c r="AF583" s="454">
        <v>-27</v>
      </c>
      <c r="AG583" s="454">
        <v>6</v>
      </c>
    </row>
    <row r="584" spans="2:33" s="365" customFormat="1" ht="15" customHeight="1" x14ac:dyDescent="0.3">
      <c r="B584" s="372">
        <v>44406</v>
      </c>
      <c r="C584" s="491"/>
      <c r="D584" s="491"/>
      <c r="E584" s="46"/>
      <c r="F584" s="46"/>
      <c r="G584" s="441"/>
      <c r="H584" s="157">
        <v>278</v>
      </c>
      <c r="I584" s="483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64"/>
      <c r="Z584" s="144">
        <f t="shared" ref="Z584:Z590" si="453">V584+X584</f>
        <v>3</v>
      </c>
      <c r="AA584" s="31"/>
      <c r="AB584" s="454">
        <v>16</v>
      </c>
      <c r="AC584" s="454">
        <v>44</v>
      </c>
      <c r="AD584" s="454">
        <v>107</v>
      </c>
      <c r="AE584" s="454">
        <v>-18</v>
      </c>
      <c r="AF584" s="454">
        <v>-27</v>
      </c>
      <c r="AG584" s="454">
        <v>6</v>
      </c>
    </row>
    <row r="585" spans="2:33" s="442" customFormat="1" ht="15" customHeight="1" x14ac:dyDescent="0.3">
      <c r="B585" s="372">
        <v>44407</v>
      </c>
      <c r="C585" s="491"/>
      <c r="D585" s="491"/>
      <c r="E585" s="46"/>
      <c r="F585" s="46"/>
      <c r="G585" s="490"/>
      <c r="H585" s="157">
        <v>346</v>
      </c>
      <c r="I585" s="483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64"/>
      <c r="Z585" s="144">
        <f t="shared" si="453"/>
        <v>7</v>
      </c>
      <c r="AA585" s="31"/>
      <c r="AB585" s="454">
        <v>6</v>
      </c>
      <c r="AC585" s="454">
        <v>45</v>
      </c>
      <c r="AD585" s="454">
        <v>82</v>
      </c>
      <c r="AE585" s="454">
        <v>-17</v>
      </c>
      <c r="AF585" s="454">
        <v>-26</v>
      </c>
      <c r="AG585" s="454">
        <v>6</v>
      </c>
    </row>
    <row r="586" spans="2:33" s="442" customFormat="1" ht="15" customHeight="1" x14ac:dyDescent="0.3">
      <c r="B586" s="372">
        <v>44408</v>
      </c>
      <c r="C586" s="491"/>
      <c r="D586" s="491"/>
      <c r="E586" s="46"/>
      <c r="F586" s="46"/>
      <c r="G586" s="490"/>
      <c r="H586" s="157">
        <v>336</v>
      </c>
      <c r="I586" s="483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64"/>
      <c r="Z586" s="144">
        <f t="shared" si="453"/>
        <v>0</v>
      </c>
      <c r="AA586" s="31"/>
      <c r="AB586" s="454">
        <v>-3</v>
      </c>
      <c r="AC586" s="454">
        <v>31</v>
      </c>
      <c r="AD586" s="454">
        <v>64</v>
      </c>
      <c r="AE586" s="454">
        <v>-6</v>
      </c>
      <c r="AF586" s="454">
        <v>-2</v>
      </c>
      <c r="AG586" s="454">
        <v>0</v>
      </c>
    </row>
    <row r="587" spans="2:33" s="442" customFormat="1" ht="15" customHeight="1" x14ac:dyDescent="0.3">
      <c r="B587" s="372">
        <v>44409</v>
      </c>
      <c r="C587" s="491"/>
      <c r="D587" s="491"/>
      <c r="E587" s="46"/>
      <c r="F587" s="46"/>
      <c r="G587" s="490"/>
      <c r="H587" s="157">
        <v>367</v>
      </c>
      <c r="I587" s="483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64"/>
      <c r="Z587" s="144">
        <f t="shared" si="453"/>
        <v>0</v>
      </c>
      <c r="AA587" s="31"/>
      <c r="AB587" s="454">
        <v>1</v>
      </c>
      <c r="AC587" s="454">
        <v>29</v>
      </c>
      <c r="AD587" s="454">
        <v>44</v>
      </c>
      <c r="AE587" s="454">
        <v>-6</v>
      </c>
      <c r="AF587" s="454">
        <v>3</v>
      </c>
      <c r="AG587" s="454">
        <v>0</v>
      </c>
    </row>
    <row r="588" spans="2:33" s="442" customFormat="1" ht="15" customHeight="1" x14ac:dyDescent="0.3">
      <c r="B588" s="372">
        <v>44410</v>
      </c>
      <c r="C588" s="491"/>
      <c r="D588" s="491"/>
      <c r="E588" s="46"/>
      <c r="F588" s="46"/>
      <c r="G588" s="490"/>
      <c r="H588" s="157">
        <v>306</v>
      </c>
      <c r="I588" s="483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64"/>
      <c r="Z588" s="144">
        <f t="shared" si="453"/>
        <v>16</v>
      </c>
      <c r="AA588" s="31"/>
      <c r="AB588" s="454">
        <v>21</v>
      </c>
      <c r="AC588" s="454">
        <v>53</v>
      </c>
      <c r="AD588" s="454">
        <v>107</v>
      </c>
      <c r="AE588" s="454">
        <v>-16</v>
      </c>
      <c r="AF588" s="454">
        <v>-32</v>
      </c>
      <c r="AG588" s="454">
        <v>7</v>
      </c>
    </row>
    <row r="589" spans="2:33" s="442" customFormat="1" ht="15" customHeight="1" x14ac:dyDescent="0.3">
      <c r="B589" s="372">
        <v>44411</v>
      </c>
      <c r="C589" s="491"/>
      <c r="D589" s="491"/>
      <c r="E589" s="46"/>
      <c r="F589" s="46"/>
      <c r="G589" s="490"/>
      <c r="H589" s="157">
        <v>256</v>
      </c>
      <c r="I589" s="483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64"/>
      <c r="Z589" s="144">
        <f t="shared" si="453"/>
        <v>20</v>
      </c>
      <c r="AA589" s="31"/>
      <c r="AB589" s="454">
        <v>21</v>
      </c>
      <c r="AC589" s="454">
        <v>51</v>
      </c>
      <c r="AD589" s="454">
        <v>121</v>
      </c>
      <c r="AE589" s="454">
        <v>-15</v>
      </c>
      <c r="AF589" s="454">
        <v>-32</v>
      </c>
      <c r="AG589" s="454">
        <v>7</v>
      </c>
    </row>
    <row r="590" spans="2:33" s="442" customFormat="1" ht="15" customHeight="1" x14ac:dyDescent="0.3">
      <c r="B590" s="372">
        <v>44412</v>
      </c>
      <c r="C590" s="491"/>
      <c r="D590" s="491"/>
      <c r="E590" s="46"/>
      <c r="F590" s="46"/>
      <c r="G590" s="490"/>
      <c r="H590" s="157">
        <v>277</v>
      </c>
      <c r="I590" s="483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64"/>
      <c r="Z590" s="144">
        <f t="shared" si="453"/>
        <v>4</v>
      </c>
      <c r="AA590" s="31"/>
      <c r="AB590" s="454">
        <v>22</v>
      </c>
      <c r="AC590" s="454">
        <v>50</v>
      </c>
      <c r="AD590" s="454">
        <v>130</v>
      </c>
      <c r="AE590" s="454">
        <v>-14</v>
      </c>
      <c r="AF590" s="454">
        <v>-32</v>
      </c>
      <c r="AG590" s="454">
        <v>6</v>
      </c>
    </row>
    <row r="591" spans="2:33" s="442" customFormat="1" ht="15" customHeight="1" x14ac:dyDescent="0.3">
      <c r="B591" s="372">
        <v>44413</v>
      </c>
      <c r="C591" s="491"/>
      <c r="D591" s="491"/>
      <c r="E591" s="46"/>
      <c r="F591" s="46"/>
      <c r="G591" s="491"/>
      <c r="H591" s="157">
        <v>295</v>
      </c>
      <c r="I591" s="483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64"/>
      <c r="Z591" s="144">
        <f t="shared" ref="Z591:Z596" si="458">V591+X591</f>
        <v>9</v>
      </c>
      <c r="AA591" s="31"/>
      <c r="AB591" s="454">
        <v>24</v>
      </c>
      <c r="AC591" s="454">
        <v>52</v>
      </c>
      <c r="AD591" s="454">
        <v>143</v>
      </c>
      <c r="AE591" s="454">
        <v>-15</v>
      </c>
      <c r="AF591" s="454">
        <v>-32</v>
      </c>
      <c r="AG591" s="454">
        <v>6</v>
      </c>
    </row>
    <row r="592" spans="2:33" s="442" customFormat="1" ht="15" customHeight="1" x14ac:dyDescent="0.3">
      <c r="B592" s="372">
        <v>44414</v>
      </c>
      <c r="C592" s="491"/>
      <c r="D592" s="491"/>
      <c r="E592" s="46"/>
      <c r="F592" s="46"/>
      <c r="G592" s="491"/>
      <c r="H592" s="157">
        <v>343</v>
      </c>
      <c r="I592" s="483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64"/>
      <c r="Z592" s="144">
        <f t="shared" si="458"/>
        <v>7</v>
      </c>
      <c r="AA592" s="31"/>
      <c r="AB592" s="454">
        <v>12</v>
      </c>
      <c r="AC592" s="454">
        <v>48</v>
      </c>
      <c r="AD592" s="454">
        <v>119</v>
      </c>
      <c r="AE592" s="454">
        <v>-14</v>
      </c>
      <c r="AF592" s="454">
        <v>-31</v>
      </c>
      <c r="AG592" s="454">
        <v>6</v>
      </c>
    </row>
    <row r="593" spans="2:33" s="442" customFormat="1" ht="15" customHeight="1" x14ac:dyDescent="0.3">
      <c r="B593" s="372">
        <v>44415</v>
      </c>
      <c r="C593" s="491"/>
      <c r="D593" s="491"/>
      <c r="E593" s="46"/>
      <c r="F593" s="46"/>
      <c r="G593" s="491"/>
      <c r="H593" s="157">
        <v>334</v>
      </c>
      <c r="I593" s="483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64"/>
      <c r="Z593" s="144">
        <f t="shared" si="458"/>
        <v>0</v>
      </c>
      <c r="AA593" s="31"/>
      <c r="AB593" s="454">
        <v>4</v>
      </c>
      <c r="AC593" s="454">
        <v>35</v>
      </c>
      <c r="AD593" s="454">
        <v>93</v>
      </c>
      <c r="AE593" s="454">
        <v>-1</v>
      </c>
      <c r="AF593" s="454">
        <v>-3</v>
      </c>
      <c r="AG593" s="454">
        <v>-1</v>
      </c>
    </row>
    <row r="594" spans="2:33" s="442" customFormat="1" ht="15" customHeight="1" x14ac:dyDescent="0.3">
      <c r="B594" s="372">
        <v>44416</v>
      </c>
      <c r="C594" s="491"/>
      <c r="D594" s="491"/>
      <c r="E594" s="46"/>
      <c r="F594" s="46"/>
      <c r="G594" s="491"/>
      <c r="H594" s="157">
        <v>360</v>
      </c>
      <c r="I594" s="483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64"/>
      <c r="Z594" s="144">
        <f t="shared" si="458"/>
        <v>0</v>
      </c>
      <c r="AA594" s="31"/>
      <c r="AB594" s="454">
        <v>5</v>
      </c>
      <c r="AC594" s="454">
        <v>27</v>
      </c>
      <c r="AD594" s="454">
        <v>88</v>
      </c>
      <c r="AE594" s="454">
        <v>-1</v>
      </c>
      <c r="AF594" s="454">
        <v>4</v>
      </c>
      <c r="AG594" s="454">
        <v>-2</v>
      </c>
    </row>
    <row r="595" spans="2:33" s="442" customFormat="1" ht="15" customHeight="1" x14ac:dyDescent="0.3">
      <c r="B595" s="372">
        <v>44417</v>
      </c>
      <c r="C595" s="491"/>
      <c r="D595" s="491"/>
      <c r="E595" s="46"/>
      <c r="F595" s="46"/>
      <c r="G595" s="491"/>
      <c r="H595" s="157">
        <v>311</v>
      </c>
      <c r="I595" s="483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64"/>
      <c r="Z595" s="144">
        <f t="shared" si="458"/>
        <v>1</v>
      </c>
      <c r="AA595" s="31"/>
      <c r="AB595" s="454">
        <v>25</v>
      </c>
      <c r="AC595" s="454">
        <v>57</v>
      </c>
      <c r="AD595" s="454">
        <v>148</v>
      </c>
      <c r="AE595" s="454">
        <v>-14</v>
      </c>
      <c r="AF595" s="454">
        <v>-35</v>
      </c>
      <c r="AG595" s="454">
        <v>7</v>
      </c>
    </row>
    <row r="596" spans="2:33" s="442" customFormat="1" ht="15" customHeight="1" x14ac:dyDescent="0.3">
      <c r="B596" s="372">
        <v>44418</v>
      </c>
      <c r="C596" s="490"/>
      <c r="D596" s="490"/>
      <c r="E596" s="490"/>
      <c r="F596" s="490"/>
      <c r="G596" s="490"/>
      <c r="H596" s="157">
        <v>256</v>
      </c>
      <c r="I596" s="483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64"/>
      <c r="Z596" s="144">
        <f t="shared" si="458"/>
        <v>18</v>
      </c>
      <c r="AA596" s="31"/>
      <c r="AB596" s="454">
        <v>25</v>
      </c>
      <c r="AC596" s="454">
        <v>54</v>
      </c>
      <c r="AD596" s="454">
        <v>153</v>
      </c>
      <c r="AE596" s="454">
        <v>-13</v>
      </c>
      <c r="AF596" s="454">
        <v>-35</v>
      </c>
      <c r="AG596" s="454">
        <v>6</v>
      </c>
    </row>
    <row r="597" spans="2:33" s="442" customFormat="1" ht="15" customHeight="1" x14ac:dyDescent="0.3">
      <c r="B597" s="372">
        <v>44419</v>
      </c>
      <c r="C597" s="490"/>
      <c r="D597" s="490"/>
      <c r="E597" s="490"/>
      <c r="F597" s="490"/>
      <c r="G597" s="490"/>
      <c r="H597" s="157">
        <v>282</v>
      </c>
      <c r="I597" s="483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464"/>
      <c r="Z597" s="144">
        <f t="shared" ref="Z597" si="463">V597+X597</f>
        <v>7</v>
      </c>
      <c r="AA597" s="31"/>
      <c r="AB597" s="454">
        <v>25</v>
      </c>
      <c r="AC597" s="454">
        <v>53</v>
      </c>
      <c r="AD597" s="454">
        <v>167</v>
      </c>
      <c r="AE597" s="454">
        <v>-12</v>
      </c>
      <c r="AF597" s="454">
        <v>-35</v>
      </c>
      <c r="AG597" s="454">
        <v>6</v>
      </c>
    </row>
    <row r="598" spans="2:33" s="442" customFormat="1" ht="15" customHeight="1" x14ac:dyDescent="0.3">
      <c r="B598" s="372">
        <v>44420</v>
      </c>
      <c r="C598" s="496"/>
      <c r="D598" s="496"/>
      <c r="E598" s="496"/>
      <c r="F598" s="496"/>
      <c r="G598" s="496"/>
      <c r="H598" s="157">
        <v>297</v>
      </c>
      <c r="I598" s="483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464"/>
      <c r="Z598" s="144">
        <f t="shared" ref="Z598:Z604" si="468">V598+X598</f>
        <v>2</v>
      </c>
      <c r="AA598" s="31"/>
      <c r="AB598" s="454">
        <v>27</v>
      </c>
      <c r="AC598" s="454">
        <v>54</v>
      </c>
      <c r="AD598" s="454">
        <v>169</v>
      </c>
      <c r="AE598" s="454">
        <v>-13</v>
      </c>
      <c r="AF598" s="454">
        <v>-35</v>
      </c>
      <c r="AG598" s="454">
        <v>6</v>
      </c>
    </row>
    <row r="599" spans="2:33" s="442" customFormat="1" ht="15" customHeight="1" x14ac:dyDescent="0.3">
      <c r="B599" s="372">
        <v>44421</v>
      </c>
      <c r="C599" s="496"/>
      <c r="D599" s="496"/>
      <c r="E599" s="496"/>
      <c r="F599" s="496"/>
      <c r="G599" s="496"/>
      <c r="H599" s="157">
        <v>345</v>
      </c>
      <c r="I599" s="483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169</v>
      </c>
      <c r="R599" s="110">
        <f t="shared" si="464"/>
        <v>0.20950815891137636</v>
      </c>
      <c r="S599" s="153">
        <v>45</v>
      </c>
      <c r="T599" s="110">
        <f t="shared" si="465"/>
        <v>0.38098050797401062</v>
      </c>
      <c r="U599" s="105">
        <f t="shared" si="466"/>
        <v>214</v>
      </c>
      <c r="V599" s="153">
        <v>2</v>
      </c>
      <c r="W599" s="110">
        <f t="shared" si="467"/>
        <v>0.53749999999999998</v>
      </c>
      <c r="X599" s="153">
        <v>10</v>
      </c>
      <c r="Y599" s="464"/>
      <c r="Z599" s="144">
        <f t="shared" si="468"/>
        <v>12</v>
      </c>
      <c r="AA599" s="31"/>
      <c r="AB599" s="454">
        <v>13</v>
      </c>
      <c r="AC599" s="454">
        <v>49</v>
      </c>
      <c r="AD599" s="454">
        <v>140</v>
      </c>
      <c r="AE599" s="454">
        <v>-14</v>
      </c>
      <c r="AF599" s="454">
        <v>-34</v>
      </c>
      <c r="AG599" s="454">
        <v>6</v>
      </c>
    </row>
    <row r="600" spans="2:33" s="442" customFormat="1" ht="15" customHeight="1" x14ac:dyDescent="0.3">
      <c r="B600" s="372">
        <v>44422</v>
      </c>
      <c r="C600" s="496"/>
      <c r="D600" s="496"/>
      <c r="E600" s="496"/>
      <c r="F600" s="496"/>
      <c r="G600" s="496"/>
      <c r="H600" s="157">
        <v>341</v>
      </c>
      <c r="I600" s="483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464"/>
      <c r="Z600" s="144">
        <f t="shared" si="468"/>
        <v>0</v>
      </c>
      <c r="AA600" s="31"/>
      <c r="AB600" s="454">
        <v>3</v>
      </c>
      <c r="AC600" s="454">
        <v>33</v>
      </c>
      <c r="AD600" s="454">
        <v>108</v>
      </c>
      <c r="AE600" s="454">
        <v>1</v>
      </c>
      <c r="AF600" s="454">
        <v>-6</v>
      </c>
      <c r="AG600" s="454">
        <v>-2</v>
      </c>
    </row>
    <row r="601" spans="2:33" s="442" customFormat="1" ht="15" customHeight="1" x14ac:dyDescent="0.3">
      <c r="B601" s="372">
        <v>44423</v>
      </c>
      <c r="C601" s="496"/>
      <c r="D601" s="496"/>
      <c r="E601" s="496"/>
      <c r="F601" s="496"/>
      <c r="G601" s="496"/>
      <c r="H601" s="157">
        <v>363</v>
      </c>
      <c r="I601" s="483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464"/>
      <c r="Z601" s="144">
        <f t="shared" si="468"/>
        <v>0</v>
      </c>
      <c r="AA601" s="31"/>
      <c r="AB601" s="454">
        <v>3</v>
      </c>
      <c r="AC601" s="454">
        <v>24</v>
      </c>
      <c r="AD601" s="454">
        <v>93</v>
      </c>
      <c r="AE601" s="454">
        <v>0</v>
      </c>
      <c r="AF601" s="454">
        <v>5</v>
      </c>
      <c r="AG601" s="454">
        <v>-3</v>
      </c>
    </row>
    <row r="602" spans="2:33" s="442" customFormat="1" ht="15" customHeight="1" x14ac:dyDescent="0.3">
      <c r="B602" s="372">
        <v>44424</v>
      </c>
      <c r="C602" s="496"/>
      <c r="D602" s="496"/>
      <c r="E602" s="496"/>
      <c r="F602" s="496"/>
      <c r="G602" s="496"/>
      <c r="H602" s="157">
        <v>312</v>
      </c>
      <c r="I602" s="483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464"/>
      <c r="Z602" s="144">
        <f t="shared" si="468"/>
        <v>8</v>
      </c>
      <c r="AA602" s="31"/>
      <c r="AB602" s="454">
        <v>25</v>
      </c>
      <c r="AC602" s="454">
        <v>59</v>
      </c>
      <c r="AD602" s="454">
        <v>160</v>
      </c>
      <c r="AE602" s="454">
        <v>-14</v>
      </c>
      <c r="AF602" s="454">
        <v>-42</v>
      </c>
      <c r="AG602" s="454">
        <v>7</v>
      </c>
    </row>
    <row r="603" spans="2:33" s="442" customFormat="1" ht="15" customHeight="1" x14ac:dyDescent="0.3">
      <c r="B603" s="372">
        <v>44425</v>
      </c>
      <c r="C603" s="496"/>
      <c r="D603" s="496"/>
      <c r="E603" s="496"/>
      <c r="F603" s="496"/>
      <c r="G603" s="496"/>
      <c r="H603" s="157">
        <v>255</v>
      </c>
      <c r="I603" s="483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464"/>
      <c r="Z603" s="144">
        <f t="shared" si="468"/>
        <v>4</v>
      </c>
      <c r="AA603" s="31"/>
      <c r="AB603" s="454">
        <v>24</v>
      </c>
      <c r="AC603" s="454">
        <v>55</v>
      </c>
      <c r="AD603" s="454">
        <v>167</v>
      </c>
      <c r="AE603" s="454">
        <v>-13</v>
      </c>
      <c r="AF603" s="454">
        <v>-41</v>
      </c>
      <c r="AG603" s="454">
        <v>7</v>
      </c>
    </row>
    <row r="604" spans="2:33" s="442" customFormat="1" ht="15" customHeight="1" x14ac:dyDescent="0.3">
      <c r="B604" s="372">
        <v>44426</v>
      </c>
      <c r="C604" s="496"/>
      <c r="D604" s="496"/>
      <c r="E604" s="496"/>
      <c r="F604" s="496"/>
      <c r="G604" s="496"/>
      <c r="H604" s="157">
        <v>278</v>
      </c>
      <c r="I604" s="483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272</v>
      </c>
      <c r="R604" s="110">
        <f t="shared" si="464"/>
        <v>0.33719656345499627</v>
      </c>
      <c r="S604" s="153">
        <v>85</v>
      </c>
      <c r="T604" s="110">
        <f t="shared" si="465"/>
        <v>0.71962984839535338</v>
      </c>
      <c r="U604" s="105">
        <f t="shared" si="466"/>
        <v>357</v>
      </c>
      <c r="V604" s="153">
        <v>0</v>
      </c>
      <c r="W604" s="110">
        <f t="shared" si="467"/>
        <v>0</v>
      </c>
      <c r="X604" s="153">
        <v>1</v>
      </c>
      <c r="Y604" s="464"/>
      <c r="Z604" s="144">
        <f t="shared" si="468"/>
        <v>1</v>
      </c>
      <c r="AA604" s="31"/>
      <c r="AB604" s="454">
        <v>23</v>
      </c>
      <c r="AC604" s="454">
        <v>51</v>
      </c>
      <c r="AD604" s="454">
        <v>175</v>
      </c>
      <c r="AE604" s="454">
        <v>-13</v>
      </c>
      <c r="AF604" s="454">
        <v>-39</v>
      </c>
      <c r="AG604" s="454">
        <v>7</v>
      </c>
    </row>
    <row r="605" spans="2:33" s="442" customFormat="1" ht="15" customHeight="1" x14ac:dyDescent="0.3">
      <c r="B605" s="372">
        <v>44427</v>
      </c>
      <c r="C605" s="497"/>
      <c r="D605" s="497"/>
      <c r="E605" s="497"/>
      <c r="F605" s="497"/>
      <c r="G605" s="497"/>
      <c r="H605" s="157">
        <v>295</v>
      </c>
      <c r="I605" s="483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464"/>
      <c r="Z605" s="144">
        <f t="shared" ref="Z605:Z611" si="473">V605+X605</f>
        <v>1</v>
      </c>
      <c r="AA605" s="31"/>
      <c r="AB605" s="454">
        <v>25</v>
      </c>
      <c r="AC605" s="454">
        <v>52</v>
      </c>
      <c r="AD605" s="454">
        <v>177</v>
      </c>
      <c r="AE605" s="454">
        <v>-14</v>
      </c>
      <c r="AF605" s="454">
        <v>-40</v>
      </c>
      <c r="AG605" s="454">
        <v>7</v>
      </c>
    </row>
    <row r="606" spans="2:33" s="442" customFormat="1" ht="15" customHeight="1" x14ac:dyDescent="0.3">
      <c r="B606" s="372">
        <v>44428</v>
      </c>
      <c r="C606" s="497"/>
      <c r="D606" s="497"/>
      <c r="E606" s="497"/>
      <c r="F606" s="497"/>
      <c r="G606" s="497"/>
      <c r="H606" s="157">
        <v>341</v>
      </c>
      <c r="I606" s="483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464"/>
      <c r="Z606" s="144">
        <f t="shared" si="473"/>
        <v>9</v>
      </c>
      <c r="AA606" s="31"/>
      <c r="AB606" s="454">
        <v>11</v>
      </c>
      <c r="AC606" s="454">
        <v>48</v>
      </c>
      <c r="AD606" s="454">
        <v>143</v>
      </c>
      <c r="AE606" s="454">
        <v>-15</v>
      </c>
      <c r="AF606" s="454">
        <v>-39</v>
      </c>
      <c r="AG606" s="454">
        <v>8</v>
      </c>
    </row>
    <row r="607" spans="2:33" s="442" customFormat="1" ht="15" customHeight="1" x14ac:dyDescent="0.3">
      <c r="B607" s="372">
        <v>44429</v>
      </c>
      <c r="C607" s="497"/>
      <c r="D607" s="497"/>
      <c r="E607" s="497"/>
      <c r="F607" s="497"/>
      <c r="G607" s="497"/>
      <c r="H607" s="157">
        <v>335</v>
      </c>
      <c r="I607" s="483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7">
        <v>0</v>
      </c>
      <c r="R607" s="115">
        <f t="shared" si="469"/>
        <v>0</v>
      </c>
      <c r="S607" s="157">
        <v>0</v>
      </c>
      <c r="T607" s="115">
        <f t="shared" si="470"/>
        <v>0</v>
      </c>
      <c r="U607" s="124">
        <f t="shared" si="471"/>
        <v>0</v>
      </c>
      <c r="V607" s="157">
        <v>0</v>
      </c>
      <c r="W607" s="115">
        <f t="shared" si="472"/>
        <v>0</v>
      </c>
      <c r="X607" s="157">
        <v>0</v>
      </c>
      <c r="Y607" s="464"/>
      <c r="Z607" s="144">
        <f t="shared" si="473"/>
        <v>0</v>
      </c>
      <c r="AA607" s="31"/>
      <c r="AB607" s="454">
        <v>1</v>
      </c>
      <c r="AC607" s="454">
        <v>29</v>
      </c>
      <c r="AD607" s="454">
        <v>112</v>
      </c>
      <c r="AE607" s="454">
        <v>0</v>
      </c>
      <c r="AF607" s="454">
        <v>-7</v>
      </c>
      <c r="AG607" s="454">
        <v>-1</v>
      </c>
    </row>
    <row r="608" spans="2:33" s="442" customFormat="1" ht="15" customHeight="1" x14ac:dyDescent="0.3">
      <c r="B608" s="372">
        <v>44430</v>
      </c>
      <c r="C608" s="497"/>
      <c r="D608" s="497"/>
      <c r="E608" s="497"/>
      <c r="F608" s="497"/>
      <c r="G608" s="497"/>
      <c r="H608" s="157">
        <v>363</v>
      </c>
      <c r="I608" s="483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7">
        <v>0</v>
      </c>
      <c r="R608" s="115">
        <f t="shared" si="469"/>
        <v>0</v>
      </c>
      <c r="S608" s="157">
        <v>0</v>
      </c>
      <c r="T608" s="115">
        <f t="shared" si="470"/>
        <v>0</v>
      </c>
      <c r="U608" s="124">
        <f t="shared" si="471"/>
        <v>0</v>
      </c>
      <c r="V608" s="157">
        <v>0</v>
      </c>
      <c r="W608" s="115">
        <f t="shared" si="472"/>
        <v>0</v>
      </c>
      <c r="X608" s="157">
        <v>0</v>
      </c>
      <c r="Y608" s="464"/>
      <c r="Z608" s="144">
        <f t="shared" si="473"/>
        <v>0</v>
      </c>
      <c r="AA608" s="31"/>
      <c r="AB608" s="454">
        <v>1</v>
      </c>
      <c r="AC608" s="454">
        <v>21</v>
      </c>
      <c r="AD608" s="454">
        <v>90</v>
      </c>
      <c r="AE608" s="454">
        <v>-3</v>
      </c>
      <c r="AF608" s="454">
        <v>7</v>
      </c>
      <c r="AG608" s="454">
        <v>-3</v>
      </c>
    </row>
    <row r="609" spans="2:33" s="442" customFormat="1" ht="15" customHeight="1" x14ac:dyDescent="0.3">
      <c r="B609" s="372">
        <v>44431</v>
      </c>
      <c r="C609" s="497"/>
      <c r="D609" s="497"/>
      <c r="E609" s="497"/>
      <c r="F609" s="497"/>
      <c r="G609" s="497"/>
      <c r="H609" s="157">
        <v>313</v>
      </c>
      <c r="I609" s="483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464"/>
      <c r="Z609" s="144">
        <f t="shared" si="473"/>
        <v>18</v>
      </c>
      <c r="AA609" s="31"/>
      <c r="AB609" s="454">
        <v>18</v>
      </c>
      <c r="AC609" s="454">
        <v>50</v>
      </c>
      <c r="AD609" s="454">
        <v>152</v>
      </c>
      <c r="AE609" s="454">
        <v>-16</v>
      </c>
      <c r="AF609" s="454">
        <v>-39</v>
      </c>
      <c r="AG609" s="454">
        <v>7</v>
      </c>
    </row>
    <row r="610" spans="2:33" s="442" customFormat="1" ht="15" customHeight="1" x14ac:dyDescent="0.3">
      <c r="B610" s="372">
        <v>44432</v>
      </c>
      <c r="C610" s="497"/>
      <c r="D610" s="497"/>
      <c r="E610" s="497"/>
      <c r="F610" s="497"/>
      <c r="G610" s="497"/>
      <c r="H610" s="157">
        <v>256</v>
      </c>
      <c r="I610" s="483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464"/>
      <c r="Z610" s="144">
        <f t="shared" si="473"/>
        <v>13</v>
      </c>
      <c r="AA610" s="31"/>
      <c r="AB610" s="454">
        <v>17</v>
      </c>
      <c r="AC610" s="454">
        <v>47</v>
      </c>
      <c r="AD610" s="454">
        <v>145</v>
      </c>
      <c r="AE610" s="454">
        <v>-17</v>
      </c>
      <c r="AF610" s="454">
        <v>-39</v>
      </c>
      <c r="AG610" s="454">
        <v>8</v>
      </c>
    </row>
    <row r="611" spans="2:33" s="442" customFormat="1" ht="15" customHeight="1" x14ac:dyDescent="0.3">
      <c r="B611" s="372">
        <v>44433</v>
      </c>
      <c r="C611" s="497"/>
      <c r="D611" s="497"/>
      <c r="E611" s="497"/>
      <c r="F611" s="497"/>
      <c r="G611" s="497"/>
      <c r="H611" s="157">
        <v>287</v>
      </c>
      <c r="I611" s="483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8</v>
      </c>
      <c r="Y611" s="464"/>
      <c r="Z611" s="144">
        <f t="shared" si="473"/>
        <v>10</v>
      </c>
      <c r="AA611" s="31"/>
      <c r="AB611" s="454">
        <v>20</v>
      </c>
      <c r="AC611" s="454">
        <v>48</v>
      </c>
      <c r="AD611" s="454">
        <v>145</v>
      </c>
      <c r="AE611" s="454">
        <v>-14</v>
      </c>
      <c r="AF611" s="454">
        <v>-38</v>
      </c>
      <c r="AG611" s="454">
        <v>7</v>
      </c>
    </row>
    <row r="612" spans="2:33" s="442" customFormat="1" ht="15" customHeight="1" x14ac:dyDescent="0.3">
      <c r="B612" s="372">
        <v>44434</v>
      </c>
      <c r="C612" s="498"/>
      <c r="D612" s="498"/>
      <c r="E612" s="498"/>
      <c r="F612" s="498"/>
      <c r="G612" s="498"/>
      <c r="H612" s="157">
        <v>291</v>
      </c>
      <c r="I612" s="483">
        <v>23</v>
      </c>
      <c r="J612" s="153">
        <v>1474</v>
      </c>
      <c r="K612" s="154">
        <v>0.99661933739012842</v>
      </c>
      <c r="L612" s="153">
        <v>88</v>
      </c>
      <c r="M612" s="154">
        <v>0.82242990654205606</v>
      </c>
      <c r="N612" s="155">
        <v>1562</v>
      </c>
      <c r="O612" s="84"/>
      <c r="P612" s="84"/>
      <c r="Q612" s="153">
        <v>467</v>
      </c>
      <c r="R612" s="110">
        <f t="shared" ref="R612:R617" si="474">Q612/Q$68</f>
        <v>0.57893674681427665</v>
      </c>
      <c r="S612" s="153">
        <v>53</v>
      </c>
      <c r="T612" s="110">
        <f t="shared" ref="T612:T617" si="475">S612/S$68</f>
        <v>0.44871037605827918</v>
      </c>
      <c r="U612" s="105">
        <f t="shared" ref="U612:U617" si="476">Q612+S612</f>
        <v>520</v>
      </c>
      <c r="V612" s="153">
        <v>0</v>
      </c>
      <c r="W612" s="110">
        <f t="shared" ref="W612:W617" si="477">V612/$V$68</f>
        <v>0</v>
      </c>
      <c r="X612" s="153">
        <v>3</v>
      </c>
      <c r="Y612" s="464"/>
      <c r="Z612" s="144">
        <f t="shared" ref="Z612:Z617" si="478">V612+X612</f>
        <v>3</v>
      </c>
      <c r="AA612" s="31"/>
      <c r="AB612" s="454">
        <v>20</v>
      </c>
      <c r="AC612" s="454">
        <v>46</v>
      </c>
      <c r="AD612" s="454">
        <v>155</v>
      </c>
      <c r="AE612" s="454">
        <v>-16</v>
      </c>
      <c r="AF612" s="454">
        <v>-38</v>
      </c>
      <c r="AG612" s="454">
        <v>7</v>
      </c>
    </row>
    <row r="613" spans="2:33" s="442" customFormat="1" ht="15" customHeight="1" x14ac:dyDescent="0.3">
      <c r="B613" s="372">
        <v>44435</v>
      </c>
      <c r="C613" s="498"/>
      <c r="D613" s="498"/>
      <c r="E613" s="498"/>
      <c r="F613" s="498"/>
      <c r="G613" s="498"/>
      <c r="H613" s="157">
        <v>342</v>
      </c>
      <c r="I613" s="483">
        <v>26</v>
      </c>
      <c r="J613" s="153">
        <v>1474</v>
      </c>
      <c r="K613" s="154">
        <v>0.99259259259259258</v>
      </c>
      <c r="L613" s="153">
        <v>91</v>
      </c>
      <c r="M613" s="154">
        <v>0.74590163934426235</v>
      </c>
      <c r="N613" s="155">
        <v>1565</v>
      </c>
      <c r="O613" s="84"/>
      <c r="P613" s="84"/>
      <c r="Q613" s="153">
        <v>468</v>
      </c>
      <c r="R613" s="110">
        <f t="shared" si="474"/>
        <v>0.58017644006227298</v>
      </c>
      <c r="S613" s="153">
        <v>123</v>
      </c>
      <c r="T613" s="110">
        <f t="shared" si="475"/>
        <v>1.0413467217956291</v>
      </c>
      <c r="U613" s="105">
        <f t="shared" si="476"/>
        <v>591</v>
      </c>
      <c r="V613" s="153">
        <v>0</v>
      </c>
      <c r="W613" s="110">
        <f t="shared" si="477"/>
        <v>0</v>
      </c>
      <c r="X613" s="153">
        <v>18</v>
      </c>
      <c r="Y613" s="464"/>
      <c r="Z613" s="144">
        <f t="shared" si="478"/>
        <v>18</v>
      </c>
      <c r="AA613" s="31"/>
      <c r="AB613" s="454">
        <v>7</v>
      </c>
      <c r="AC613" s="454">
        <v>42</v>
      </c>
      <c r="AD613" s="454">
        <v>123</v>
      </c>
      <c r="AE613" s="454">
        <v>-17</v>
      </c>
      <c r="AF613" s="454">
        <v>-37</v>
      </c>
      <c r="AG613" s="454">
        <v>8</v>
      </c>
    </row>
    <row r="614" spans="2:33" s="442" customFormat="1" ht="15" customHeight="1" x14ac:dyDescent="0.3">
      <c r="B614" s="372">
        <v>44436</v>
      </c>
      <c r="C614" s="498"/>
      <c r="D614" s="498"/>
      <c r="E614" s="498"/>
      <c r="F614" s="498"/>
      <c r="G614" s="498"/>
      <c r="H614" s="157">
        <v>336</v>
      </c>
      <c r="I614" s="483">
        <v>18</v>
      </c>
      <c r="J614" s="153">
        <v>927</v>
      </c>
      <c r="K614" s="154">
        <v>1.0164473684210527</v>
      </c>
      <c r="L614" s="153">
        <v>48</v>
      </c>
      <c r="M614" s="154">
        <v>0.96</v>
      </c>
      <c r="N614" s="155">
        <v>975</v>
      </c>
      <c r="O614" s="84"/>
      <c r="P614" s="84"/>
      <c r="Q614" s="157">
        <v>0</v>
      </c>
      <c r="R614" s="115">
        <f t="shared" si="474"/>
        <v>0</v>
      </c>
      <c r="S614" s="157">
        <v>0</v>
      </c>
      <c r="T614" s="115">
        <f t="shared" si="475"/>
        <v>0</v>
      </c>
      <c r="U614" s="124">
        <f t="shared" si="476"/>
        <v>0</v>
      </c>
      <c r="V614" s="157">
        <v>0</v>
      </c>
      <c r="W614" s="115">
        <f t="shared" si="477"/>
        <v>0</v>
      </c>
      <c r="X614" s="157">
        <v>0</v>
      </c>
      <c r="Y614" s="464"/>
      <c r="Z614" s="144">
        <f t="shared" si="478"/>
        <v>0</v>
      </c>
      <c r="AA614" s="31"/>
      <c r="AB614" s="454">
        <v>-1</v>
      </c>
      <c r="AC614" s="454">
        <v>26</v>
      </c>
      <c r="AD614" s="454">
        <v>84</v>
      </c>
      <c r="AE614" s="454">
        <v>-4</v>
      </c>
      <c r="AF614" s="454">
        <v>-4</v>
      </c>
      <c r="AG614" s="454">
        <v>0</v>
      </c>
    </row>
    <row r="615" spans="2:33" s="442" customFormat="1" ht="15" customHeight="1" x14ac:dyDescent="0.3">
      <c r="B615" s="372">
        <v>44437</v>
      </c>
      <c r="C615" s="498"/>
      <c r="D615" s="498"/>
      <c r="E615" s="498"/>
      <c r="F615" s="498"/>
      <c r="G615" s="498"/>
      <c r="H615" s="157">
        <v>362</v>
      </c>
      <c r="I615" s="483">
        <v>11</v>
      </c>
      <c r="J615" s="153">
        <v>903</v>
      </c>
      <c r="K615" s="154">
        <v>1.0134680134680134</v>
      </c>
      <c r="L615" s="153">
        <v>36</v>
      </c>
      <c r="M615" s="154">
        <v>1.0909090909090908</v>
      </c>
      <c r="N615" s="155">
        <v>939</v>
      </c>
      <c r="O615" s="84"/>
      <c r="P615" s="84"/>
      <c r="Q615" s="157">
        <v>0</v>
      </c>
      <c r="R615" s="115">
        <f t="shared" si="474"/>
        <v>0</v>
      </c>
      <c r="S615" s="157">
        <v>0</v>
      </c>
      <c r="T615" s="115">
        <f t="shared" si="475"/>
        <v>0</v>
      </c>
      <c r="U615" s="124">
        <f t="shared" si="476"/>
        <v>0</v>
      </c>
      <c r="V615" s="157">
        <v>0</v>
      </c>
      <c r="W615" s="115">
        <f t="shared" si="477"/>
        <v>0</v>
      </c>
      <c r="X615" s="157">
        <v>0</v>
      </c>
      <c r="Y615" s="464"/>
      <c r="Z615" s="144">
        <f t="shared" si="478"/>
        <v>0</v>
      </c>
      <c r="AA615" s="31"/>
      <c r="AB615" s="454">
        <v>-1</v>
      </c>
      <c r="AC615" s="454">
        <v>19</v>
      </c>
      <c r="AD615" s="454">
        <v>64</v>
      </c>
      <c r="AE615" s="454">
        <v>-5</v>
      </c>
      <c r="AF615" s="454">
        <v>10</v>
      </c>
      <c r="AG615" s="454">
        <v>-2</v>
      </c>
    </row>
    <row r="616" spans="2:33" s="442" customFormat="1" ht="15" customHeight="1" x14ac:dyDescent="0.3">
      <c r="B616" s="372">
        <v>44438</v>
      </c>
      <c r="C616" s="498"/>
      <c r="D616" s="498"/>
      <c r="E616" s="498"/>
      <c r="F616" s="498"/>
      <c r="G616" s="498"/>
      <c r="H616" s="157">
        <v>317</v>
      </c>
      <c r="I616" s="483">
        <v>26</v>
      </c>
      <c r="J616" s="153">
        <v>1489</v>
      </c>
      <c r="K616" s="154">
        <v>1.0060810810810812</v>
      </c>
      <c r="L616" s="153">
        <v>72</v>
      </c>
      <c r="M616" s="154">
        <v>0.69902912621359226</v>
      </c>
      <c r="N616" s="155">
        <v>1561</v>
      </c>
      <c r="O616" s="84"/>
      <c r="P616" s="84"/>
      <c r="Q616" s="153">
        <v>881</v>
      </c>
      <c r="R616" s="110">
        <f t="shared" si="474"/>
        <v>1.092169751484749</v>
      </c>
      <c r="S616" s="153">
        <v>293</v>
      </c>
      <c r="T616" s="110">
        <f t="shared" si="475"/>
        <v>2.4806064185863357</v>
      </c>
      <c r="U616" s="105">
        <f t="shared" si="476"/>
        <v>1174</v>
      </c>
      <c r="V616" s="153">
        <v>0</v>
      </c>
      <c r="W616" s="110">
        <f t="shared" si="477"/>
        <v>0</v>
      </c>
      <c r="X616" s="153">
        <v>22</v>
      </c>
      <c r="Y616" s="464"/>
      <c r="Z616" s="144">
        <f t="shared" si="478"/>
        <v>22</v>
      </c>
      <c r="AA616" s="31"/>
      <c r="AB616" s="454">
        <v>14</v>
      </c>
      <c r="AC616" s="454">
        <v>45</v>
      </c>
      <c r="AD616" s="454">
        <v>100</v>
      </c>
      <c r="AE616" s="454">
        <v>-17</v>
      </c>
      <c r="AF616" s="454">
        <v>-33</v>
      </c>
      <c r="AG616" s="454">
        <v>8</v>
      </c>
    </row>
    <row r="617" spans="2:33" s="442" customFormat="1" ht="15" customHeight="1" x14ac:dyDescent="0.3">
      <c r="B617" s="372">
        <v>44439</v>
      </c>
      <c r="C617" s="498"/>
      <c r="D617" s="498"/>
      <c r="E617" s="498"/>
      <c r="F617" s="498"/>
      <c r="G617" s="498"/>
      <c r="H617" s="157">
        <v>264</v>
      </c>
      <c r="I617" s="483">
        <v>19</v>
      </c>
      <c r="J617" s="153">
        <v>1491</v>
      </c>
      <c r="K617" s="154">
        <v>1.0067521944632005</v>
      </c>
      <c r="L617" s="153">
        <v>95</v>
      </c>
      <c r="M617" s="154">
        <v>0.89622641509433965</v>
      </c>
      <c r="N617" s="155">
        <v>1586</v>
      </c>
      <c r="O617" s="84"/>
      <c r="P617" s="84"/>
      <c r="Q617" s="153">
        <v>746</v>
      </c>
      <c r="R617" s="110">
        <f t="shared" si="474"/>
        <v>0.92481116300524713</v>
      </c>
      <c r="S617" s="153">
        <v>255</v>
      </c>
      <c r="T617" s="110">
        <f t="shared" si="475"/>
        <v>2.1588895451860601</v>
      </c>
      <c r="U617" s="105">
        <f t="shared" si="476"/>
        <v>1001</v>
      </c>
      <c r="V617" s="153">
        <v>0</v>
      </c>
      <c r="W617" s="110">
        <f t="shared" si="477"/>
        <v>0</v>
      </c>
      <c r="X617" s="153">
        <v>12</v>
      </c>
      <c r="Y617" s="464"/>
      <c r="Z617" s="144">
        <f t="shared" si="478"/>
        <v>12</v>
      </c>
      <c r="AA617" s="31"/>
      <c r="AB617" s="454">
        <v>15</v>
      </c>
      <c r="AC617" s="454">
        <v>47</v>
      </c>
      <c r="AD617" s="454">
        <v>96</v>
      </c>
      <c r="AE617" s="454">
        <v>-14</v>
      </c>
      <c r="AF617" s="454">
        <v>-32</v>
      </c>
      <c r="AG617" s="454">
        <v>7</v>
      </c>
    </row>
    <row r="618" spans="2:33" s="442" customFormat="1" ht="15" customHeight="1" x14ac:dyDescent="0.3">
      <c r="B618" s="372">
        <v>44440</v>
      </c>
      <c r="C618" s="490"/>
      <c r="D618" s="490"/>
      <c r="E618" s="490"/>
      <c r="F618" s="490"/>
      <c r="G618" s="490"/>
      <c r="H618" s="157">
        <v>297</v>
      </c>
      <c r="I618" s="483">
        <v>24</v>
      </c>
      <c r="J618" s="153">
        <v>1486</v>
      </c>
      <c r="K618" s="154">
        <v>1.0033760972316004</v>
      </c>
      <c r="L618" s="153">
        <v>106</v>
      </c>
      <c r="M618" s="154">
        <v>0.91379310344827591</v>
      </c>
      <c r="N618" s="155">
        <v>1592</v>
      </c>
      <c r="O618" s="84"/>
      <c r="P618" s="84"/>
      <c r="Q618" s="153">
        <v>485</v>
      </c>
      <c r="R618" s="110">
        <f t="shared" ref="R618" si="479">Q618/Q$68</f>
        <v>0.60125122527821029</v>
      </c>
      <c r="S618" s="153">
        <v>72</v>
      </c>
      <c r="T618" s="110">
        <f t="shared" ref="T618" si="480">S618/S$68</f>
        <v>0.60956881275841701</v>
      </c>
      <c r="U618" s="105">
        <f t="shared" ref="U618" si="481">Q618+S618</f>
        <v>557</v>
      </c>
      <c r="V618" s="153">
        <v>1</v>
      </c>
      <c r="W618" s="110">
        <f t="shared" ref="W618" si="482">V618/$V$68</f>
        <v>0.26874999999999999</v>
      </c>
      <c r="X618" s="153">
        <v>37</v>
      </c>
      <c r="Y618" s="464"/>
      <c r="Z618" s="144">
        <f t="shared" ref="Z618" si="483">V618+X618</f>
        <v>38</v>
      </c>
      <c r="AA618" s="31"/>
      <c r="AB618" s="454">
        <v>15</v>
      </c>
      <c r="AC618" s="454">
        <v>47</v>
      </c>
      <c r="AD618" s="454">
        <v>80</v>
      </c>
      <c r="AE618" s="454">
        <v>-11</v>
      </c>
      <c r="AF618" s="454">
        <v>-28</v>
      </c>
      <c r="AG618" s="454">
        <v>6</v>
      </c>
    </row>
    <row r="619" spans="2:33" s="442" customFormat="1" ht="15" customHeight="1" x14ac:dyDescent="0.3">
      <c r="B619" s="372">
        <v>44441</v>
      </c>
      <c r="C619" s="490"/>
      <c r="D619" s="490"/>
      <c r="E619" s="490"/>
      <c r="F619" s="490"/>
      <c r="G619" s="490"/>
      <c r="H619" s="157">
        <v>299</v>
      </c>
      <c r="I619" s="483">
        <v>25</v>
      </c>
      <c r="J619" s="153">
        <v>1489</v>
      </c>
      <c r="K619" s="154">
        <v>1.0067613252197432</v>
      </c>
      <c r="L619" s="153">
        <v>100</v>
      </c>
      <c r="M619" s="154">
        <v>0.93457943925233644</v>
      </c>
      <c r="N619" s="155">
        <v>1589</v>
      </c>
      <c r="O619" s="84"/>
      <c r="P619" s="84"/>
      <c r="Q619" s="153">
        <v>384</v>
      </c>
      <c r="R619" s="110">
        <f t="shared" ref="R619:R625" si="484">Q619/Q$68</f>
        <v>0.47604220723058299</v>
      </c>
      <c r="S619" s="153">
        <v>36</v>
      </c>
      <c r="T619" s="110">
        <f t="shared" ref="T619:T625" si="485">S619/S$68</f>
        <v>0.30478440637920851</v>
      </c>
      <c r="U619" s="105">
        <f t="shared" ref="U619:U625" si="486">Q619+S619</f>
        <v>420</v>
      </c>
      <c r="V619" s="153">
        <v>5</v>
      </c>
      <c r="W619" s="110">
        <f t="shared" ref="W619:W625" si="487">V619/$V$68</f>
        <v>1.34375</v>
      </c>
      <c r="X619" s="153">
        <v>5</v>
      </c>
      <c r="Y619" s="464"/>
      <c r="Z619" s="144">
        <f t="shared" ref="Z619:Z625" si="488">V619+X619</f>
        <v>10</v>
      </c>
      <c r="AA619" s="31"/>
      <c r="AB619" s="454">
        <v>18</v>
      </c>
      <c r="AC619" s="454">
        <v>46</v>
      </c>
      <c r="AD619" s="454">
        <v>100</v>
      </c>
      <c r="AE619" s="454">
        <v>-13</v>
      </c>
      <c r="AF619" s="454">
        <v>-27</v>
      </c>
      <c r="AG619" s="454">
        <v>6</v>
      </c>
    </row>
    <row r="620" spans="2:33" s="442" customFormat="1" ht="15" customHeight="1" x14ac:dyDescent="0.3">
      <c r="B620" s="372">
        <v>44442</v>
      </c>
      <c r="C620" s="499"/>
      <c r="D620" s="499"/>
      <c r="E620" s="499"/>
      <c r="F620" s="499"/>
      <c r="G620" s="499"/>
      <c r="H620" s="157">
        <v>352</v>
      </c>
      <c r="I620" s="483">
        <v>32</v>
      </c>
      <c r="J620" s="153">
        <v>1491</v>
      </c>
      <c r="K620" s="154">
        <v>1.0040404040404041</v>
      </c>
      <c r="L620" s="153">
        <v>100</v>
      </c>
      <c r="M620" s="154">
        <v>0.81967213114754101</v>
      </c>
      <c r="N620" s="155">
        <v>1591</v>
      </c>
      <c r="O620" s="84"/>
      <c r="P620" s="84"/>
      <c r="Q620" s="153">
        <v>177</v>
      </c>
      <c r="R620" s="110">
        <f t="shared" si="484"/>
        <v>0.21942570489534682</v>
      </c>
      <c r="S620" s="153">
        <v>22</v>
      </c>
      <c r="T620" s="110">
        <f t="shared" si="485"/>
        <v>0.18625713723173853</v>
      </c>
      <c r="U620" s="105">
        <f t="shared" si="486"/>
        <v>199</v>
      </c>
      <c r="V620" s="153">
        <v>1</v>
      </c>
      <c r="W620" s="110">
        <f t="shared" si="487"/>
        <v>0.26874999999999999</v>
      </c>
      <c r="X620" s="153">
        <v>0</v>
      </c>
      <c r="Y620" s="464"/>
      <c r="Z620" s="144">
        <f t="shared" si="488"/>
        <v>1</v>
      </c>
      <c r="AA620" s="31"/>
      <c r="AB620" s="454">
        <v>7</v>
      </c>
      <c r="AC620" s="454">
        <v>40</v>
      </c>
      <c r="AD620" s="454">
        <v>88</v>
      </c>
      <c r="AE620" s="454">
        <v>-13</v>
      </c>
      <c r="AF620" s="454">
        <v>-26</v>
      </c>
      <c r="AG620" s="454">
        <v>6</v>
      </c>
    </row>
    <row r="621" spans="2:33" s="442" customFormat="1" ht="15" customHeight="1" x14ac:dyDescent="0.3">
      <c r="B621" s="372">
        <v>44443</v>
      </c>
      <c r="C621" s="499"/>
      <c r="D621" s="499"/>
      <c r="E621" s="499"/>
      <c r="F621" s="499"/>
      <c r="G621" s="499"/>
      <c r="H621" s="157">
        <v>330</v>
      </c>
      <c r="I621" s="483">
        <v>22</v>
      </c>
      <c r="J621" s="153">
        <v>924</v>
      </c>
      <c r="K621" s="154">
        <v>1.013157894736842</v>
      </c>
      <c r="L621" s="153">
        <v>60</v>
      </c>
      <c r="M621" s="154">
        <v>1.2</v>
      </c>
      <c r="N621" s="155">
        <v>984</v>
      </c>
      <c r="O621" s="84"/>
      <c r="P621" s="84"/>
      <c r="Q621" s="157">
        <v>0</v>
      </c>
      <c r="R621" s="115">
        <f t="shared" si="484"/>
        <v>0</v>
      </c>
      <c r="S621" s="157">
        <v>0</v>
      </c>
      <c r="T621" s="115">
        <f t="shared" si="485"/>
        <v>0</v>
      </c>
      <c r="U621" s="124">
        <f t="shared" si="486"/>
        <v>0</v>
      </c>
      <c r="V621" s="157">
        <v>0</v>
      </c>
      <c r="W621" s="115">
        <f t="shared" si="487"/>
        <v>0</v>
      </c>
      <c r="X621" s="157">
        <v>0</v>
      </c>
      <c r="Y621" s="464"/>
      <c r="Z621" s="144">
        <f t="shared" si="488"/>
        <v>0</v>
      </c>
      <c r="AA621" s="31"/>
      <c r="AB621" s="454">
        <v>1</v>
      </c>
      <c r="AC621" s="454">
        <v>27</v>
      </c>
      <c r="AD621" s="454">
        <v>87</v>
      </c>
      <c r="AE621" s="454">
        <v>0</v>
      </c>
      <c r="AF621" s="454">
        <v>-1</v>
      </c>
      <c r="AG621" s="454">
        <v>-1</v>
      </c>
    </row>
    <row r="622" spans="2:33" s="442" customFormat="1" ht="15" customHeight="1" x14ac:dyDescent="0.3">
      <c r="B622" s="372">
        <v>44444</v>
      </c>
      <c r="C622" s="499"/>
      <c r="D622" s="499"/>
      <c r="E622" s="499"/>
      <c r="F622" s="499"/>
      <c r="G622" s="499"/>
      <c r="H622" s="157">
        <v>356</v>
      </c>
      <c r="I622" s="483">
        <v>21</v>
      </c>
      <c r="J622" s="153">
        <v>905</v>
      </c>
      <c r="K622" s="154">
        <v>1.015712682379349</v>
      </c>
      <c r="L622" s="153">
        <v>31</v>
      </c>
      <c r="M622" s="154">
        <v>0.93939393939393945</v>
      </c>
      <c r="N622" s="155">
        <v>936</v>
      </c>
      <c r="O622" s="84"/>
      <c r="P622" s="84"/>
      <c r="Q622" s="157">
        <v>0</v>
      </c>
      <c r="R622" s="115">
        <f t="shared" si="484"/>
        <v>0</v>
      </c>
      <c r="S622" s="157">
        <v>0</v>
      </c>
      <c r="T622" s="115">
        <f t="shared" si="485"/>
        <v>0</v>
      </c>
      <c r="U622" s="124">
        <f t="shared" si="486"/>
        <v>0</v>
      </c>
      <c r="V622" s="157">
        <v>0</v>
      </c>
      <c r="W622" s="115">
        <f t="shared" si="487"/>
        <v>0</v>
      </c>
      <c r="X622" s="157">
        <v>0</v>
      </c>
      <c r="Y622" s="464"/>
      <c r="Z622" s="144">
        <f t="shared" si="488"/>
        <v>0</v>
      </c>
      <c r="AA622" s="31"/>
    </row>
    <row r="623" spans="2:33" s="442" customFormat="1" ht="15" customHeight="1" x14ac:dyDescent="0.3">
      <c r="B623" s="372">
        <v>44445</v>
      </c>
      <c r="C623" s="499"/>
      <c r="D623" s="499"/>
      <c r="E623" s="499"/>
      <c r="F623" s="499"/>
      <c r="G623" s="499"/>
      <c r="H623" s="157">
        <v>306</v>
      </c>
      <c r="I623" s="483">
        <v>31</v>
      </c>
      <c r="J623" s="153">
        <v>1494</v>
      </c>
      <c r="K623" s="154">
        <v>1.0094594594594595</v>
      </c>
      <c r="L623" s="153">
        <v>75</v>
      </c>
      <c r="M623" s="154">
        <v>0.72815533980582525</v>
      </c>
      <c r="N623" s="155">
        <v>1569</v>
      </c>
      <c r="O623" s="84"/>
      <c r="P623" s="84"/>
      <c r="Q623" s="153">
        <v>225</v>
      </c>
      <c r="R623" s="110">
        <f t="shared" si="484"/>
        <v>0.27893098079916973</v>
      </c>
      <c r="S623" s="153">
        <v>37</v>
      </c>
      <c r="T623" s="110">
        <f t="shared" si="485"/>
        <v>0.31325063988974206</v>
      </c>
      <c r="U623" s="105">
        <f t="shared" si="486"/>
        <v>262</v>
      </c>
      <c r="V623" s="153">
        <v>1</v>
      </c>
      <c r="W623" s="110">
        <f t="shared" si="487"/>
        <v>0.26874999999999999</v>
      </c>
      <c r="X623" s="153">
        <v>16</v>
      </c>
      <c r="Y623" s="464"/>
      <c r="Z623" s="144">
        <f t="shared" si="488"/>
        <v>17</v>
      </c>
      <c r="AA623" s="31"/>
    </row>
    <row r="624" spans="2:33" s="442" customFormat="1" ht="15" customHeight="1" x14ac:dyDescent="0.3">
      <c r="B624" s="372">
        <v>44446</v>
      </c>
      <c r="C624" s="499"/>
      <c r="D624" s="499"/>
      <c r="E624" s="499"/>
      <c r="F624" s="499"/>
      <c r="G624" s="499"/>
      <c r="H624" s="157">
        <v>242</v>
      </c>
      <c r="I624" s="483">
        <v>24</v>
      </c>
      <c r="J624" s="153">
        <v>1494</v>
      </c>
      <c r="K624" s="154">
        <v>1.0087778528021607</v>
      </c>
      <c r="L624" s="153">
        <v>110</v>
      </c>
      <c r="M624" s="154">
        <v>1.0377358490566038</v>
      </c>
      <c r="N624" s="155">
        <v>1604</v>
      </c>
      <c r="O624" s="84"/>
      <c r="P624" s="84"/>
      <c r="Q624" s="153">
        <v>279</v>
      </c>
      <c r="R624" s="110">
        <f t="shared" si="484"/>
        <v>0.34587441619097042</v>
      </c>
      <c r="S624" s="153">
        <v>43</v>
      </c>
      <c r="T624" s="110">
        <f t="shared" si="485"/>
        <v>0.36404804095294346</v>
      </c>
      <c r="U624" s="105">
        <f t="shared" si="486"/>
        <v>322</v>
      </c>
      <c r="V624" s="153">
        <v>0</v>
      </c>
      <c r="W624" s="110">
        <f t="shared" si="487"/>
        <v>0</v>
      </c>
      <c r="X624" s="153">
        <v>12</v>
      </c>
      <c r="Y624" s="464"/>
      <c r="Z624" s="144">
        <f t="shared" si="488"/>
        <v>12</v>
      </c>
      <c r="AA624" s="31"/>
    </row>
    <row r="625" spans="2:34" s="442" customFormat="1" ht="15" customHeight="1" x14ac:dyDescent="0.3">
      <c r="B625" s="372">
        <v>44447</v>
      </c>
      <c r="C625" s="499"/>
      <c r="D625" s="499"/>
      <c r="E625" s="499"/>
      <c r="F625" s="499"/>
      <c r="G625" s="499"/>
      <c r="H625" s="157">
        <v>286</v>
      </c>
      <c r="I625" s="483">
        <v>26</v>
      </c>
      <c r="J625" s="153">
        <v>1470</v>
      </c>
      <c r="K625" s="154">
        <v>0.99257258609047938</v>
      </c>
      <c r="L625" s="153">
        <v>129</v>
      </c>
      <c r="M625" s="154">
        <v>1.1120689655172413</v>
      </c>
      <c r="N625" s="155">
        <v>1599</v>
      </c>
      <c r="O625" s="84"/>
      <c r="P625" s="84"/>
      <c r="Q625" s="153">
        <v>290</v>
      </c>
      <c r="R625" s="110">
        <f t="shared" si="484"/>
        <v>0.35951104191892985</v>
      </c>
      <c r="S625" s="153">
        <v>23</v>
      </c>
      <c r="T625" s="110">
        <f t="shared" si="485"/>
        <v>0.19472337074227208</v>
      </c>
      <c r="U625" s="105">
        <f t="shared" si="486"/>
        <v>313</v>
      </c>
      <c r="V625" s="153">
        <v>0</v>
      </c>
      <c r="W625" s="110">
        <f t="shared" si="487"/>
        <v>0</v>
      </c>
      <c r="X625" s="153">
        <v>34</v>
      </c>
      <c r="Y625" s="464"/>
      <c r="Z625" s="144">
        <f t="shared" si="488"/>
        <v>34</v>
      </c>
      <c r="AA625" s="31"/>
    </row>
    <row r="626" spans="2:34" s="442" customFormat="1" ht="15" customHeight="1" x14ac:dyDescent="0.3">
      <c r="B626" s="499"/>
      <c r="C626" s="499"/>
      <c r="D626" s="499"/>
      <c r="E626" s="499"/>
      <c r="F626" s="499"/>
      <c r="G626" s="499"/>
      <c r="H626" s="499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31"/>
      <c r="X626" s="31"/>
      <c r="Y626" s="31"/>
      <c r="Z626" s="31"/>
      <c r="AA626" s="31"/>
    </row>
    <row r="627" spans="2:34" s="442" customFormat="1" ht="15" customHeight="1" x14ac:dyDescent="0.3">
      <c r="B627" s="499"/>
      <c r="C627" s="499"/>
      <c r="D627" s="499"/>
      <c r="E627" s="499"/>
      <c r="F627" s="499"/>
      <c r="G627" s="499"/>
      <c r="H627" s="499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31"/>
      <c r="X627" s="31"/>
      <c r="Y627" s="31"/>
      <c r="Z627" s="31"/>
      <c r="AA627" s="31"/>
    </row>
    <row r="628" spans="2:34" s="442" customFormat="1" ht="15" customHeight="1" x14ac:dyDescent="0.3">
      <c r="B628" s="499"/>
      <c r="C628" s="499"/>
      <c r="D628" s="499"/>
      <c r="E628" s="499"/>
      <c r="F628" s="499"/>
      <c r="G628" s="499"/>
      <c r="H628" s="499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31"/>
      <c r="X628" s="31"/>
      <c r="Y628" s="31"/>
      <c r="Z628" s="31"/>
      <c r="AA628" s="31"/>
    </row>
    <row r="629" spans="2:34" s="442" customFormat="1" ht="15" customHeight="1" x14ac:dyDescent="0.3">
      <c r="B629" s="499"/>
      <c r="C629" s="499"/>
      <c r="D629" s="499"/>
      <c r="E629" s="499"/>
      <c r="F629" s="499"/>
      <c r="G629" s="499"/>
      <c r="H629" s="499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31"/>
      <c r="X629" s="31"/>
      <c r="Y629" s="31"/>
      <c r="Z629" s="31"/>
      <c r="AA629" s="31"/>
    </row>
    <row r="630" spans="2:34" ht="15" customHeight="1" x14ac:dyDescent="0.3">
      <c r="B630" s="520" t="s">
        <v>321</v>
      </c>
      <c r="C630" s="520"/>
      <c r="D630" s="520"/>
      <c r="E630" s="520"/>
      <c r="F630" s="520"/>
      <c r="G630" s="520"/>
      <c r="H630" s="520"/>
      <c r="I630" s="84"/>
      <c r="J630" s="85" t="s">
        <v>35</v>
      </c>
      <c r="K630" s="85"/>
      <c r="L630" s="85"/>
      <c r="M630" s="85"/>
      <c r="N630" s="31"/>
      <c r="O630" s="31"/>
      <c r="P630" s="31"/>
      <c r="Q630" s="31"/>
      <c r="R630" s="31"/>
      <c r="S630" s="31"/>
      <c r="T630" s="31"/>
      <c r="U630" s="31"/>
      <c r="V630" s="130"/>
      <c r="W630" s="31"/>
      <c r="X630" s="31"/>
      <c r="Y630" s="31"/>
      <c r="Z630" s="31"/>
      <c r="AA630" s="31"/>
      <c r="AB630" s="31"/>
    </row>
    <row r="631" spans="2:34" ht="15" customHeight="1" x14ac:dyDescent="0.3">
      <c r="B631" s="520"/>
      <c r="C631" s="520"/>
      <c r="D631" s="520"/>
      <c r="E631" s="520"/>
      <c r="F631" s="520"/>
      <c r="G631" s="520"/>
      <c r="H631" s="520"/>
      <c r="I631" s="84"/>
      <c r="J631" s="134" t="s">
        <v>36</v>
      </c>
      <c r="K631" s="126"/>
      <c r="L631" s="126"/>
      <c r="M631" s="126"/>
      <c r="N631" s="126"/>
      <c r="O631" s="126"/>
      <c r="P631" s="131"/>
      <c r="Q631" s="131"/>
      <c r="R631" s="131"/>
      <c r="S631" s="131"/>
      <c r="T631" s="131"/>
      <c r="U631" s="131"/>
      <c r="V631" s="138"/>
      <c r="W631" s="131"/>
      <c r="X631" s="131"/>
      <c r="Y631" s="131"/>
      <c r="Z631" s="131"/>
      <c r="AA631" s="131"/>
      <c r="AB631" s="131"/>
    </row>
    <row r="632" spans="2:34" ht="15" customHeight="1" x14ac:dyDescent="0.3">
      <c r="B632" s="126"/>
      <c r="C632" s="126"/>
      <c r="D632" s="126"/>
      <c r="E632" s="126"/>
      <c r="F632" s="126"/>
      <c r="G632" s="126"/>
      <c r="H632" s="126"/>
      <c r="I632" s="84"/>
      <c r="J632" s="131" t="s">
        <v>277</v>
      </c>
      <c r="K632" s="131"/>
      <c r="L632" s="131"/>
      <c r="M632" s="126"/>
      <c r="N632" s="126"/>
      <c r="O632" s="126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  <c r="AB632" s="131"/>
    </row>
    <row r="633" spans="2:34" ht="15" customHeight="1" x14ac:dyDescent="0.3">
      <c r="B633" s="127" t="s">
        <v>25</v>
      </c>
      <c r="C633" s="128"/>
      <c r="D633" s="128"/>
      <c r="E633" s="128"/>
      <c r="F633" s="128"/>
      <c r="G633" s="128"/>
      <c r="H633" s="128"/>
      <c r="I633" s="52"/>
      <c r="J633" s="134" t="s">
        <v>37</v>
      </c>
      <c r="K633" s="131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  <c r="AA633" s="132"/>
      <c r="AB633" s="132"/>
    </row>
    <row r="634" spans="2:34" x14ac:dyDescent="0.3">
      <c r="B634" s="129" t="s">
        <v>165</v>
      </c>
      <c r="C634" s="128"/>
      <c r="D634" s="128"/>
      <c r="E634" s="128"/>
      <c r="F634" s="128"/>
      <c r="G634" s="128"/>
      <c r="H634" s="128"/>
      <c r="I634" s="52"/>
      <c r="J634" s="133" t="s">
        <v>319</v>
      </c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  <c r="AA634" s="132"/>
      <c r="AB634" s="132"/>
    </row>
    <row r="635" spans="2:34" x14ac:dyDescent="0.3">
      <c r="B635" s="129" t="s">
        <v>166</v>
      </c>
      <c r="C635" s="128"/>
      <c r="D635" s="128"/>
      <c r="E635" s="128"/>
      <c r="F635" s="128"/>
      <c r="G635" s="128"/>
      <c r="H635" s="128"/>
      <c r="I635" s="52"/>
      <c r="J635" s="134" t="s">
        <v>38</v>
      </c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  <c r="AB635" s="131"/>
    </row>
    <row r="636" spans="2:34" ht="15" customHeight="1" x14ac:dyDescent="0.3">
      <c r="B636" s="129" t="s">
        <v>167</v>
      </c>
      <c r="C636" s="128"/>
      <c r="D636" s="128"/>
      <c r="E636" s="128"/>
      <c r="F636" s="128"/>
      <c r="G636" s="128"/>
      <c r="H636" s="128"/>
      <c r="I636" s="52"/>
      <c r="J636" s="515" t="s">
        <v>318</v>
      </c>
      <c r="K636" s="515"/>
      <c r="L636" s="515"/>
      <c r="M636" s="515"/>
      <c r="N636" s="515"/>
      <c r="O636" s="515"/>
      <c r="P636" s="515"/>
      <c r="Q636" s="515"/>
      <c r="R636" s="515"/>
      <c r="S636" s="515"/>
      <c r="T636" s="515"/>
      <c r="U636" s="515"/>
      <c r="V636" s="515"/>
      <c r="W636" s="515"/>
      <c r="X636" s="515"/>
      <c r="Y636" s="515"/>
      <c r="Z636" s="515"/>
      <c r="AA636" s="515"/>
      <c r="AB636" s="515"/>
      <c r="AC636" s="82"/>
      <c r="AD636" s="82"/>
      <c r="AE636" s="82"/>
      <c r="AF636" s="82"/>
      <c r="AG636" s="82"/>
      <c r="AH636" s="82"/>
    </row>
    <row r="637" spans="2:34" x14ac:dyDescent="0.3">
      <c r="B637" s="129" t="s">
        <v>168</v>
      </c>
      <c r="C637" s="128"/>
      <c r="D637" s="128"/>
      <c r="E637" s="128"/>
      <c r="F637" s="128"/>
      <c r="G637" s="128"/>
      <c r="H637" s="128"/>
      <c r="I637" s="52"/>
      <c r="J637" s="515"/>
      <c r="K637" s="515"/>
      <c r="L637" s="515"/>
      <c r="M637" s="515"/>
      <c r="N637" s="515"/>
      <c r="O637" s="515"/>
      <c r="P637" s="515"/>
      <c r="Q637" s="515"/>
      <c r="R637" s="515"/>
      <c r="S637" s="515"/>
      <c r="T637" s="515"/>
      <c r="U637" s="515"/>
      <c r="V637" s="515"/>
      <c r="W637" s="515"/>
      <c r="X637" s="515"/>
      <c r="Y637" s="515"/>
      <c r="Z637" s="515"/>
      <c r="AA637" s="515"/>
      <c r="AB637" s="515"/>
      <c r="AC637" s="82"/>
      <c r="AD637" s="82"/>
      <c r="AE637" s="82"/>
      <c r="AF637" s="82"/>
      <c r="AG637" s="82"/>
      <c r="AH637" s="82"/>
    </row>
    <row r="638" spans="2:34" x14ac:dyDescent="0.3">
      <c r="B638" s="129" t="s">
        <v>169</v>
      </c>
      <c r="C638" s="129"/>
      <c r="D638" s="129"/>
      <c r="E638" s="129"/>
      <c r="F638" s="129"/>
      <c r="G638" s="129"/>
      <c r="H638" s="129"/>
      <c r="I638" s="83"/>
      <c r="J638" s="515"/>
      <c r="K638" s="515"/>
      <c r="L638" s="515"/>
      <c r="M638" s="515"/>
      <c r="N638" s="515"/>
      <c r="O638" s="515"/>
      <c r="P638" s="515"/>
      <c r="Q638" s="515"/>
      <c r="R638" s="515"/>
      <c r="S638" s="515"/>
      <c r="T638" s="515"/>
      <c r="U638" s="515"/>
      <c r="V638" s="515"/>
      <c r="W638" s="515"/>
      <c r="X638" s="515"/>
      <c r="Y638" s="515"/>
      <c r="Z638" s="515"/>
      <c r="AA638" s="515"/>
      <c r="AB638" s="515"/>
    </row>
    <row r="639" spans="2:34" ht="15" customHeight="1" x14ac:dyDescent="0.3">
      <c r="B639" s="129" t="s">
        <v>170</v>
      </c>
      <c r="C639" s="31"/>
      <c r="D639" s="31"/>
      <c r="E639" s="31"/>
      <c r="F639" s="31"/>
      <c r="G639" s="31"/>
      <c r="H639" s="31"/>
      <c r="J639" s="134" t="s">
        <v>163</v>
      </c>
      <c r="K639" s="132"/>
      <c r="L639" s="132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  <c r="AB639" s="131"/>
    </row>
    <row r="640" spans="2:34" ht="43.5" customHeight="1" x14ac:dyDescent="0.3">
      <c r="B640" s="31"/>
      <c r="C640" s="31"/>
      <c r="D640" s="31"/>
      <c r="E640" s="31"/>
      <c r="F640" s="31"/>
      <c r="G640" s="31"/>
      <c r="H640" s="31"/>
      <c r="J640" s="515" t="s">
        <v>317</v>
      </c>
      <c r="K640" s="515"/>
      <c r="L640" s="515"/>
      <c r="M640" s="515"/>
      <c r="N640" s="515"/>
      <c r="O640" s="515"/>
      <c r="P640" s="515"/>
      <c r="Q640" s="515"/>
      <c r="R640" s="515"/>
      <c r="S640" s="515"/>
      <c r="T640" s="515"/>
      <c r="U640" s="515"/>
      <c r="V640" s="515"/>
      <c r="W640" s="515"/>
      <c r="X640" s="515"/>
      <c r="Y640" s="515"/>
      <c r="Z640" s="515"/>
      <c r="AA640" s="515"/>
      <c r="AB640" s="135"/>
    </row>
    <row r="641" spans="10:28" ht="15" customHeight="1" x14ac:dyDescent="0.3">
      <c r="J641" s="54" t="s">
        <v>97</v>
      </c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</row>
    <row r="642" spans="10:28" x14ac:dyDescent="0.3">
      <c r="J642" s="163"/>
      <c r="K642" s="31"/>
      <c r="L642" s="133" t="s">
        <v>98</v>
      </c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</row>
    <row r="643" spans="10:28" x14ac:dyDescent="0.3">
      <c r="J643" s="136"/>
      <c r="K643" s="31"/>
      <c r="L643" s="133" t="s">
        <v>33</v>
      </c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</row>
    <row r="644" spans="10:28" x14ac:dyDescent="0.3">
      <c r="J644" s="137"/>
      <c r="K644" s="31"/>
      <c r="L644" s="133" t="s">
        <v>34</v>
      </c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</row>
  </sheetData>
  <mergeCells count="20">
    <mergeCell ref="J636:AB638"/>
    <mergeCell ref="J640:AA640"/>
    <mergeCell ref="H4:O4"/>
    <mergeCell ref="C6:D6"/>
    <mergeCell ref="J6:O6"/>
    <mergeCell ref="B630:H631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L100:L625 J100:J625 V616:V620 X616:X620 X623:X625 V623:V625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25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5 Q623:Q625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3"/>
  <sheetViews>
    <sheetView showGridLines="0" topLeftCell="A6" zoomScale="90" zoomScaleNormal="90" workbookViewId="0">
      <selection activeCell="X27" sqref="X27"/>
    </sheetView>
  </sheetViews>
  <sheetFormatPr defaultColWidth="9.109375" defaultRowHeight="15.6" x14ac:dyDescent="0.3"/>
  <cols>
    <col min="1" max="1" width="4" style="444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442" customWidth="1"/>
    <col min="6" max="6" width="12.109375" style="442" customWidth="1"/>
    <col min="7" max="8" width="9.109375" style="442"/>
    <col min="9" max="9" width="10.6640625" style="442" customWidth="1"/>
    <col min="10" max="10" width="12.33203125" style="442" customWidth="1"/>
    <col min="11" max="12" width="9.6640625" style="169" customWidth="1"/>
    <col min="13" max="13" width="9.109375" style="442"/>
    <col min="14" max="14" width="10.109375" style="442" customWidth="1"/>
    <col min="15" max="15" width="11.109375" style="442" customWidth="1"/>
    <col min="16" max="16" width="9.109375" style="442"/>
    <col min="17" max="17" width="11.88671875" style="442" customWidth="1"/>
    <col min="18" max="18" width="9.109375" style="442"/>
    <col min="19" max="23" width="10.109375" style="442" customWidth="1"/>
    <col min="24" max="24" width="7.6640625" style="442" customWidth="1"/>
    <col min="25" max="25" width="12.6640625" style="442" customWidth="1"/>
    <col min="26" max="26" width="9.109375" style="442"/>
    <col min="27" max="27" width="24.44140625" style="442" customWidth="1"/>
    <col min="28" max="28" width="18.5546875" style="442" customWidth="1"/>
    <col min="29" max="29" width="19.33203125" style="442" customWidth="1"/>
    <col min="30" max="16384" width="9.109375" style="442"/>
  </cols>
  <sheetData>
    <row r="1" spans="1:30" ht="29.25" customHeight="1" x14ac:dyDescent="0.3">
      <c r="A1" s="442"/>
      <c r="B1" s="442"/>
      <c r="C1" s="442"/>
      <c r="D1" s="442"/>
    </row>
    <row r="2" spans="1:30" ht="16.5" customHeight="1" x14ac:dyDescent="0.35">
      <c r="A2" s="442"/>
      <c r="B2" s="521" t="s">
        <v>284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</row>
    <row r="3" spans="1:30" ht="9.75" customHeight="1" x14ac:dyDescent="0.3">
      <c r="A3" s="442" t="s">
        <v>84</v>
      </c>
      <c r="B3" s="442"/>
      <c r="C3" s="442"/>
      <c r="D3" s="442"/>
    </row>
    <row r="4" spans="1:30" ht="19.95" customHeight="1" x14ac:dyDescent="0.3">
      <c r="A4" s="442"/>
      <c r="B4" s="523" t="s">
        <v>279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X4" s="140"/>
      <c r="Y4" s="523" t="s">
        <v>330</v>
      </c>
      <c r="Z4" s="524"/>
      <c r="AA4" s="524"/>
      <c r="AB4" s="524"/>
      <c r="AC4" s="524"/>
      <c r="AD4" s="524"/>
    </row>
    <row r="5" spans="1:30" ht="5.4" customHeight="1" x14ac:dyDescent="0.3">
      <c r="A5" s="1"/>
      <c r="B5" s="1"/>
      <c r="C5" s="39"/>
      <c r="D5" s="39"/>
      <c r="E5" s="40"/>
      <c r="F5" s="413"/>
      <c r="G5" s="413"/>
      <c r="H5" s="413"/>
      <c r="I5" s="413"/>
      <c r="J5" s="413"/>
      <c r="K5" s="403"/>
      <c r="L5" s="403"/>
      <c r="M5" s="1"/>
      <c r="N5" s="1"/>
      <c r="O5" s="1"/>
      <c r="P5" s="1"/>
      <c r="Q5" s="1"/>
      <c r="R5" s="1"/>
      <c r="S5" s="1"/>
      <c r="T5" s="1"/>
      <c r="U5" s="1"/>
      <c r="V5" s="1"/>
      <c r="W5" s="456"/>
      <c r="X5" s="1"/>
    </row>
    <row r="6" spans="1:30" ht="15" customHeight="1" x14ac:dyDescent="0.3">
      <c r="A6" s="442"/>
      <c r="B6" s="442"/>
      <c r="D6" s="525" t="s">
        <v>331</v>
      </c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456"/>
      <c r="U6" s="456"/>
      <c r="V6" s="456"/>
      <c r="W6" s="456"/>
      <c r="Y6" s="444"/>
      <c r="Z6" s="99" t="s">
        <v>280</v>
      </c>
      <c r="AA6" s="99" t="s">
        <v>281</v>
      </c>
      <c r="AB6" s="99" t="s">
        <v>282</v>
      </c>
      <c r="AC6" s="83" t="s">
        <v>328</v>
      </c>
      <c r="AD6" s="83" t="s">
        <v>329</v>
      </c>
    </row>
    <row r="7" spans="1:30" ht="15" customHeight="1" x14ac:dyDescent="0.3">
      <c r="A7" s="442"/>
      <c r="B7" s="442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456"/>
      <c r="U7" s="456"/>
      <c r="V7" s="456"/>
      <c r="W7" s="456"/>
      <c r="Y7" s="444"/>
      <c r="Z7" s="99"/>
      <c r="AA7" s="99"/>
      <c r="AB7" s="99"/>
      <c r="AC7" s="83"/>
      <c r="AD7" s="83"/>
    </row>
    <row r="8" spans="1:30" ht="15" customHeight="1" x14ac:dyDescent="0.3">
      <c r="A8" s="442"/>
      <c r="B8" s="442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456"/>
      <c r="U8" s="456"/>
      <c r="V8" s="456"/>
      <c r="W8" s="456"/>
      <c r="Y8" s="444"/>
      <c r="Z8" s="99"/>
      <c r="AA8" s="99"/>
      <c r="AB8" s="99"/>
      <c r="AC8" s="83"/>
      <c r="AD8" s="83"/>
    </row>
    <row r="9" spans="1:30" ht="14.4" x14ac:dyDescent="0.3">
      <c r="A9" s="442"/>
      <c r="B9" s="442"/>
      <c r="C9" s="366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456"/>
      <c r="U9" s="456"/>
      <c r="V9" s="456"/>
      <c r="W9" s="456"/>
      <c r="Y9" s="444">
        <v>43831</v>
      </c>
      <c r="Z9" s="443">
        <v>1.6543410192186749</v>
      </c>
      <c r="AA9" s="443">
        <v>-0.14018467731804726</v>
      </c>
      <c r="AB9" s="443">
        <v>-2.1963991935406995</v>
      </c>
      <c r="AC9" s="443">
        <v>5.5103554425817123</v>
      </c>
      <c r="AD9" s="443">
        <v>2.461184241686555</v>
      </c>
    </row>
    <row r="10" spans="1:30" ht="14.4" x14ac:dyDescent="0.3">
      <c r="A10" s="442"/>
      <c r="B10" s="442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456"/>
      <c r="U10" s="456"/>
      <c r="V10" s="456"/>
      <c r="W10" s="456"/>
      <c r="Y10" s="444" t="s">
        <v>174</v>
      </c>
      <c r="Z10" s="443">
        <v>0.21999677207071655</v>
      </c>
      <c r="AA10" s="443">
        <v>0.33107778650240949</v>
      </c>
      <c r="AB10" s="443">
        <v>-2.1963991935406995</v>
      </c>
      <c r="AC10" s="443">
        <v>4.3396244739047631</v>
      </c>
      <c r="AD10" s="443">
        <v>2.5525005352084054</v>
      </c>
    </row>
    <row r="11" spans="1:30" x14ac:dyDescent="0.3">
      <c r="A11" s="442"/>
      <c r="B11" s="442"/>
      <c r="C11" s="366"/>
      <c r="D11" s="366"/>
      <c r="E11" s="366"/>
      <c r="F11" s="366"/>
      <c r="G11" s="366"/>
      <c r="H11" s="366"/>
      <c r="I11" s="366"/>
      <c r="J11" s="366"/>
      <c r="K11" s="404"/>
      <c r="L11" s="404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Y11" s="444" t="s">
        <v>174</v>
      </c>
      <c r="Z11" s="443">
        <v>-2.2633931043225175</v>
      </c>
      <c r="AA11" s="443">
        <v>0.21784846861956439</v>
      </c>
      <c r="AB11" s="443">
        <v>-2.1963991935406995</v>
      </c>
      <c r="AC11" s="443">
        <v>1.7515594504210981</v>
      </c>
      <c r="AD11" s="443">
        <v>2.9471123649231754</v>
      </c>
    </row>
    <row r="12" spans="1:30" x14ac:dyDescent="0.3">
      <c r="A12" s="442"/>
      <c r="B12" s="442"/>
      <c r="C12" s="442"/>
      <c r="D12" s="442"/>
      <c r="Y12" s="444" t="s">
        <v>174</v>
      </c>
      <c r="Z12" s="443">
        <v>-1.9373638072184471</v>
      </c>
      <c r="AA12" s="443">
        <v>-0.31424580448902356</v>
      </c>
      <c r="AB12" s="443">
        <v>-2.1963991935406995</v>
      </c>
      <c r="AC12" s="443">
        <v>3.1277037210649468</v>
      </c>
      <c r="AD12" s="443">
        <v>3.842021806103308</v>
      </c>
    </row>
    <row r="13" spans="1:30" x14ac:dyDescent="0.3">
      <c r="A13" s="442"/>
      <c r="B13" s="442"/>
      <c r="C13" s="442"/>
      <c r="D13" s="442"/>
      <c r="Y13" s="444" t="s">
        <v>174</v>
      </c>
      <c r="Z13" s="443">
        <v>0.74127899012126686</v>
      </c>
      <c r="AA13" s="443">
        <v>-0.55338170126131003</v>
      </c>
      <c r="AB13" s="443">
        <v>-2.1963991935406995</v>
      </c>
      <c r="AC13" s="443">
        <v>5.1599646495280638</v>
      </c>
      <c r="AD13" s="443">
        <v>3.5309865262190203</v>
      </c>
    </row>
    <row r="14" spans="1:30" x14ac:dyDescent="0.3">
      <c r="Y14" s="444" t="s">
        <v>174</v>
      </c>
      <c r="Z14" s="443">
        <v>9.5576162854671631E-2</v>
      </c>
      <c r="AA14" s="443">
        <v>-0.30181410634110073</v>
      </c>
      <c r="AB14" s="443">
        <v>-2.1963991935406995</v>
      </c>
      <c r="AC14" s="443">
        <v>3.2584746709398758</v>
      </c>
      <c r="AD14" s="443">
        <v>3.7089498927321563</v>
      </c>
    </row>
    <row r="15" spans="1:30" x14ac:dyDescent="0.3">
      <c r="Y15" s="444" t="s">
        <v>174</v>
      </c>
      <c r="Z15" s="443">
        <v>-0.71015666414753031</v>
      </c>
      <c r="AA15" s="443">
        <v>7.5347992275444947E-2</v>
      </c>
      <c r="AB15" s="443">
        <v>-2.1963991935406995</v>
      </c>
      <c r="AC15" s="443">
        <v>3.7464702342826968</v>
      </c>
      <c r="AD15" s="443">
        <v>3.9912851647878398</v>
      </c>
    </row>
    <row r="16" spans="1:30" x14ac:dyDescent="0.3">
      <c r="Y16" s="444" t="s">
        <v>174</v>
      </c>
      <c r="Z16" s="443">
        <v>-1.9610258187330309E-2</v>
      </c>
      <c r="AA16" s="443">
        <v>0.48647835124747185</v>
      </c>
      <c r="AB16" s="443">
        <v>-2.1963991935406995</v>
      </c>
      <c r="AC16" s="443">
        <v>3.3331084833916975</v>
      </c>
      <c r="AD16" s="443">
        <v>4.3109606681376347</v>
      </c>
    </row>
    <row r="17" spans="25:30" x14ac:dyDescent="0.3">
      <c r="Y17" s="444" t="s">
        <v>174</v>
      </c>
      <c r="Z17" s="443">
        <v>1.9809699365121813</v>
      </c>
      <c r="AA17" s="443">
        <v>0.62028621307807275</v>
      </c>
      <c r="AB17" s="443">
        <v>-2.1963991935406995</v>
      </c>
      <c r="AC17" s="443">
        <v>5.5853680394967142</v>
      </c>
      <c r="AD17" s="443">
        <v>4.5206060007890487</v>
      </c>
    </row>
    <row r="18" spans="25:30" x14ac:dyDescent="0.3">
      <c r="Y18" s="444" t="s">
        <v>174</v>
      </c>
      <c r="Z18" s="443">
        <v>0.37674158599330254</v>
      </c>
      <c r="AA18" s="443">
        <v>0.75771897741967931</v>
      </c>
      <c r="AB18" s="443">
        <v>-2.1963991935406995</v>
      </c>
      <c r="AC18" s="443">
        <v>3.7279063548108837</v>
      </c>
      <c r="AD18" s="443">
        <v>4.8940415078735811</v>
      </c>
    </row>
    <row r="19" spans="25:30" x14ac:dyDescent="0.3">
      <c r="Y19" s="444" t="s">
        <v>174</v>
      </c>
      <c r="Z19" s="443">
        <v>0.94054870558574044</v>
      </c>
      <c r="AA19" s="443">
        <v>0.87531994181491091</v>
      </c>
      <c r="AB19" s="443">
        <v>-2.1963991935406995</v>
      </c>
      <c r="AC19" s="443">
        <v>5.3654322445135136</v>
      </c>
      <c r="AD19" s="443">
        <v>5.0261742783641239</v>
      </c>
    </row>
    <row r="20" spans="25:30" x14ac:dyDescent="0.3">
      <c r="Y20" s="444" t="s">
        <v>174</v>
      </c>
      <c r="Z20" s="443">
        <v>1.6779340229354742</v>
      </c>
      <c r="AA20" s="443">
        <v>0.9472155542544558</v>
      </c>
      <c r="AB20" s="443">
        <v>-2.1963991935406995</v>
      </c>
      <c r="AC20" s="443">
        <v>6.6274819780879568</v>
      </c>
      <c r="AD20" s="443">
        <v>4.8565019563675031</v>
      </c>
    </row>
    <row r="21" spans="25:30" x14ac:dyDescent="0.3">
      <c r="Y21" s="444" t="s">
        <v>174</v>
      </c>
      <c r="Z21" s="443">
        <v>1.0576055132459172</v>
      </c>
      <c r="AA21" s="443">
        <v>0.76595511798974569</v>
      </c>
      <c r="AB21" s="443">
        <v>-2.1963991935406995</v>
      </c>
      <c r="AC21" s="443">
        <v>5.8725232205316047</v>
      </c>
      <c r="AD21" s="443">
        <v>4.7853679078347922</v>
      </c>
    </row>
    <row r="22" spans="25:30" x14ac:dyDescent="0.3">
      <c r="Y22" s="444" t="s">
        <v>174</v>
      </c>
      <c r="Z22" s="443">
        <v>0.11305008661909111</v>
      </c>
      <c r="AA22" s="443">
        <v>0.63738820943024421</v>
      </c>
      <c r="AB22" s="443">
        <v>-2.1963991935406995</v>
      </c>
      <c r="AC22" s="443">
        <v>4.6713996277164966</v>
      </c>
      <c r="AD22" s="443">
        <v>4.8117661058099781</v>
      </c>
    </row>
    <row r="23" spans="25:30" x14ac:dyDescent="0.3">
      <c r="Y23" s="444" t="s">
        <v>174</v>
      </c>
      <c r="Z23" s="443">
        <v>0.4836590288894842</v>
      </c>
      <c r="AA23" s="443">
        <v>0.35699771374012551</v>
      </c>
      <c r="AB23" s="443">
        <v>-2.1963991935406995</v>
      </c>
      <c r="AC23" s="443">
        <v>2.1454022294153532</v>
      </c>
      <c r="AD23" s="443">
        <v>4.6912626090820009</v>
      </c>
    </row>
    <row r="24" spans="25:30" x14ac:dyDescent="0.3">
      <c r="Y24" s="444" t="s">
        <v>174</v>
      </c>
      <c r="Z24" s="443">
        <v>0.71214688265921056</v>
      </c>
      <c r="AA24" s="443">
        <v>0.23693437394205977</v>
      </c>
      <c r="AB24" s="443">
        <v>-2.1963991935406995</v>
      </c>
      <c r="AC24" s="443">
        <v>5.0874296997677391</v>
      </c>
      <c r="AD24" s="443">
        <v>4.6456208827216203</v>
      </c>
    </row>
    <row r="25" spans="25:30" x14ac:dyDescent="0.3">
      <c r="Y25" s="444" t="s">
        <v>174</v>
      </c>
      <c r="Z25" s="443">
        <v>-0.52322677392320704</v>
      </c>
      <c r="AA25" s="443">
        <v>0.55531111580133274</v>
      </c>
      <c r="AB25" s="443">
        <v>-2.1963991935406995</v>
      </c>
      <c r="AC25" s="443">
        <v>3.9126937406371809</v>
      </c>
      <c r="AD25" s="443">
        <v>4.6550593674789065</v>
      </c>
    </row>
    <row r="26" spans="25:30" x14ac:dyDescent="0.3">
      <c r="Y26" s="444" t="s">
        <v>174</v>
      </c>
      <c r="Z26" s="443">
        <v>-1.0221847642450914</v>
      </c>
      <c r="AA26" s="443">
        <v>0.64695905443573332</v>
      </c>
      <c r="AB26" s="443">
        <v>-2.1963991935406995</v>
      </c>
      <c r="AC26" s="443">
        <v>4.5219077674176731</v>
      </c>
      <c r="AD26" s="443">
        <v>4.8774569889328507</v>
      </c>
    </row>
    <row r="27" spans="25:30" x14ac:dyDescent="0.3">
      <c r="Y27" s="444" t="s">
        <v>174</v>
      </c>
      <c r="Z27" s="443">
        <v>0.83749064434901377</v>
      </c>
      <c r="AA27" s="443">
        <v>0.625748701679121</v>
      </c>
      <c r="AB27" s="443">
        <v>-2.1963991935406995</v>
      </c>
      <c r="AC27" s="443">
        <v>6.307989893565292</v>
      </c>
      <c r="AD27" s="443">
        <v>5.4238749778377029</v>
      </c>
    </row>
    <row r="28" spans="25:30" x14ac:dyDescent="0.3">
      <c r="Y28" s="444" t="s">
        <v>174</v>
      </c>
      <c r="Z28" s="443">
        <v>3.2862427062608282</v>
      </c>
      <c r="AA28" s="443">
        <v>0.85431424196869898</v>
      </c>
      <c r="AB28" s="443">
        <v>-2.1963991935406995</v>
      </c>
      <c r="AC28" s="443">
        <v>5.9385926138326113</v>
      </c>
      <c r="AD28" s="443">
        <v>5.6954456687302253</v>
      </c>
    </row>
    <row r="29" spans="25:30" x14ac:dyDescent="0.3">
      <c r="Y29" s="444" t="s">
        <v>174</v>
      </c>
      <c r="Z29" s="443">
        <v>0.75458565705989478</v>
      </c>
      <c r="AA29" s="443">
        <v>1.3133169931685498</v>
      </c>
      <c r="AB29" s="443">
        <v>-2.1963991935406995</v>
      </c>
      <c r="AC29" s="443">
        <v>6.2281829778941074</v>
      </c>
      <c r="AD29" s="443">
        <v>5.8708485270204216</v>
      </c>
    </row>
    <row r="30" spans="25:30" x14ac:dyDescent="0.3">
      <c r="Y30" s="444" t="s">
        <v>174</v>
      </c>
      <c r="Z30" s="443">
        <v>0.33518655959319887</v>
      </c>
      <c r="AA30" s="443">
        <v>1.8789292639787092</v>
      </c>
      <c r="AB30" s="443">
        <v>-2.1963991935406995</v>
      </c>
      <c r="AC30" s="443">
        <v>5.9703281517493139</v>
      </c>
      <c r="AD30" s="443">
        <v>5.8965060153530118</v>
      </c>
    </row>
    <row r="31" spans="25:30" x14ac:dyDescent="0.3">
      <c r="Y31" s="444" t="s">
        <v>174</v>
      </c>
      <c r="Z31" s="443">
        <v>2.3121056646862561</v>
      </c>
      <c r="AA31" s="443">
        <v>2.2540589818633521</v>
      </c>
      <c r="AB31" s="443">
        <v>-2.1963991935406995</v>
      </c>
      <c r="AC31" s="443">
        <v>6.9884245360154011</v>
      </c>
      <c r="AD31" s="443">
        <v>5.6198190927978846</v>
      </c>
    </row>
    <row r="32" spans="25:30" x14ac:dyDescent="0.3">
      <c r="Y32" s="444" t="s">
        <v>174</v>
      </c>
      <c r="Z32" s="443">
        <v>2.6897924844757464</v>
      </c>
      <c r="AA32" s="443">
        <v>2.0228419524465746</v>
      </c>
      <c r="AB32" s="443">
        <v>-2.1963991935406995</v>
      </c>
      <c r="AC32" s="443">
        <v>5.1405137486685533</v>
      </c>
      <c r="AD32" s="443">
        <v>5.0767654111511353</v>
      </c>
    </row>
    <row r="33" spans="1:30" x14ac:dyDescent="0.3">
      <c r="Y33" s="444" t="s">
        <v>174</v>
      </c>
      <c r="Z33" s="443">
        <v>2.9371011314260276</v>
      </c>
      <c r="AA33" s="443">
        <v>1.9072230113141628</v>
      </c>
      <c r="AB33" s="443">
        <v>-2.1963991935406995</v>
      </c>
      <c r="AC33" s="443">
        <v>4.7015101857458035</v>
      </c>
      <c r="AD33" s="443">
        <v>4.7636813449308146</v>
      </c>
    </row>
    <row r="34" spans="1:30" x14ac:dyDescent="0.3">
      <c r="Y34" s="444" t="s">
        <v>174</v>
      </c>
      <c r="Z34" s="443">
        <v>3.4633986695415127</v>
      </c>
      <c r="AA34" s="443">
        <v>1.9857520535278186</v>
      </c>
      <c r="AB34" s="443">
        <v>-2.1963991935406995</v>
      </c>
      <c r="AC34" s="443">
        <v>4.3711814356794036</v>
      </c>
      <c r="AD34" s="443">
        <v>4.5497484874060854</v>
      </c>
    </row>
    <row r="35" spans="1:30" x14ac:dyDescent="0.3">
      <c r="D35" s="99" t="s">
        <v>283</v>
      </c>
      <c r="Y35" s="444" t="s">
        <v>174</v>
      </c>
      <c r="Z35" s="443">
        <v>1.6677235003433861</v>
      </c>
      <c r="AA35" s="443">
        <v>1.9296975694499898</v>
      </c>
      <c r="AB35" s="443">
        <v>-2.1963991935406995</v>
      </c>
      <c r="AC35" s="443">
        <v>2.1372168423053637</v>
      </c>
      <c r="AD35" s="443">
        <v>4.3340822126220262</v>
      </c>
    </row>
    <row r="36" spans="1:30" x14ac:dyDescent="0.3">
      <c r="Y36" s="444" t="s">
        <v>174</v>
      </c>
      <c r="Z36" s="443">
        <v>-5.4746930866986787E-2</v>
      </c>
      <c r="AA36" s="443">
        <v>1.6395269113475479</v>
      </c>
      <c r="AB36" s="443">
        <v>-2.1963991935406995</v>
      </c>
      <c r="AC36" s="443">
        <v>4.0365945143518616</v>
      </c>
      <c r="AD36" s="443">
        <v>3.9689255351797965</v>
      </c>
    </row>
    <row r="37" spans="1:30" ht="18" x14ac:dyDescent="0.3">
      <c r="C37" s="522" t="s">
        <v>247</v>
      </c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Y37" s="444" t="s">
        <v>174</v>
      </c>
      <c r="Z37" s="443">
        <v>0.88488985508878693</v>
      </c>
      <c r="AA37" s="443">
        <v>1.351377394153404</v>
      </c>
      <c r="AB37" s="443">
        <v>-2.1963991935406995</v>
      </c>
      <c r="AC37" s="443">
        <v>4.4727981490762119</v>
      </c>
      <c r="AD37" s="443">
        <v>3.6577260795359114</v>
      </c>
    </row>
    <row r="38" spans="1:30" x14ac:dyDescent="0.3">
      <c r="C38" s="442"/>
      <c r="D38" s="442"/>
      <c r="Y38" s="444" t="s">
        <v>174</v>
      </c>
      <c r="Z38" s="443">
        <v>1.9197242761414548</v>
      </c>
      <c r="AA38" s="443">
        <v>0.56956621322913437</v>
      </c>
      <c r="AB38" s="443">
        <v>-2.1963991935406995</v>
      </c>
      <c r="AC38" s="443">
        <v>5.4787606125269832</v>
      </c>
      <c r="AD38" s="443">
        <v>3.0808459945739384</v>
      </c>
    </row>
    <row r="39" spans="1:30" ht="15.75" customHeight="1" thickBot="1" x14ac:dyDescent="0.35">
      <c r="A39" s="442"/>
      <c r="C39" s="545" t="s">
        <v>99</v>
      </c>
      <c r="D39" s="548" t="s">
        <v>274</v>
      </c>
      <c r="E39" s="549"/>
      <c r="F39" s="549"/>
      <c r="G39" s="550"/>
      <c r="H39" s="551" t="s">
        <v>4</v>
      </c>
      <c r="I39" s="518"/>
      <c r="J39" s="518"/>
      <c r="K39" s="518"/>
      <c r="L39" s="518"/>
      <c r="M39" s="552"/>
      <c r="N39" s="551" t="s">
        <v>17</v>
      </c>
      <c r="O39" s="518"/>
      <c r="P39" s="518"/>
      <c r="Q39" s="519"/>
      <c r="Y39" s="444" t="s">
        <v>174</v>
      </c>
      <c r="Z39" s="443">
        <v>0.6585978777586543</v>
      </c>
      <c r="AA39" s="443">
        <v>0.13905310603247431</v>
      </c>
      <c r="AB39" s="443">
        <v>-2.1963991935406995</v>
      </c>
      <c r="AC39" s="443">
        <v>2.5844170065729486</v>
      </c>
      <c r="AD39" s="443">
        <v>2.7770064949833602</v>
      </c>
    </row>
    <row r="40" spans="1:30" ht="15" thickBot="1" x14ac:dyDescent="0.35">
      <c r="A40" s="442"/>
      <c r="C40" s="546"/>
      <c r="D40" s="553" t="s">
        <v>6</v>
      </c>
      <c r="E40" s="554"/>
      <c r="F40" s="76" t="s">
        <v>14</v>
      </c>
      <c r="G40" s="527" t="s">
        <v>29</v>
      </c>
      <c r="H40" s="529" t="s">
        <v>199</v>
      </c>
      <c r="I40" s="530"/>
      <c r="J40" s="531"/>
      <c r="K40" s="532" t="s">
        <v>200</v>
      </c>
      <c r="L40" s="530"/>
      <c r="M40" s="533"/>
      <c r="N40" s="529" t="s">
        <v>18</v>
      </c>
      <c r="O40" s="530"/>
      <c r="P40" s="530"/>
      <c r="Q40" s="531"/>
      <c r="Y40" s="444">
        <v>43862</v>
      </c>
      <c r="Z40" s="443">
        <v>0.92005451106702085</v>
      </c>
      <c r="AA40" s="443">
        <v>-0.32571356183657135</v>
      </c>
      <c r="AB40" s="443">
        <v>-2.1963991935406995</v>
      </c>
      <c r="AC40" s="443">
        <v>2.5231139962386067</v>
      </c>
      <c r="AD40" s="443">
        <v>1.9553926706386002</v>
      </c>
    </row>
    <row r="41" spans="1:30" ht="16.2" thickBot="1" x14ac:dyDescent="0.35">
      <c r="A41" s="442"/>
      <c r="C41" s="547"/>
      <c r="D41" s="494" t="s">
        <v>6</v>
      </c>
      <c r="E41" s="494" t="s">
        <v>12</v>
      </c>
      <c r="F41" s="494" t="s">
        <v>13</v>
      </c>
      <c r="G41" s="528"/>
      <c r="H41" s="492" t="s">
        <v>15</v>
      </c>
      <c r="I41" s="493" t="s">
        <v>16</v>
      </c>
      <c r="J41" s="58" t="s">
        <v>29</v>
      </c>
      <c r="K41" s="405" t="s">
        <v>15</v>
      </c>
      <c r="L41" s="405" t="s">
        <v>16</v>
      </c>
      <c r="M41" s="103" t="s">
        <v>29</v>
      </c>
      <c r="N41" s="104" t="s">
        <v>100</v>
      </c>
      <c r="O41" s="493" t="s">
        <v>134</v>
      </c>
      <c r="P41" s="58" t="s">
        <v>16</v>
      </c>
      <c r="Q41" s="493" t="s">
        <v>134</v>
      </c>
      <c r="Y41" s="444" t="s">
        <v>174</v>
      </c>
      <c r="Z41" s="443">
        <v>-2.0092795969283759</v>
      </c>
      <c r="AA41" s="443">
        <v>-1.0194591477918233</v>
      </c>
      <c r="AB41" s="443">
        <v>-2.1963991935406995</v>
      </c>
      <c r="AC41" s="443">
        <v>0.33302084094559348</v>
      </c>
      <c r="AD41" s="443">
        <v>0.9236841638862866</v>
      </c>
    </row>
    <row r="42" spans="1:30" x14ac:dyDescent="0.3">
      <c r="A42" s="442"/>
      <c r="C42" s="414"/>
      <c r="D42" s="442"/>
      <c r="J42" s="29"/>
      <c r="M42" s="29"/>
      <c r="N42" s="29"/>
      <c r="O42" s="29"/>
      <c r="P42" s="29"/>
      <c r="Y42" s="444" t="s">
        <v>174</v>
      </c>
      <c r="Z42" s="443">
        <v>-1.3458682500332344</v>
      </c>
      <c r="AA42" s="443">
        <v>-1.5892743719436597</v>
      </c>
      <c r="AB42" s="443">
        <v>-2.1963991935406995</v>
      </c>
      <c r="AC42" s="443">
        <v>1.034034517131488E-2</v>
      </c>
      <c r="AD42" s="443">
        <v>-0.22048746655387472</v>
      </c>
    </row>
    <row r="43" spans="1:30" ht="14.4" x14ac:dyDescent="0.3">
      <c r="A43" s="442"/>
      <c r="C43" s="448">
        <v>43933</v>
      </c>
      <c r="D43" s="415">
        <v>-0.13</v>
      </c>
      <c r="E43" s="415">
        <v>-0.61</v>
      </c>
      <c r="F43" s="415">
        <v>-0.34</v>
      </c>
      <c r="G43" s="416">
        <v>-0.18</v>
      </c>
      <c r="H43" s="415">
        <v>0.39</v>
      </c>
      <c r="I43" s="415">
        <v>0.2</v>
      </c>
      <c r="J43" s="416">
        <v>0.22</v>
      </c>
      <c r="K43" s="415">
        <v>0.67</v>
      </c>
      <c r="L43" s="415">
        <v>0.05</v>
      </c>
      <c r="M43" s="416">
        <v>0.63</v>
      </c>
      <c r="N43" s="417">
        <v>2E-3</v>
      </c>
      <c r="O43" s="408">
        <v>3.0000000000000001E-3</v>
      </c>
      <c r="P43" s="417">
        <v>-1.2E-2</v>
      </c>
      <c r="Q43" s="408">
        <v>-5.0000000000000001E-3</v>
      </c>
      <c r="Y43" s="444" t="s">
        <v>174</v>
      </c>
      <c r="Z43" s="443">
        <v>-3.3081136059503065</v>
      </c>
      <c r="AA43" s="443">
        <v>-1.9433521912867218</v>
      </c>
      <c r="AB43" s="443">
        <v>-2.1963991935406995</v>
      </c>
      <c r="AC43" s="443">
        <v>-1.7147022560614573</v>
      </c>
      <c r="AD43" s="443">
        <v>-1.0357693920790143</v>
      </c>
    </row>
    <row r="44" spans="1:30" ht="14.4" x14ac:dyDescent="0.3">
      <c r="A44" s="442"/>
      <c r="C44" s="448">
        <v>43940</v>
      </c>
      <c r="D44" s="415">
        <v>0.1</v>
      </c>
      <c r="E44" s="415">
        <v>-0.25</v>
      </c>
      <c r="F44" s="415">
        <v>-7.0000000000000007E-2</v>
      </c>
      <c r="G44" s="416">
        <v>7.0000000000000007E-2</v>
      </c>
      <c r="H44" s="415">
        <v>0.33</v>
      </c>
      <c r="I44" s="415">
        <v>0.16</v>
      </c>
      <c r="J44" s="416">
        <v>0.17</v>
      </c>
      <c r="K44" s="415">
        <v>0.68</v>
      </c>
      <c r="L44" s="415">
        <v>-0.02</v>
      </c>
      <c r="M44" s="416">
        <v>0.63</v>
      </c>
      <c r="N44" s="417">
        <v>4.0000000000000001E-3</v>
      </c>
      <c r="O44" s="408">
        <v>4.0000000000000001E-3</v>
      </c>
      <c r="P44" s="417">
        <v>-0.02</v>
      </c>
      <c r="Q44" s="408">
        <v>-6.0000000000000001E-3</v>
      </c>
      <c r="Y44" s="444" t="s">
        <v>174</v>
      </c>
      <c r="Z44" s="443">
        <v>-3.9713292465979775</v>
      </c>
      <c r="AA44" s="443">
        <v>-2.5127193971434223</v>
      </c>
      <c r="AB44" s="443">
        <v>-2.1963991935406995</v>
      </c>
      <c r="AC44" s="443">
        <v>-2.7491613981899832</v>
      </c>
      <c r="AD44" s="443">
        <v>-2.0286177143033961</v>
      </c>
    </row>
    <row r="45" spans="1:30" ht="14.4" x14ac:dyDescent="0.3">
      <c r="A45" s="442"/>
      <c r="C45" s="448">
        <v>43947</v>
      </c>
      <c r="D45" s="415">
        <v>0.11</v>
      </c>
      <c r="E45" s="415">
        <v>-0.01</v>
      </c>
      <c r="F45" s="415">
        <v>0.16</v>
      </c>
      <c r="G45" s="416">
        <v>0.11</v>
      </c>
      <c r="H45" s="415">
        <v>0.3</v>
      </c>
      <c r="I45" s="415">
        <v>0.14000000000000001</v>
      </c>
      <c r="J45" s="416">
        <v>0.16</v>
      </c>
      <c r="K45" s="415">
        <v>0.61</v>
      </c>
      <c r="L45" s="415">
        <v>-0.04</v>
      </c>
      <c r="M45" s="416">
        <v>0.56999999999999995</v>
      </c>
      <c r="N45" s="417">
        <v>5.0000000000000001E-3</v>
      </c>
      <c r="O45" s="408">
        <v>5.0000000000000001E-3</v>
      </c>
      <c r="P45" s="417">
        <v>-2.3E-2</v>
      </c>
      <c r="Q45" s="408">
        <v>-7.0000000000000001E-3</v>
      </c>
      <c r="Y45" s="444" t="s">
        <v>174</v>
      </c>
      <c r="Z45" s="443">
        <v>-2.0689822929213997</v>
      </c>
      <c r="AA45" s="443">
        <v>-2.6011547720043495</v>
      </c>
      <c r="AB45" s="443">
        <v>-2.1963991935406995</v>
      </c>
      <c r="AC45" s="443">
        <v>-2.5304408005541461</v>
      </c>
      <c r="AD45" s="443">
        <v>-2.5801668037818195</v>
      </c>
    </row>
    <row r="46" spans="1:30" ht="14.4" x14ac:dyDescent="0.3">
      <c r="A46" s="442"/>
      <c r="C46" s="448">
        <v>43954</v>
      </c>
      <c r="D46" s="415">
        <v>0.17</v>
      </c>
      <c r="E46" s="415">
        <v>0.02</v>
      </c>
      <c r="F46" s="415">
        <v>0.44</v>
      </c>
      <c r="G46" s="416">
        <v>0.18</v>
      </c>
      <c r="H46" s="415">
        <v>0.24</v>
      </c>
      <c r="I46" s="415">
        <v>0.15</v>
      </c>
      <c r="J46" s="416">
        <v>0.16</v>
      </c>
      <c r="K46" s="415">
        <v>0.59</v>
      </c>
      <c r="L46" s="415">
        <v>-0.03</v>
      </c>
      <c r="M46" s="416">
        <v>0.55000000000000004</v>
      </c>
      <c r="N46" s="417">
        <v>5.0000000000000001E-3</v>
      </c>
      <c r="O46" s="408">
        <v>5.0000000000000001E-3</v>
      </c>
      <c r="P46" s="417">
        <v>-3.6999999999999998E-2</v>
      </c>
      <c r="Q46" s="408">
        <v>-8.0000000000000002E-3</v>
      </c>
      <c r="Y46" s="444" t="s">
        <v>174</v>
      </c>
      <c r="Z46" s="443">
        <v>-1.8199468576427782</v>
      </c>
      <c r="AA46" s="443">
        <v>-2.4356964435088204</v>
      </c>
      <c r="AB46" s="443">
        <v>-2.1963991935406995</v>
      </c>
      <c r="AC46" s="443">
        <v>-3.1225564721030281</v>
      </c>
      <c r="AD46" s="443">
        <v>-2.4920129308069261</v>
      </c>
    </row>
    <row r="47" spans="1:30" ht="14.4" x14ac:dyDescent="0.3">
      <c r="A47" s="442"/>
      <c r="C47" s="448">
        <v>43961</v>
      </c>
      <c r="D47" s="415">
        <v>0.28000000000000003</v>
      </c>
      <c r="E47" s="415">
        <v>0.03</v>
      </c>
      <c r="F47" s="415">
        <v>0.39</v>
      </c>
      <c r="G47" s="416">
        <v>0.28000000000000003</v>
      </c>
      <c r="H47" s="415">
        <v>0.31</v>
      </c>
      <c r="I47" s="415">
        <v>0.22</v>
      </c>
      <c r="J47" s="416">
        <v>0.23</v>
      </c>
      <c r="K47" s="415">
        <v>0.51</v>
      </c>
      <c r="L47" s="415">
        <v>0</v>
      </c>
      <c r="M47" s="416">
        <v>0.47</v>
      </c>
      <c r="N47" s="417">
        <v>6.0000000000000001E-3</v>
      </c>
      <c r="O47" s="408">
        <v>6.0000000000000001E-3</v>
      </c>
      <c r="P47" s="417">
        <v>-2.8000000000000001E-2</v>
      </c>
      <c r="Q47" s="408">
        <v>-3.0000000000000001E-3</v>
      </c>
      <c r="Y47" s="444" t="s">
        <v>174</v>
      </c>
      <c r="Z47" s="443">
        <v>-3.0655159299298873</v>
      </c>
      <c r="AA47" s="443">
        <v>-2.2947132868118052</v>
      </c>
      <c r="AB47" s="443">
        <v>-2.1963991935406995</v>
      </c>
      <c r="AC47" s="443">
        <v>-4.426824259332065</v>
      </c>
      <c r="AD47" s="443">
        <v>-2.6134841045603645</v>
      </c>
    </row>
    <row r="48" spans="1:30" ht="14.4" x14ac:dyDescent="0.3">
      <c r="A48" s="442"/>
      <c r="C48" s="448">
        <v>43968</v>
      </c>
      <c r="D48" s="415">
        <v>0.25</v>
      </c>
      <c r="E48" s="415">
        <v>0.1</v>
      </c>
      <c r="F48" s="415">
        <v>0.26</v>
      </c>
      <c r="G48" s="416">
        <v>0.24</v>
      </c>
      <c r="H48" s="415">
        <v>0.24</v>
      </c>
      <c r="I48" s="415">
        <v>0.17</v>
      </c>
      <c r="J48" s="416">
        <v>0.18</v>
      </c>
      <c r="K48" s="415">
        <v>0.54</v>
      </c>
      <c r="L48" s="415">
        <v>-0.04</v>
      </c>
      <c r="M48" s="416">
        <v>0.5</v>
      </c>
      <c r="N48" s="417" t="s">
        <v>201</v>
      </c>
      <c r="O48" s="418" t="s">
        <v>202</v>
      </c>
      <c r="P48" s="417">
        <v>-2.5000000000000001E-2</v>
      </c>
      <c r="Q48" s="408">
        <v>-1E-3</v>
      </c>
      <c r="Y48" s="444" t="s">
        <v>174</v>
      </c>
      <c r="Z48" s="443">
        <v>-2.6283272209548638</v>
      </c>
      <c r="AA48" s="443">
        <v>-1.3519018237338689</v>
      </c>
      <c r="AB48" s="443">
        <v>-2.1963991935406995</v>
      </c>
      <c r="AC48" s="443">
        <v>-3.527822785403373</v>
      </c>
      <c r="AD48" s="443">
        <v>-2.3888275969983033</v>
      </c>
    </row>
    <row r="49" spans="1:30" ht="14.4" x14ac:dyDescent="0.3">
      <c r="A49" s="442"/>
      <c r="C49" s="448">
        <v>43975</v>
      </c>
      <c r="D49" s="415">
        <v>-0.06</v>
      </c>
      <c r="E49" s="415">
        <v>-0.04</v>
      </c>
      <c r="F49" s="415">
        <v>-0.01</v>
      </c>
      <c r="G49" s="416">
        <v>-0.05</v>
      </c>
      <c r="H49" s="415">
        <v>0.18</v>
      </c>
      <c r="I49" s="415">
        <v>0.15</v>
      </c>
      <c r="J49" s="416">
        <v>0.15</v>
      </c>
      <c r="K49" s="415">
        <v>0.43</v>
      </c>
      <c r="L49" s="415">
        <v>-0.05</v>
      </c>
      <c r="M49" s="416">
        <v>0.4</v>
      </c>
      <c r="N49" s="417">
        <v>8.0000000000000002E-3</v>
      </c>
      <c r="O49" s="418">
        <v>8.0000000000000002E-3</v>
      </c>
      <c r="P49" s="417">
        <v>-2.3E-2</v>
      </c>
      <c r="Q49" s="408">
        <v>0</v>
      </c>
      <c r="Y49" s="444" t="s">
        <v>174</v>
      </c>
      <c r="Z49" s="443">
        <v>-0.18765995056452955</v>
      </c>
      <c r="AA49" s="443">
        <v>-0.61297253035198385</v>
      </c>
      <c r="AB49" s="443">
        <v>-2.1963991935406995</v>
      </c>
      <c r="AC49" s="443">
        <v>0.62741745599556964</v>
      </c>
      <c r="AD49" s="443">
        <v>-2.2774831494190613</v>
      </c>
    </row>
    <row r="50" spans="1:30" ht="14.4" x14ac:dyDescent="0.3">
      <c r="A50" s="442"/>
      <c r="C50" s="448">
        <v>43982</v>
      </c>
      <c r="D50" s="415">
        <v>0.15</v>
      </c>
      <c r="E50" s="415">
        <v>0.1</v>
      </c>
      <c r="F50" s="415">
        <v>0.53</v>
      </c>
      <c r="G50" s="416">
        <v>0.19</v>
      </c>
      <c r="H50" s="415">
        <v>0.17</v>
      </c>
      <c r="I50" s="415">
        <v>0.19</v>
      </c>
      <c r="J50" s="416">
        <v>0.18</v>
      </c>
      <c r="K50" s="415">
        <v>0.36</v>
      </c>
      <c r="L50" s="415">
        <v>-0.05</v>
      </c>
      <c r="M50" s="416">
        <v>0.33</v>
      </c>
      <c r="N50" s="417">
        <v>8.0000000000000002E-3</v>
      </c>
      <c r="O50" s="418" t="s">
        <v>234</v>
      </c>
      <c r="P50" s="417">
        <v>-2.5999999999999999E-2</v>
      </c>
      <c r="Q50" s="408">
        <v>1E-3</v>
      </c>
      <c r="Y50" s="444" t="s">
        <v>174</v>
      </c>
      <c r="Z50" s="443">
        <v>-2.3212315090712003</v>
      </c>
      <c r="AA50" s="443">
        <v>-0.50766611856201127</v>
      </c>
      <c r="AB50" s="443">
        <v>-2.1963991935406995</v>
      </c>
      <c r="AC50" s="443">
        <v>-2.5650004723355266</v>
      </c>
      <c r="AD50" s="443">
        <v>-2.5971521866832279</v>
      </c>
    </row>
    <row r="51" spans="1:30" ht="14.4" x14ac:dyDescent="0.3">
      <c r="A51" s="442"/>
      <c r="C51" s="448">
        <v>43989</v>
      </c>
      <c r="D51" s="415">
        <v>0.19</v>
      </c>
      <c r="E51" s="415">
        <v>0.1</v>
      </c>
      <c r="F51" s="415">
        <v>0.39</v>
      </c>
      <c r="G51" s="416">
        <v>0.21</v>
      </c>
      <c r="H51" s="415">
        <v>0.18</v>
      </c>
      <c r="I51" s="415">
        <v>0.16</v>
      </c>
      <c r="J51" s="416">
        <v>0.16</v>
      </c>
      <c r="K51" s="415">
        <v>0.38</v>
      </c>
      <c r="L51" s="415">
        <v>0.02</v>
      </c>
      <c r="M51" s="416">
        <v>0.36</v>
      </c>
      <c r="N51" s="417">
        <v>8.0000000000000002E-3</v>
      </c>
      <c r="O51" s="418">
        <v>8.9999999999999993E-3</v>
      </c>
      <c r="P51" s="417">
        <v>-1.4E-2</v>
      </c>
      <c r="Q51" s="408">
        <v>5.0000000000000001E-3</v>
      </c>
      <c r="Y51" s="444" t="s">
        <v>174</v>
      </c>
      <c r="Z51" s="443">
        <v>2.628350994947577</v>
      </c>
      <c r="AA51" s="443">
        <v>-0.15579935931140051</v>
      </c>
      <c r="AB51" s="443">
        <v>-2.1963991935406995</v>
      </c>
      <c r="AC51" s="443">
        <v>-1.1765658452555527</v>
      </c>
      <c r="AD51" s="443">
        <v>-3.2233379912530933</v>
      </c>
    </row>
    <row r="52" spans="1:30" ht="14.4" x14ac:dyDescent="0.3">
      <c r="A52" s="442"/>
      <c r="C52" s="448">
        <v>43996</v>
      </c>
      <c r="D52" s="415">
        <v>-0.23</v>
      </c>
      <c r="E52" s="415">
        <v>-0.15</v>
      </c>
      <c r="F52" s="415">
        <v>0.22</v>
      </c>
      <c r="G52" s="416">
        <v>-0.17</v>
      </c>
      <c r="H52" s="415">
        <v>-0.15</v>
      </c>
      <c r="I52" s="415">
        <v>-0.05</v>
      </c>
      <c r="J52" s="416">
        <v>-0.06</v>
      </c>
      <c r="K52" s="415">
        <v>0.42</v>
      </c>
      <c r="L52" s="415">
        <v>0.08</v>
      </c>
      <c r="M52" s="416">
        <v>0.4</v>
      </c>
      <c r="N52" s="417">
        <v>8.0000000000000002E-3</v>
      </c>
      <c r="O52" s="418">
        <v>8.9999999999999993E-3</v>
      </c>
      <c r="P52" s="417">
        <v>-2.4E-2</v>
      </c>
      <c r="Q52" s="408">
        <v>3.0000000000000001E-3</v>
      </c>
      <c r="Y52" s="444" t="s">
        <v>174</v>
      </c>
      <c r="Z52" s="443">
        <v>3.1035227607517957</v>
      </c>
      <c r="AA52" s="443">
        <v>0.38465856975619006</v>
      </c>
      <c r="AB52" s="443">
        <v>-2.1963991935406995</v>
      </c>
      <c r="AC52" s="443">
        <v>-1.7510296674994521</v>
      </c>
      <c r="AD52" s="443">
        <v>-3.0453031347237407</v>
      </c>
    </row>
    <row r="53" spans="1:30" ht="14.4" x14ac:dyDescent="0.3">
      <c r="A53" s="442"/>
      <c r="C53" s="448">
        <v>44003</v>
      </c>
      <c r="D53" s="415">
        <v>0.17</v>
      </c>
      <c r="E53" s="415">
        <v>0.28000000000000003</v>
      </c>
      <c r="F53" s="415">
        <v>0.56000000000000005</v>
      </c>
      <c r="G53" s="416">
        <v>0.23</v>
      </c>
      <c r="H53" s="415">
        <v>0.15</v>
      </c>
      <c r="I53" s="415">
        <v>0.12</v>
      </c>
      <c r="J53" s="416">
        <v>0.13</v>
      </c>
      <c r="K53" s="415">
        <v>0.46</v>
      </c>
      <c r="L53" s="415">
        <v>0.01</v>
      </c>
      <c r="M53" s="416">
        <v>0.43</v>
      </c>
      <c r="N53" s="417">
        <v>8.0000000000000002E-3</v>
      </c>
      <c r="O53" s="418">
        <v>8.9999999999999993E-3</v>
      </c>
      <c r="P53" s="417">
        <v>-1.7999999999999999E-2</v>
      </c>
      <c r="Q53" s="408">
        <v>6.0000000000000001E-3</v>
      </c>
      <c r="Y53" s="444" t="s">
        <v>174</v>
      </c>
      <c r="Z53" s="443">
        <v>-1.0828019751129714</v>
      </c>
      <c r="AA53" s="443">
        <v>1.1657048555665692</v>
      </c>
      <c r="AB53" s="443">
        <v>-2.1963991935406995</v>
      </c>
      <c r="AC53" s="443">
        <v>-5.3602397329521949</v>
      </c>
      <c r="AD53" s="443">
        <v>-2.6224021106584843</v>
      </c>
    </row>
    <row r="54" spans="1:30" ht="14.4" x14ac:dyDescent="0.3">
      <c r="A54" s="442"/>
      <c r="C54" s="448">
        <v>44010</v>
      </c>
      <c r="D54" s="419" t="s">
        <v>75</v>
      </c>
      <c r="E54" s="419" t="s">
        <v>75</v>
      </c>
      <c r="F54" s="419" t="s">
        <v>75</v>
      </c>
      <c r="G54" s="416">
        <v>0.16</v>
      </c>
      <c r="H54" s="415">
        <v>0.11</v>
      </c>
      <c r="I54" s="415">
        <v>0.12</v>
      </c>
      <c r="J54" s="416">
        <v>0.11</v>
      </c>
      <c r="K54" s="415">
        <v>0.39</v>
      </c>
      <c r="L54" s="415">
        <v>-0.01</v>
      </c>
      <c r="M54" s="416">
        <v>0.36</v>
      </c>
      <c r="N54" s="417">
        <v>8.0000000000000002E-3</v>
      </c>
      <c r="O54" s="418">
        <v>8.9999999999999993E-3</v>
      </c>
      <c r="P54" s="417">
        <v>-2.1000000000000001E-2</v>
      </c>
      <c r="Q54" s="408">
        <v>7.0000000000000001E-3</v>
      </c>
      <c r="Y54" s="444" t="s">
        <v>174</v>
      </c>
      <c r="Z54" s="443">
        <v>-0.60244861517561143</v>
      </c>
      <c r="AA54" s="443">
        <v>1.5681911792080006</v>
      </c>
      <c r="AB54" s="443">
        <v>-2.1963991935406995</v>
      </c>
      <c r="AC54" s="443">
        <v>-8.8101248913211236</v>
      </c>
      <c r="AD54" s="443">
        <v>-2.1298753149054863</v>
      </c>
    </row>
    <row r="55" spans="1:30" ht="14.4" x14ac:dyDescent="0.3">
      <c r="A55" s="442"/>
      <c r="C55" s="448">
        <v>44017</v>
      </c>
      <c r="D55" s="419" t="s">
        <v>75</v>
      </c>
      <c r="E55" s="419" t="s">
        <v>75</v>
      </c>
      <c r="F55" s="419" t="s">
        <v>75</v>
      </c>
      <c r="G55" s="416">
        <v>0.19</v>
      </c>
      <c r="H55" s="415">
        <v>0.14000000000000001</v>
      </c>
      <c r="I55" s="415">
        <v>0.15</v>
      </c>
      <c r="J55" s="416">
        <v>0.15</v>
      </c>
      <c r="K55" s="415">
        <v>0.39</v>
      </c>
      <c r="L55" s="415">
        <v>0.08</v>
      </c>
      <c r="M55" s="416">
        <v>0.37</v>
      </c>
      <c r="N55" s="417">
        <v>8.0000000000000002E-3</v>
      </c>
      <c r="O55" s="418">
        <v>8.9999999999999993E-3</v>
      </c>
      <c r="P55" s="417">
        <v>-1.2999999999999999E-2</v>
      </c>
      <c r="Q55" s="408">
        <v>8.9999999999999993E-3</v>
      </c>
      <c r="Y55" s="444" t="s">
        <v>174</v>
      </c>
      <c r="Z55" s="443">
        <v>1.1548782825182704</v>
      </c>
      <c r="AA55" s="443">
        <v>1.1615796779051106</v>
      </c>
      <c r="AB55" s="443">
        <v>-2.1963991935406995</v>
      </c>
      <c r="AC55" s="443">
        <v>-2.2815787896979032</v>
      </c>
      <c r="AD55" s="443">
        <v>-2.0157828950444832</v>
      </c>
    </row>
    <row r="56" spans="1:30" ht="14.4" x14ac:dyDescent="0.3">
      <c r="A56" s="442"/>
      <c r="C56" s="448">
        <v>44024</v>
      </c>
      <c r="D56" s="419" t="s">
        <v>75</v>
      </c>
      <c r="E56" s="419" t="s">
        <v>75</v>
      </c>
      <c r="F56" s="419" t="s">
        <v>75</v>
      </c>
      <c r="G56" s="416">
        <v>0.15</v>
      </c>
      <c r="H56" s="415">
        <v>0.1</v>
      </c>
      <c r="I56" s="415">
        <v>0.12</v>
      </c>
      <c r="J56" s="416">
        <v>0.12</v>
      </c>
      <c r="K56" s="415">
        <v>0.27</v>
      </c>
      <c r="L56" s="415">
        <v>0.12</v>
      </c>
      <c r="M56" s="416">
        <v>0.26</v>
      </c>
      <c r="N56" s="417">
        <v>8.9999999999999993E-3</v>
      </c>
      <c r="O56" s="418">
        <v>8.9999999999999993E-3</v>
      </c>
      <c r="P56" s="417">
        <v>-1.0999999999999999E-2</v>
      </c>
      <c r="Q56" s="408">
        <v>0.01</v>
      </c>
      <c r="Y56" s="444" t="s">
        <v>174</v>
      </c>
      <c r="Z56" s="443">
        <v>5.279664050108126</v>
      </c>
      <c r="AA56" s="443">
        <v>0.78640601420715417</v>
      </c>
      <c r="AB56" s="443">
        <v>-2.1963991935406995</v>
      </c>
      <c r="AC56" s="443">
        <v>3.5877246244523633</v>
      </c>
      <c r="AD56" s="443">
        <v>-1.5530282410422191</v>
      </c>
    </row>
    <row r="57" spans="1:30" ht="14.4" x14ac:dyDescent="0.3">
      <c r="A57" s="442"/>
      <c r="C57" s="448">
        <v>44031</v>
      </c>
      <c r="D57" s="419" t="s">
        <v>75</v>
      </c>
      <c r="E57" s="419" t="s">
        <v>75</v>
      </c>
      <c r="F57" s="419" t="s">
        <v>75</v>
      </c>
      <c r="G57" s="416">
        <v>0.12</v>
      </c>
      <c r="H57" s="415">
        <v>0.06</v>
      </c>
      <c r="I57" s="415">
        <v>0.11</v>
      </c>
      <c r="J57" s="416">
        <v>0.11</v>
      </c>
      <c r="K57" s="415">
        <v>0.32</v>
      </c>
      <c r="L57" s="415">
        <v>0.14000000000000001</v>
      </c>
      <c r="M57" s="416">
        <v>0.31</v>
      </c>
      <c r="N57" s="417">
        <v>0.01</v>
      </c>
      <c r="O57" s="418">
        <v>0.01</v>
      </c>
      <c r="P57" s="417">
        <v>4.0000000000000001E-3</v>
      </c>
      <c r="Q57" s="408">
        <v>1.2999999999999999E-2</v>
      </c>
      <c r="Y57" s="444" t="s">
        <v>174</v>
      </c>
      <c r="Z57" s="443">
        <v>0.49617275641881942</v>
      </c>
      <c r="AA57" s="443">
        <v>0.75402550204866203</v>
      </c>
      <c r="AB57" s="443">
        <v>-2.1963991935406995</v>
      </c>
      <c r="AC57" s="443">
        <v>0.88268709793545952</v>
      </c>
      <c r="AD57" s="443">
        <v>-0.51208507580913931</v>
      </c>
    </row>
    <row r="58" spans="1:30" ht="14.4" x14ac:dyDescent="0.3">
      <c r="A58" s="442"/>
      <c r="C58" s="448">
        <v>44038</v>
      </c>
      <c r="D58" s="419" t="s">
        <v>75</v>
      </c>
      <c r="E58" s="419" t="s">
        <v>75</v>
      </c>
      <c r="F58" s="419" t="s">
        <v>75</v>
      </c>
      <c r="G58" s="416">
        <v>0.11</v>
      </c>
      <c r="H58" s="415">
        <v>0.02</v>
      </c>
      <c r="I58" s="415">
        <v>0.08</v>
      </c>
      <c r="J58" s="416">
        <v>7.0000000000000007E-2</v>
      </c>
      <c r="K58" s="415">
        <v>0.42</v>
      </c>
      <c r="L58" s="415">
        <v>0.12</v>
      </c>
      <c r="M58" s="416">
        <v>0.4</v>
      </c>
      <c r="N58" s="417">
        <v>0.01</v>
      </c>
      <c r="O58" s="418">
        <v>1.0999999999999999E-2</v>
      </c>
      <c r="P58" s="417">
        <v>1E-3</v>
      </c>
      <c r="Q58" s="408">
        <v>1.7999999999999999E-2</v>
      </c>
      <c r="Y58" s="444" t="s">
        <v>174</v>
      </c>
      <c r="Z58" s="443">
        <v>-0.21792951417265471</v>
      </c>
      <c r="AA58" s="443">
        <v>0.56335910945808299</v>
      </c>
      <c r="AB58" s="443">
        <v>-2.1963991935406995</v>
      </c>
      <c r="AC58" s="443">
        <v>-0.37791890622852975</v>
      </c>
      <c r="AD58" s="443">
        <v>0.69520734465361655</v>
      </c>
    </row>
    <row r="59" spans="1:30" ht="14.4" x14ac:dyDescent="0.3">
      <c r="A59" s="442"/>
      <c r="C59" s="448">
        <v>44045</v>
      </c>
      <c r="D59" s="419" t="s">
        <v>75</v>
      </c>
      <c r="E59" s="419" t="s">
        <v>75</v>
      </c>
      <c r="F59" s="419" t="s">
        <v>75</v>
      </c>
      <c r="G59" s="416">
        <v>0</v>
      </c>
      <c r="H59" s="415">
        <v>0.01</v>
      </c>
      <c r="I59" s="415">
        <v>0.06</v>
      </c>
      <c r="J59" s="416">
        <v>0.05</v>
      </c>
      <c r="K59" s="415">
        <v>0.38</v>
      </c>
      <c r="L59" s="415">
        <v>0.08</v>
      </c>
      <c r="M59" s="416">
        <v>0.36</v>
      </c>
      <c r="N59" s="417">
        <v>1.0999999999999999E-2</v>
      </c>
      <c r="O59" s="418">
        <v>1.0999999999999999E-2</v>
      </c>
      <c r="P59" s="417">
        <v>1E-3</v>
      </c>
      <c r="Q59" s="408">
        <v>0.01</v>
      </c>
      <c r="Y59" s="444" t="s">
        <v>174</v>
      </c>
      <c r="Z59" s="443">
        <v>0.47730711486610056</v>
      </c>
      <c r="AA59" s="443">
        <v>0.12704297290823541</v>
      </c>
      <c r="AB59" s="443">
        <v>-2.1963991935406995</v>
      </c>
      <c r="AC59" s="443">
        <v>1.488252910516394</v>
      </c>
      <c r="AD59" s="443">
        <v>1.0085331448077122</v>
      </c>
    </row>
    <row r="60" spans="1:30" ht="14.4" x14ac:dyDescent="0.3">
      <c r="A60" s="442"/>
      <c r="C60" s="448">
        <v>44052</v>
      </c>
      <c r="D60" s="419" t="s">
        <v>75</v>
      </c>
      <c r="E60" s="419" t="s">
        <v>75</v>
      </c>
      <c r="F60" s="419" t="s">
        <v>75</v>
      </c>
      <c r="G60" s="416">
        <v>0.08</v>
      </c>
      <c r="H60" s="415">
        <v>-0.05</v>
      </c>
      <c r="I60" s="415">
        <v>0.02</v>
      </c>
      <c r="J60" s="416">
        <v>0.01</v>
      </c>
      <c r="K60" s="415">
        <v>0.38</v>
      </c>
      <c r="L60" s="415">
        <v>0.18</v>
      </c>
      <c r="M60" s="416">
        <v>0.37</v>
      </c>
      <c r="N60" s="417">
        <v>1.0999999999999999E-2</v>
      </c>
      <c r="O60" s="418">
        <v>1.2E-2</v>
      </c>
      <c r="P60" s="417">
        <v>-1.2999999999999999E-2</v>
      </c>
      <c r="Q60" s="408">
        <v>1.0999999999999999E-2</v>
      </c>
      <c r="Y60" s="444" t="s">
        <v>174</v>
      </c>
      <c r="Z60" s="443">
        <v>-1.3094655602224161</v>
      </c>
      <c r="AA60" s="443">
        <v>-0.70779739838126943</v>
      </c>
      <c r="AB60" s="443">
        <v>-2.1963991935406995</v>
      </c>
      <c r="AC60" s="443">
        <v>1.9263624236793646</v>
      </c>
      <c r="AD60" s="443">
        <v>0.23219518379357851</v>
      </c>
    </row>
    <row r="61" spans="1:30" ht="14.4" x14ac:dyDescent="0.3">
      <c r="A61" s="442"/>
      <c r="C61" s="448">
        <v>44059</v>
      </c>
      <c r="D61" s="419" t="s">
        <v>75</v>
      </c>
      <c r="E61" s="419" t="s">
        <v>75</v>
      </c>
      <c r="F61" s="419" t="s">
        <v>75</v>
      </c>
      <c r="G61" s="419" t="s">
        <v>75</v>
      </c>
      <c r="H61" s="419" t="s">
        <v>75</v>
      </c>
      <c r="I61" s="419" t="s">
        <v>75</v>
      </c>
      <c r="J61" s="419" t="s">
        <v>75</v>
      </c>
      <c r="K61" s="419" t="s">
        <v>75</v>
      </c>
      <c r="L61" s="419" t="s">
        <v>75</v>
      </c>
      <c r="M61" s="419" t="s">
        <v>75</v>
      </c>
      <c r="N61" s="419" t="s">
        <v>75</v>
      </c>
      <c r="O61" s="419" t="s">
        <v>75</v>
      </c>
      <c r="P61" s="419" t="s">
        <v>75</v>
      </c>
      <c r="Q61" s="419" t="s">
        <v>75</v>
      </c>
      <c r="Y61" s="444" t="s">
        <v>174</v>
      </c>
      <c r="Z61" s="443">
        <v>-1.9371133633096642</v>
      </c>
      <c r="AA61" s="443">
        <v>-0.42092767845448925</v>
      </c>
      <c r="AB61" s="443">
        <v>-2.1963991935406995</v>
      </c>
      <c r="AC61" s="443">
        <v>-0.35907794808183269</v>
      </c>
      <c r="AD61" s="443">
        <v>0.33640487580561285</v>
      </c>
    </row>
    <row r="62" spans="1:30" ht="14.4" x14ac:dyDescent="0.3">
      <c r="A62" s="442"/>
      <c r="C62" s="448">
        <v>44066</v>
      </c>
      <c r="D62" s="419" t="s">
        <v>75</v>
      </c>
      <c r="E62" s="419" t="s">
        <v>75</v>
      </c>
      <c r="F62" s="419" t="s">
        <v>75</v>
      </c>
      <c r="G62" s="416">
        <v>-0.01</v>
      </c>
      <c r="H62" s="415">
        <v>-0.13</v>
      </c>
      <c r="I62" s="415">
        <v>-0.1</v>
      </c>
      <c r="J62" s="416">
        <v>-0.1</v>
      </c>
      <c r="K62" s="415">
        <v>0.42</v>
      </c>
      <c r="L62" s="415">
        <v>0.17</v>
      </c>
      <c r="M62" s="416">
        <v>0.4</v>
      </c>
      <c r="N62" s="417">
        <v>1.2999999999999999E-2</v>
      </c>
      <c r="O62" s="418">
        <v>1.2999999999999999E-2</v>
      </c>
      <c r="P62" s="417">
        <v>-1E-3</v>
      </c>
      <c r="Q62" s="408">
        <v>1.7000000000000001E-2</v>
      </c>
      <c r="Y62" s="444" t="s">
        <v>174</v>
      </c>
      <c r="Z62" s="443">
        <v>-1.8993346733306631</v>
      </c>
      <c r="AA62" s="443">
        <v>-4.7253929378884632E-2</v>
      </c>
      <c r="AB62" s="443">
        <v>-2.1963991935406995</v>
      </c>
      <c r="AC62" s="443">
        <v>-8.8298188619233997E-2</v>
      </c>
      <c r="AD62" s="443">
        <v>0.6384639471080058</v>
      </c>
    </row>
    <row r="63" spans="1:30" ht="14.4" x14ac:dyDescent="0.3">
      <c r="A63" s="442"/>
      <c r="C63" s="448">
        <v>44073</v>
      </c>
      <c r="D63" s="419" t="s">
        <v>75</v>
      </c>
      <c r="E63" s="419" t="s">
        <v>75</v>
      </c>
      <c r="F63" s="419" t="s">
        <v>75</v>
      </c>
      <c r="G63" s="416">
        <v>0.05</v>
      </c>
      <c r="H63" s="415">
        <v>-0.13</v>
      </c>
      <c r="I63" s="415">
        <v>-0.03</v>
      </c>
      <c r="J63" s="416">
        <v>-0.04</v>
      </c>
      <c r="K63" s="415">
        <v>0.42</v>
      </c>
      <c r="L63" s="415">
        <v>0.14000000000000001</v>
      </c>
      <c r="M63" s="416">
        <v>0.41</v>
      </c>
      <c r="N63" s="417">
        <v>1.2999999999999999E-2</v>
      </c>
      <c r="O63" s="418">
        <v>1.4E-2</v>
      </c>
      <c r="P63" s="417">
        <v>1E-3</v>
      </c>
      <c r="Q63" s="408">
        <v>1.9E-2</v>
      </c>
      <c r="Y63" s="444" t="s">
        <v>174</v>
      </c>
      <c r="Z63" s="443">
        <v>-0.56421854891840795</v>
      </c>
      <c r="AA63" s="443">
        <v>0.59469016911496542</v>
      </c>
      <c r="AB63" s="443">
        <v>-2.1963991935406995</v>
      </c>
      <c r="AC63" s="443">
        <v>-1.8466411026465721</v>
      </c>
      <c r="AD63" s="443">
        <v>1.1219076400627788</v>
      </c>
    </row>
    <row r="64" spans="1:30" ht="14.4" x14ac:dyDescent="0.3">
      <c r="A64" s="442"/>
      <c r="C64" s="448">
        <v>44080</v>
      </c>
      <c r="D64" s="419" t="s">
        <v>75</v>
      </c>
      <c r="E64" s="419" t="s">
        <v>75</v>
      </c>
      <c r="F64" s="419" t="s">
        <v>75</v>
      </c>
      <c r="G64" s="416">
        <v>0.03</v>
      </c>
      <c r="H64" s="415">
        <v>-0.04</v>
      </c>
      <c r="I64" s="415">
        <v>0.05</v>
      </c>
      <c r="J64" s="416">
        <v>0.04</v>
      </c>
      <c r="K64" s="415">
        <v>0.41</v>
      </c>
      <c r="L64" s="415">
        <v>0.14000000000000001</v>
      </c>
      <c r="M64" s="416">
        <v>0.39</v>
      </c>
      <c r="N64" s="417">
        <v>1.2999999999999999E-2</v>
      </c>
      <c r="O64" s="418">
        <v>1.4E-2</v>
      </c>
      <c r="P64" s="417">
        <v>1E-3</v>
      </c>
      <c r="Q64" s="408">
        <v>0.02</v>
      </c>
      <c r="Y64" s="444" t="s">
        <v>174</v>
      </c>
      <c r="Z64" s="443">
        <v>2.5042607959062808</v>
      </c>
      <c r="AA64" s="443">
        <v>0.83927237670154253</v>
      </c>
      <c r="AB64" s="443">
        <v>-2.1963991935406995</v>
      </c>
      <c r="AC64" s="443">
        <v>1.6121549420196999</v>
      </c>
      <c r="AD64" s="443">
        <v>1.2425779949710776</v>
      </c>
    </row>
    <row r="65" spans="1:30" ht="14.4" x14ac:dyDescent="0.3">
      <c r="A65" s="442"/>
      <c r="C65" s="448">
        <v>44087</v>
      </c>
      <c r="D65" s="419" t="s">
        <v>75</v>
      </c>
      <c r="E65" s="419" t="s">
        <v>75</v>
      </c>
      <c r="F65" s="419" t="s">
        <v>75</v>
      </c>
      <c r="G65" s="416">
        <v>0.18</v>
      </c>
      <c r="H65" s="415">
        <v>0</v>
      </c>
      <c r="I65" s="415">
        <v>0.09</v>
      </c>
      <c r="J65" s="416">
        <v>0.08</v>
      </c>
      <c r="K65" s="415">
        <v>0.41</v>
      </c>
      <c r="L65" s="415">
        <v>0.14000000000000001</v>
      </c>
      <c r="M65" s="416">
        <v>0.39</v>
      </c>
      <c r="N65" s="417">
        <v>1.4E-2</v>
      </c>
      <c r="O65" s="418">
        <v>1.4999999999999999E-2</v>
      </c>
      <c r="P65" s="417">
        <v>2E-3</v>
      </c>
      <c r="Q65" s="408">
        <v>0.02</v>
      </c>
      <c r="Y65" s="444" t="s">
        <v>174</v>
      </c>
      <c r="Z65" s="443">
        <v>2.3977867293565778</v>
      </c>
      <c r="AA65" s="443">
        <v>1.2456989453157106</v>
      </c>
      <c r="AB65" s="443">
        <v>-2.1963991935406995</v>
      </c>
      <c r="AC65" s="443">
        <v>1.7364945928882207</v>
      </c>
      <c r="AD65" s="443">
        <v>1.3934371133663279</v>
      </c>
    </row>
    <row r="66" spans="1:30" ht="14.4" x14ac:dyDescent="0.3">
      <c r="A66" s="442"/>
      <c r="C66" s="448">
        <v>44094</v>
      </c>
      <c r="D66" s="419" t="s">
        <v>75</v>
      </c>
      <c r="E66" s="419" t="s">
        <v>75</v>
      </c>
      <c r="F66" s="419" t="s">
        <v>75</v>
      </c>
      <c r="G66" s="416">
        <v>0.21</v>
      </c>
      <c r="H66" s="415">
        <v>0.05</v>
      </c>
      <c r="I66" s="415">
        <v>0.13</v>
      </c>
      <c r="J66" s="416">
        <v>0.12</v>
      </c>
      <c r="K66" s="415">
        <v>0.52</v>
      </c>
      <c r="L66" s="415">
        <v>0.05</v>
      </c>
      <c r="M66" s="416">
        <v>0.49</v>
      </c>
      <c r="N66" s="417">
        <v>1.4999999999999999E-2</v>
      </c>
      <c r="O66" s="418">
        <v>1.4999999999999999E-2</v>
      </c>
      <c r="P66" s="417">
        <v>6.0000000000000001E-3</v>
      </c>
      <c r="Q66" s="408">
        <v>2.3E-2</v>
      </c>
      <c r="Y66" s="444" t="s">
        <v>174</v>
      </c>
      <c r="Z66" s="443">
        <v>4.9709158043230506</v>
      </c>
      <c r="AA66" s="443">
        <v>2.2698270771181144</v>
      </c>
      <c r="AB66" s="443">
        <v>-2.1963991935406995</v>
      </c>
      <c r="AC66" s="443">
        <v>4.8723587611998056</v>
      </c>
      <c r="AD66" s="443">
        <v>1.8549085128994054</v>
      </c>
    </row>
    <row r="67" spans="1:30" ht="14.4" x14ac:dyDescent="0.3">
      <c r="A67" s="442"/>
      <c r="C67" s="448">
        <v>44101</v>
      </c>
      <c r="D67" s="419" t="s">
        <v>75</v>
      </c>
      <c r="E67" s="419" t="s">
        <v>75</v>
      </c>
      <c r="F67" s="419" t="s">
        <v>75</v>
      </c>
      <c r="G67" s="416">
        <v>0.14000000000000001</v>
      </c>
      <c r="H67" s="415">
        <v>0.04</v>
      </c>
      <c r="I67" s="415">
        <v>0.13</v>
      </c>
      <c r="J67" s="416">
        <v>0.12</v>
      </c>
      <c r="K67" s="415">
        <v>0.49</v>
      </c>
      <c r="L67" s="415">
        <v>0.02</v>
      </c>
      <c r="M67" s="416">
        <v>0.46</v>
      </c>
      <c r="N67" s="417">
        <v>1.4999999999999999E-2</v>
      </c>
      <c r="O67" s="418">
        <v>1.6E-2</v>
      </c>
      <c r="P67" s="417">
        <v>5.0000000000000001E-3</v>
      </c>
      <c r="Q67" s="408">
        <v>2.3E-2</v>
      </c>
      <c r="Y67" s="444" t="s">
        <v>174</v>
      </c>
      <c r="Z67" s="443">
        <v>0.40260989288362414</v>
      </c>
      <c r="AA67" s="443">
        <v>2.6885597316586241</v>
      </c>
      <c r="AB67" s="443">
        <v>-2.1963991935406995</v>
      </c>
      <c r="AC67" s="443">
        <v>2.7710549080374562</v>
      </c>
      <c r="AD67" s="443">
        <v>2.0640816810056686</v>
      </c>
    </row>
    <row r="68" spans="1:30" ht="14.4" x14ac:dyDescent="0.3">
      <c r="A68" s="442"/>
      <c r="C68" s="448">
        <v>44108</v>
      </c>
      <c r="D68" s="419" t="s">
        <v>75</v>
      </c>
      <c r="E68" s="419" t="s">
        <v>75</v>
      </c>
      <c r="F68" s="419" t="s">
        <v>75</v>
      </c>
      <c r="G68" s="416">
        <v>0.21</v>
      </c>
      <c r="H68" s="415">
        <v>0.03</v>
      </c>
      <c r="I68" s="415">
        <v>0.13</v>
      </c>
      <c r="J68" s="416">
        <v>0.12</v>
      </c>
      <c r="K68" s="415">
        <v>0.48</v>
      </c>
      <c r="L68" s="415">
        <v>7.0000000000000007E-2</v>
      </c>
      <c r="M68" s="416">
        <v>0.45</v>
      </c>
      <c r="N68" s="417">
        <v>1.4999999999999999E-2</v>
      </c>
      <c r="O68" s="418">
        <v>1.7000000000000001E-2</v>
      </c>
      <c r="P68" s="417">
        <v>8.0000000000000002E-3</v>
      </c>
      <c r="Q68" s="408">
        <v>0.02</v>
      </c>
      <c r="Y68" s="444">
        <v>43891</v>
      </c>
      <c r="Z68" s="443">
        <v>0.90787261698951061</v>
      </c>
      <c r="AA68" s="443">
        <v>2.4993064336814976</v>
      </c>
      <c r="AB68" s="443">
        <v>-2.1963991935406995</v>
      </c>
      <c r="AC68" s="443">
        <v>0.69693588068491863</v>
      </c>
      <c r="AD68" s="443">
        <v>1.6688790468446939</v>
      </c>
    </row>
    <row r="69" spans="1:30" ht="14.4" x14ac:dyDescent="0.3">
      <c r="A69" s="442"/>
      <c r="C69" s="448">
        <v>44115</v>
      </c>
      <c r="D69" s="419" t="s">
        <v>75</v>
      </c>
      <c r="E69" s="419" t="s">
        <v>75</v>
      </c>
      <c r="F69" s="419" t="s">
        <v>75</v>
      </c>
      <c r="G69" s="416">
        <v>0.03</v>
      </c>
      <c r="H69" s="415">
        <v>-0.02</v>
      </c>
      <c r="I69" s="415">
        <v>0.09</v>
      </c>
      <c r="J69" s="416">
        <v>7.0000000000000007E-2</v>
      </c>
      <c r="K69" s="415">
        <v>0.53</v>
      </c>
      <c r="L69" s="415">
        <v>0.06</v>
      </c>
      <c r="M69" s="416">
        <v>0.49</v>
      </c>
      <c r="N69" s="417">
        <v>1.6E-2</v>
      </c>
      <c r="O69" s="418">
        <v>1.7000000000000001E-2</v>
      </c>
      <c r="P69" s="417">
        <v>-8.9999999999999993E-3</v>
      </c>
      <c r="Q69" s="408">
        <v>0.01</v>
      </c>
      <c r="Y69" s="444" t="s">
        <v>174</v>
      </c>
      <c r="Z69" s="443">
        <v>5.2695622492861629</v>
      </c>
      <c r="AA69" s="443">
        <v>2.2382700011609367</v>
      </c>
      <c r="AB69" s="443">
        <v>-2.1963991935406995</v>
      </c>
      <c r="AC69" s="443">
        <v>3.1420016081123094</v>
      </c>
      <c r="AD69" s="443">
        <v>1.4272871975293364</v>
      </c>
    </row>
    <row r="70" spans="1:30" ht="14.4" x14ac:dyDescent="0.3">
      <c r="A70" s="442"/>
      <c r="C70" s="448">
        <v>44122</v>
      </c>
      <c r="D70" s="419" t="s">
        <v>75</v>
      </c>
      <c r="E70" s="419" t="s">
        <v>75</v>
      </c>
      <c r="F70" s="419" t="s">
        <v>75</v>
      </c>
      <c r="G70" s="416">
        <v>0.19</v>
      </c>
      <c r="H70" s="415">
        <v>0.08</v>
      </c>
      <c r="I70" s="415">
        <v>0.14000000000000001</v>
      </c>
      <c r="J70" s="416">
        <v>0.14000000000000001</v>
      </c>
      <c r="K70" s="415">
        <v>0.56999999999999995</v>
      </c>
      <c r="L70" s="415">
        <v>0.06</v>
      </c>
      <c r="M70" s="416">
        <v>0.53</v>
      </c>
      <c r="N70" s="417">
        <v>1.7000000000000001E-2</v>
      </c>
      <c r="O70" s="418">
        <v>1.7999999999999999E-2</v>
      </c>
      <c r="P70" s="417">
        <v>5.0000000000000001E-3</v>
      </c>
      <c r="Q70" s="408">
        <v>2.5999999999999999E-2</v>
      </c>
      <c r="Y70" s="444" t="s">
        <v>174</v>
      </c>
      <c r="Z70" s="443">
        <v>2.3669100328651602</v>
      </c>
      <c r="AA70" s="443">
        <v>1.5428051666833309</v>
      </c>
      <c r="AB70" s="443">
        <v>-2.1963991935406995</v>
      </c>
      <c r="AC70" s="443">
        <v>-0.38242892590272959</v>
      </c>
      <c r="AD70" s="443">
        <v>0.70551188101339535</v>
      </c>
    </row>
    <row r="71" spans="1:30" ht="14.4" x14ac:dyDescent="0.3">
      <c r="A71" s="442"/>
      <c r="C71" s="448">
        <v>44134</v>
      </c>
      <c r="D71" s="419" t="s">
        <v>75</v>
      </c>
      <c r="E71" s="419" t="s">
        <v>75</v>
      </c>
      <c r="F71" s="419" t="s">
        <v>75</v>
      </c>
      <c r="G71" s="416">
        <v>0.16</v>
      </c>
      <c r="H71" s="415">
        <v>0.12</v>
      </c>
      <c r="I71" s="415">
        <v>0.16</v>
      </c>
      <c r="J71" s="416">
        <v>0.16</v>
      </c>
      <c r="K71" s="415">
        <v>0.57999999999999996</v>
      </c>
      <c r="L71" s="415">
        <v>0.03</v>
      </c>
      <c r="M71" s="416">
        <v>0.55000000000000004</v>
      </c>
      <c r="N71" s="417">
        <v>1.7999999999999999E-2</v>
      </c>
      <c r="O71" s="418">
        <v>1.9E-2</v>
      </c>
      <c r="P71" s="417">
        <v>6.0000000000000001E-3</v>
      </c>
      <c r="Q71" s="408">
        <v>2.8000000000000001E-2</v>
      </c>
      <c r="Y71" s="444" t="s">
        <v>174</v>
      </c>
      <c r="Z71" s="443">
        <v>1.1794877100663979</v>
      </c>
      <c r="AA71" s="443">
        <v>0.83173244528176871</v>
      </c>
      <c r="AB71" s="443">
        <v>-2.1963991935406995</v>
      </c>
      <c r="AC71" s="443">
        <v>-1.1542634971071237</v>
      </c>
      <c r="AD71" s="443">
        <v>0.28910988246189462</v>
      </c>
    </row>
    <row r="72" spans="1:30" ht="14.4" x14ac:dyDescent="0.3">
      <c r="A72" s="442"/>
      <c r="C72" s="448">
        <v>44136</v>
      </c>
      <c r="D72" s="419" t="s">
        <v>75</v>
      </c>
      <c r="E72" s="419" t="s">
        <v>75</v>
      </c>
      <c r="F72" s="419" t="s">
        <v>75</v>
      </c>
      <c r="G72" s="416">
        <v>0.24</v>
      </c>
      <c r="H72" s="415">
        <v>0.14000000000000001</v>
      </c>
      <c r="I72" s="415">
        <v>0.19</v>
      </c>
      <c r="J72" s="416">
        <v>0.18</v>
      </c>
      <c r="K72" s="415">
        <v>0.61</v>
      </c>
      <c r="L72" s="415">
        <v>0.01</v>
      </c>
      <c r="M72" s="416">
        <v>0.56999999999999995</v>
      </c>
      <c r="N72" s="417">
        <v>1.7999999999999999E-2</v>
      </c>
      <c r="O72" s="418">
        <v>1.9E-2</v>
      </c>
      <c r="P72" s="417">
        <v>8.9999999999999993E-3</v>
      </c>
      <c r="Q72" s="408">
        <v>3.1E-2</v>
      </c>
      <c r="Y72" s="444" t="s">
        <v>174</v>
      </c>
      <c r="Z72" s="443">
        <v>0.57053170171264811</v>
      </c>
      <c r="AA72" s="443">
        <v>0.5872963679690838</v>
      </c>
      <c r="AB72" s="443">
        <v>-2.1963991935406995</v>
      </c>
      <c r="AC72" s="443">
        <v>4.5351647680718088E-2</v>
      </c>
      <c r="AD72" s="443">
        <v>0.44883095537358642</v>
      </c>
    </row>
    <row r="73" spans="1:30" ht="14.4" x14ac:dyDescent="0.3">
      <c r="A73" s="442"/>
      <c r="C73" s="448">
        <v>44143</v>
      </c>
      <c r="D73" s="419" t="s">
        <v>75</v>
      </c>
      <c r="E73" s="419" t="s">
        <v>75</v>
      </c>
      <c r="F73" s="419" t="s">
        <v>75</v>
      </c>
      <c r="G73" s="416">
        <v>0.2</v>
      </c>
      <c r="H73" s="415">
        <v>0.15</v>
      </c>
      <c r="I73" s="415">
        <v>0.19</v>
      </c>
      <c r="J73" s="416">
        <v>0.19</v>
      </c>
      <c r="K73" s="415">
        <v>0.68</v>
      </c>
      <c r="L73" s="415">
        <v>0.11</v>
      </c>
      <c r="M73" s="416">
        <v>0.64</v>
      </c>
      <c r="N73" s="417">
        <v>1.7999999999999999E-2</v>
      </c>
      <c r="O73" s="418">
        <v>0.02</v>
      </c>
      <c r="P73" s="417">
        <v>8.9999999999999993E-3</v>
      </c>
      <c r="Q73" s="408">
        <v>2.9000000000000001E-2</v>
      </c>
      <c r="Y73" s="444" t="s">
        <v>174</v>
      </c>
      <c r="Z73" s="443">
        <v>0.10266196297981156</v>
      </c>
      <c r="AA73" s="443">
        <v>-9.6014470196594177E-4</v>
      </c>
      <c r="AB73" s="443">
        <v>-2.1963991935406995</v>
      </c>
      <c r="AC73" s="443">
        <v>-0.18006845441178143</v>
      </c>
      <c r="AD73" s="443">
        <v>0.15255133812053753</v>
      </c>
    </row>
    <row r="74" spans="1:30" ht="14.4" x14ac:dyDescent="0.3">
      <c r="A74" s="442"/>
      <c r="C74" s="448">
        <v>44150</v>
      </c>
      <c r="D74" s="419" t="s">
        <v>75</v>
      </c>
      <c r="E74" s="419" t="s">
        <v>75</v>
      </c>
      <c r="F74" s="419" t="s">
        <v>75</v>
      </c>
      <c r="G74" s="416">
        <v>0.24</v>
      </c>
      <c r="H74" s="415">
        <v>0.17</v>
      </c>
      <c r="I74" s="415">
        <v>0.22</v>
      </c>
      <c r="J74" s="416">
        <v>0.22</v>
      </c>
      <c r="K74" s="415">
        <v>0.72</v>
      </c>
      <c r="L74" s="415">
        <v>0.1</v>
      </c>
      <c r="M74" s="416">
        <v>0.68</v>
      </c>
      <c r="N74" s="417">
        <v>1.9E-2</v>
      </c>
      <c r="O74" s="418">
        <v>0.02</v>
      </c>
      <c r="P74" s="417">
        <v>0.01</v>
      </c>
      <c r="Q74" s="408">
        <v>3.2000000000000001E-2</v>
      </c>
      <c r="Y74" s="444" t="s">
        <v>174</v>
      </c>
      <c r="Z74" s="443">
        <v>-4.5748991569273096</v>
      </c>
      <c r="AA74" s="443">
        <v>-6.815244223443144E-2</v>
      </c>
      <c r="AB74" s="443">
        <v>-2.1963991935406995</v>
      </c>
      <c r="AC74" s="443">
        <v>-0.14375908182304897</v>
      </c>
      <c r="AD74" s="443">
        <v>0.21908991452041807</v>
      </c>
    </row>
    <row r="75" spans="1:30" ht="14.4" x14ac:dyDescent="0.3">
      <c r="A75" s="442"/>
      <c r="C75" s="448">
        <v>44157</v>
      </c>
      <c r="D75" s="419" t="s">
        <v>75</v>
      </c>
      <c r="E75" s="419" t="s">
        <v>75</v>
      </c>
      <c r="F75" s="419" t="s">
        <v>75</v>
      </c>
      <c r="G75" s="416">
        <v>0.32</v>
      </c>
      <c r="H75" s="415">
        <v>0.16</v>
      </c>
      <c r="I75" s="415">
        <v>0.22</v>
      </c>
      <c r="J75" s="416">
        <v>0.21</v>
      </c>
      <c r="K75" s="415">
        <v>0.71</v>
      </c>
      <c r="L75" s="415">
        <v>0.06</v>
      </c>
      <c r="M75" s="416">
        <v>0.67</v>
      </c>
      <c r="N75" s="417">
        <v>1.9E-2</v>
      </c>
      <c r="O75" s="418">
        <v>0.02</v>
      </c>
      <c r="P75" s="417">
        <v>2E-3</v>
      </c>
      <c r="Q75" s="408">
        <v>2.9000000000000001E-2</v>
      </c>
      <c r="Y75" s="444" t="s">
        <v>174</v>
      </c>
      <c r="Z75" s="443">
        <v>-0.80317992419928341</v>
      </c>
      <c r="AA75" s="443">
        <v>0.35156079944023055</v>
      </c>
      <c r="AB75" s="443">
        <v>-2.1963991935406995</v>
      </c>
      <c r="AC75" s="443">
        <v>1.814983391066761</v>
      </c>
      <c r="AD75" s="443">
        <v>0.4036993541436199</v>
      </c>
    </row>
    <row r="76" spans="1:30" ht="14.4" x14ac:dyDescent="0.3">
      <c r="A76" s="442"/>
      <c r="C76" s="448">
        <v>44164</v>
      </c>
      <c r="D76" s="419" t="s">
        <v>75</v>
      </c>
      <c r="E76" s="419" t="s">
        <v>75</v>
      </c>
      <c r="F76" s="419" t="s">
        <v>75</v>
      </c>
      <c r="G76" s="416">
        <v>0.51</v>
      </c>
      <c r="H76" s="415">
        <v>0.11</v>
      </c>
      <c r="I76" s="415">
        <v>0.24</v>
      </c>
      <c r="J76" s="416">
        <v>0.23</v>
      </c>
      <c r="K76" s="415">
        <v>0.69</v>
      </c>
      <c r="L76" s="415">
        <v>0.03</v>
      </c>
      <c r="M76" s="416">
        <v>0.65</v>
      </c>
      <c r="N76" s="417">
        <v>0.02</v>
      </c>
      <c r="O76" s="418">
        <v>2.1000000000000001E-2</v>
      </c>
      <c r="P76" s="417">
        <v>0</v>
      </c>
      <c r="Q76" s="408">
        <v>2.9000000000000001E-2</v>
      </c>
      <c r="Y76" s="444" t="s">
        <v>174</v>
      </c>
      <c r="Z76" s="443">
        <v>1.1517666605888139</v>
      </c>
      <c r="AA76" s="443">
        <v>0.73947930860118638</v>
      </c>
      <c r="AB76" s="443">
        <v>-2.1963991935406995</v>
      </c>
      <c r="AC76" s="443">
        <v>1.0680442873409675</v>
      </c>
      <c r="AD76" s="443">
        <v>0.89236579782242331</v>
      </c>
    </row>
    <row r="77" spans="1:30" ht="14.4" x14ac:dyDescent="0.3">
      <c r="A77" s="442"/>
      <c r="C77" s="448">
        <v>44171</v>
      </c>
      <c r="D77" s="419" t="s">
        <v>75</v>
      </c>
      <c r="E77" s="419" t="s">
        <v>75</v>
      </c>
      <c r="F77" s="419" t="s">
        <v>75</v>
      </c>
      <c r="G77" s="416">
        <v>0.54</v>
      </c>
      <c r="H77" s="415">
        <v>-0.05</v>
      </c>
      <c r="I77" s="415">
        <v>0.12</v>
      </c>
      <c r="J77" s="416">
        <v>0.1</v>
      </c>
      <c r="K77" s="415">
        <v>0.82</v>
      </c>
      <c r="L77" s="415">
        <v>0.1</v>
      </c>
      <c r="M77" s="416">
        <v>0.77</v>
      </c>
      <c r="N77" s="417">
        <v>6.0000000000000001E-3</v>
      </c>
      <c r="O77" s="418">
        <v>5.0000000000000001E-3</v>
      </c>
      <c r="P77" s="417">
        <v>0</v>
      </c>
      <c r="Q77" s="408">
        <v>0.03</v>
      </c>
      <c r="Y77" s="444" t="s">
        <v>174</v>
      </c>
      <c r="Z77" s="443">
        <v>1.8965639501379015</v>
      </c>
      <c r="AA77" s="443">
        <v>1.2555517222113874</v>
      </c>
      <c r="AB77" s="443">
        <v>-2.1963991935406995</v>
      </c>
      <c r="AC77" s="443">
        <v>8.334110889643398E-2</v>
      </c>
      <c r="AD77" s="443">
        <v>1.3823482083533105</v>
      </c>
    </row>
    <row r="78" spans="1:30" ht="14.4" x14ac:dyDescent="0.3">
      <c r="A78" s="442"/>
      <c r="C78" s="448">
        <v>44178</v>
      </c>
      <c r="D78" s="419" t="s">
        <v>75</v>
      </c>
      <c r="E78" s="419" t="s">
        <v>75</v>
      </c>
      <c r="F78" s="419" t="s">
        <v>75</v>
      </c>
      <c r="G78" s="416">
        <v>0.56000000000000005</v>
      </c>
      <c r="H78" s="415">
        <v>-0.02</v>
      </c>
      <c r="I78" s="415">
        <v>0.12</v>
      </c>
      <c r="J78" s="416">
        <v>0.1</v>
      </c>
      <c r="K78" s="415">
        <v>0.83</v>
      </c>
      <c r="L78" s="415">
        <v>0.13</v>
      </c>
      <c r="M78" s="416">
        <v>0.78</v>
      </c>
      <c r="N78" s="417">
        <v>6.0000000000000001E-3</v>
      </c>
      <c r="O78" s="418">
        <v>6.0000000000000001E-3</v>
      </c>
      <c r="P78" s="417">
        <v>1E-3</v>
      </c>
      <c r="Q78" s="408">
        <v>0.03</v>
      </c>
      <c r="Y78" s="444" t="s">
        <v>174</v>
      </c>
      <c r="Z78" s="443">
        <v>4.1174804017890319</v>
      </c>
      <c r="AA78" s="443">
        <v>1.5194381998960365</v>
      </c>
      <c r="AB78" s="443">
        <v>-2.1963991935406995</v>
      </c>
      <c r="AC78" s="443">
        <v>0.13800258025528933</v>
      </c>
      <c r="AD78" s="443">
        <v>1.0029065924588179</v>
      </c>
    </row>
    <row r="79" spans="1:30" ht="14.4" x14ac:dyDescent="0.3">
      <c r="A79" s="442"/>
      <c r="C79" s="448">
        <v>44185</v>
      </c>
      <c r="D79" s="419" t="s">
        <v>75</v>
      </c>
      <c r="E79" s="419" t="s">
        <v>75</v>
      </c>
      <c r="F79" s="419" t="s">
        <v>75</v>
      </c>
      <c r="G79" s="416">
        <v>0.81</v>
      </c>
      <c r="H79" s="415">
        <v>0.11</v>
      </c>
      <c r="I79" s="415">
        <v>0.24</v>
      </c>
      <c r="J79" s="416">
        <v>0.23</v>
      </c>
      <c r="K79" s="415">
        <v>0.78</v>
      </c>
      <c r="L79" s="415">
        <v>0.12</v>
      </c>
      <c r="M79" s="416">
        <v>0.73</v>
      </c>
      <c r="N79" s="417">
        <v>7.0000000000000001E-3</v>
      </c>
      <c r="O79" s="418">
        <v>6.0000000000000001E-3</v>
      </c>
      <c r="P79" s="417">
        <v>4.0000000000000001E-3</v>
      </c>
      <c r="Q79" s="408">
        <v>3.2000000000000001E-2</v>
      </c>
      <c r="Y79" s="444" t="s">
        <v>174</v>
      </c>
      <c r="Z79" s="443">
        <v>3.2859612658393385</v>
      </c>
      <c r="AA79" s="443">
        <v>1.8449955760100074</v>
      </c>
      <c r="AB79" s="443">
        <v>-2.1963991935406995</v>
      </c>
      <c r="AC79" s="443">
        <v>3.4660167534323421</v>
      </c>
      <c r="AD79" s="443">
        <v>0.66305806185769711</v>
      </c>
    </row>
    <row r="80" spans="1:30" ht="14.4" x14ac:dyDescent="0.3">
      <c r="A80" s="442"/>
      <c r="C80" s="448">
        <v>44557</v>
      </c>
      <c r="D80" s="419" t="s">
        <v>75</v>
      </c>
      <c r="E80" s="419" t="s">
        <v>75</v>
      </c>
      <c r="F80" s="419" t="s">
        <v>75</v>
      </c>
      <c r="G80" s="416">
        <v>-0.1</v>
      </c>
      <c r="H80" s="415">
        <v>-0.08</v>
      </c>
      <c r="I80" s="415">
        <v>0.05</v>
      </c>
      <c r="J80" s="416">
        <v>0.04</v>
      </c>
      <c r="K80" s="415">
        <v>0.68</v>
      </c>
      <c r="L80" s="415">
        <v>7.0000000000000007E-2</v>
      </c>
      <c r="M80" s="416">
        <v>0.64</v>
      </c>
      <c r="N80" s="417">
        <v>2.1000000000000001E-2</v>
      </c>
      <c r="O80" s="418">
        <v>2.3E-2</v>
      </c>
      <c r="P80" s="417">
        <v>1.0999999999999999E-2</v>
      </c>
      <c r="Q80" s="408">
        <v>0.04</v>
      </c>
      <c r="Y80" s="444" t="s">
        <v>174</v>
      </c>
      <c r="Z80" s="443">
        <v>3.7151688582512188</v>
      </c>
      <c r="AA80" s="443">
        <v>1.4517829533562494</v>
      </c>
      <c r="AB80" s="443">
        <v>-2.1963991935406995</v>
      </c>
      <c r="AC80" s="443">
        <v>3.2498084193044292</v>
      </c>
      <c r="AD80" s="443">
        <v>0.24219898251815714</v>
      </c>
    </row>
    <row r="81" spans="1:30" ht="14.4" x14ac:dyDescent="0.3">
      <c r="A81" s="442"/>
      <c r="C81" s="448">
        <v>44199</v>
      </c>
      <c r="D81" s="419" t="s">
        <v>75</v>
      </c>
      <c r="E81" s="419" t="s">
        <v>75</v>
      </c>
      <c r="F81" s="419" t="s">
        <v>75</v>
      </c>
      <c r="G81" s="416">
        <v>-0.26</v>
      </c>
      <c r="H81" s="415">
        <v>-7.0000000000000007E-2</v>
      </c>
      <c r="I81" s="415">
        <v>0</v>
      </c>
      <c r="J81" s="416">
        <v>-0.01</v>
      </c>
      <c r="K81" s="415">
        <v>0.74</v>
      </c>
      <c r="L81" s="415">
        <v>0.09</v>
      </c>
      <c r="M81" s="416">
        <v>0.69</v>
      </c>
      <c r="N81" s="417">
        <v>2.1000000000000001E-2</v>
      </c>
      <c r="O81" s="418">
        <v>2.1999999999999999E-2</v>
      </c>
      <c r="P81" s="417">
        <v>7.0000000000000001E-3</v>
      </c>
      <c r="Q81" s="408">
        <v>2.5000000000000001E-2</v>
      </c>
      <c r="Y81" s="444" t="s">
        <v>174</v>
      </c>
      <c r="Z81" s="443">
        <v>-2.7276938131347652</v>
      </c>
      <c r="AA81" s="443">
        <v>0.8084563704754455</v>
      </c>
      <c r="AB81" s="443">
        <v>-2.1963991935406995</v>
      </c>
      <c r="AC81" s="443">
        <v>-2.7998503930844976</v>
      </c>
      <c r="AD81" s="443">
        <v>-0.46082666243747333</v>
      </c>
    </row>
    <row r="82" spans="1:30" ht="14.4" x14ac:dyDescent="0.3">
      <c r="A82" s="442"/>
      <c r="C82" s="448">
        <v>44206</v>
      </c>
      <c r="D82" s="419" t="s">
        <v>75</v>
      </c>
      <c r="E82" s="419" t="s">
        <v>75</v>
      </c>
      <c r="F82" s="419" t="s">
        <v>75</v>
      </c>
      <c r="G82" s="416">
        <v>0.08</v>
      </c>
      <c r="H82" s="415">
        <v>0.16</v>
      </c>
      <c r="I82" s="415">
        <v>0.21</v>
      </c>
      <c r="J82" s="416">
        <v>0.2</v>
      </c>
      <c r="K82" s="415">
        <v>0.52</v>
      </c>
      <c r="L82" s="415">
        <v>7.0000000000000007E-2</v>
      </c>
      <c r="M82" s="416">
        <v>0.57999999999999996</v>
      </c>
      <c r="N82" s="417">
        <v>2.1000000000000001E-2</v>
      </c>
      <c r="O82" s="418">
        <v>2.3E-2</v>
      </c>
      <c r="P82" s="417">
        <v>4.0000000000000001E-3</v>
      </c>
      <c r="Q82" s="408">
        <v>3.2000000000000001E-2</v>
      </c>
      <c r="Y82" s="444" t="s">
        <v>174</v>
      </c>
      <c r="Z82" s="443">
        <v>1.4757217085985139</v>
      </c>
      <c r="AA82" s="443">
        <v>-0.42684930478199945</v>
      </c>
      <c r="AB82" s="443">
        <v>-2.1963991935406995</v>
      </c>
      <c r="AC82" s="443">
        <v>-0.56395632314108468</v>
      </c>
      <c r="AD82" s="443">
        <v>-1.3688504894539701</v>
      </c>
    </row>
    <row r="83" spans="1:30" ht="14.4" x14ac:dyDescent="0.3">
      <c r="A83" s="442"/>
      <c r="C83" s="448">
        <v>44213</v>
      </c>
      <c r="D83" s="419" t="s">
        <v>75</v>
      </c>
      <c r="E83" s="419" t="s">
        <v>75</v>
      </c>
      <c r="F83" s="419" t="s">
        <v>75</v>
      </c>
      <c r="G83" s="416">
        <v>0.08</v>
      </c>
      <c r="H83" s="415">
        <v>0.18</v>
      </c>
      <c r="I83" s="415">
        <v>0.24</v>
      </c>
      <c r="J83" s="416">
        <v>0.24</v>
      </c>
      <c r="K83" s="415">
        <v>0.75</v>
      </c>
      <c r="L83" s="415">
        <v>7.0000000000000007E-2</v>
      </c>
      <c r="M83" s="416">
        <v>0.71</v>
      </c>
      <c r="N83" s="417">
        <v>2.1999999999999999E-2</v>
      </c>
      <c r="O83" s="418">
        <v>2.3E-2</v>
      </c>
      <c r="P83" s="417">
        <v>7.0000000000000001E-3</v>
      </c>
      <c r="Q83" s="408">
        <v>3.4000000000000002E-2</v>
      </c>
      <c r="Y83" s="444" t="s">
        <v>174</v>
      </c>
      <c r="Z83" s="443">
        <v>-1.6007216979874896</v>
      </c>
      <c r="AA83" s="443">
        <v>-2.585180904159881</v>
      </c>
      <c r="AB83" s="443">
        <v>-2.1963991935406995</v>
      </c>
      <c r="AC83" s="443">
        <v>-1.8779692680358124</v>
      </c>
      <c r="AD83" s="443">
        <v>-3.8688679085309707</v>
      </c>
    </row>
    <row r="84" spans="1:30" ht="14.4" x14ac:dyDescent="0.3">
      <c r="A84" s="442"/>
      <c r="C84" s="448">
        <v>44220</v>
      </c>
      <c r="D84" s="419" t="s">
        <v>75</v>
      </c>
      <c r="E84" s="419" t="s">
        <v>75</v>
      </c>
      <c r="F84" s="419" t="s">
        <v>75</v>
      </c>
      <c r="G84" s="416">
        <v>0.23</v>
      </c>
      <c r="H84" s="415">
        <v>0.1</v>
      </c>
      <c r="I84" s="415">
        <v>0.06</v>
      </c>
      <c r="J84" s="416">
        <v>7.0000000000000007E-2</v>
      </c>
      <c r="K84" s="415">
        <v>0.1</v>
      </c>
      <c r="L84" s="415">
        <v>-0.01</v>
      </c>
      <c r="M84" s="416">
        <v>0.09</v>
      </c>
      <c r="N84" s="417">
        <v>0</v>
      </c>
      <c r="O84" s="418">
        <v>0</v>
      </c>
      <c r="P84" s="417">
        <v>-8.9999999999999993E-3</v>
      </c>
      <c r="Q84" s="408">
        <v>-3.0000000000000001E-3</v>
      </c>
      <c r="Y84" s="444" t="s">
        <v>174</v>
      </c>
      <c r="Z84" s="443">
        <v>-2.6067221300277286</v>
      </c>
      <c r="AA84" s="443">
        <v>-4.8240620230679179</v>
      </c>
      <c r="AB84" s="443">
        <v>-2.1963991935406995</v>
      </c>
      <c r="AC84" s="443">
        <v>-4.8378384057929793</v>
      </c>
      <c r="AD84" s="443">
        <v>-6.4835325933105992</v>
      </c>
    </row>
    <row r="85" spans="1:30" ht="14.4" x14ac:dyDescent="0.3">
      <c r="A85" s="442"/>
      <c r="C85" s="448">
        <v>44227</v>
      </c>
      <c r="D85" s="419" t="s">
        <v>75</v>
      </c>
      <c r="E85" s="419" t="s">
        <v>75</v>
      </c>
      <c r="F85" s="419" t="s">
        <v>75</v>
      </c>
      <c r="G85" s="416">
        <v>0.57999999999999996</v>
      </c>
      <c r="H85" s="415">
        <v>0.22</v>
      </c>
      <c r="I85" s="415">
        <v>0.31</v>
      </c>
      <c r="J85" s="416">
        <v>0.3</v>
      </c>
      <c r="K85" s="415">
        <v>1.0900000000000001</v>
      </c>
      <c r="L85" s="415">
        <v>0.03</v>
      </c>
      <c r="M85" s="416">
        <v>1.02</v>
      </c>
      <c r="N85" s="417">
        <v>2.1999999999999999E-2</v>
      </c>
      <c r="O85" s="418">
        <v>2.4E-2</v>
      </c>
      <c r="P85" s="417">
        <v>-7.0000000000000001E-3</v>
      </c>
      <c r="Q85" s="408">
        <v>3.1E-2</v>
      </c>
      <c r="Y85" s="444" t="s">
        <v>174</v>
      </c>
      <c r="Z85" s="443">
        <v>-4.5296593250130837</v>
      </c>
      <c r="AA85" s="443">
        <v>-6.7157117988936879</v>
      </c>
      <c r="AB85" s="443">
        <v>-2.1963991935406995</v>
      </c>
      <c r="AC85" s="443">
        <v>-6.2181642088601876</v>
      </c>
      <c r="AD85" s="443">
        <v>-8.595536890330818</v>
      </c>
    </row>
    <row r="86" spans="1:30" ht="14.4" x14ac:dyDescent="0.3">
      <c r="A86" s="442"/>
      <c r="C86" s="448">
        <v>44234</v>
      </c>
      <c r="D86" s="419" t="s">
        <v>75</v>
      </c>
      <c r="E86" s="419" t="s">
        <v>75</v>
      </c>
      <c r="F86" s="419" t="s">
        <v>75</v>
      </c>
      <c r="G86" s="416">
        <v>0.7</v>
      </c>
      <c r="H86" s="415">
        <v>0.18</v>
      </c>
      <c r="I86" s="415">
        <v>0.25</v>
      </c>
      <c r="J86" s="416">
        <v>0.25</v>
      </c>
      <c r="K86" s="415">
        <v>1.1100000000000001</v>
      </c>
      <c r="L86" s="415">
        <v>0.13</v>
      </c>
      <c r="M86" s="416">
        <v>1.04</v>
      </c>
      <c r="N86" s="417">
        <v>2.1999999999999999E-2</v>
      </c>
      <c r="O86" s="418">
        <v>2.4E-2</v>
      </c>
      <c r="P86" s="417">
        <v>-0.01</v>
      </c>
      <c r="Q86" s="408">
        <v>2.9000000000000001E-2</v>
      </c>
      <c r="Y86" s="444" t="s">
        <v>174</v>
      </c>
      <c r="Z86" s="443">
        <v>-11.822359929805833</v>
      </c>
      <c r="AA86" s="443">
        <v>-9.722403931409124</v>
      </c>
      <c r="AB86" s="443">
        <v>-2.1963991935406995</v>
      </c>
      <c r="AC86" s="443">
        <v>-14.034105180106664</v>
      </c>
      <c r="AD86" s="443">
        <v>-11.325068195860412</v>
      </c>
    </row>
    <row r="87" spans="1:30" ht="14.4" x14ac:dyDescent="0.3">
      <c r="A87" s="442"/>
      <c r="C87" s="448">
        <v>44241</v>
      </c>
      <c r="D87" s="419" t="s">
        <v>75</v>
      </c>
      <c r="E87" s="419" t="s">
        <v>75</v>
      </c>
      <c r="F87" s="419" t="s">
        <v>75</v>
      </c>
      <c r="G87" s="416">
        <v>0.69</v>
      </c>
      <c r="H87" s="415">
        <v>0.11</v>
      </c>
      <c r="I87" s="415">
        <v>0.21</v>
      </c>
      <c r="J87" s="416">
        <v>0.2</v>
      </c>
      <c r="K87" s="415">
        <v>1.07</v>
      </c>
      <c r="L87" s="415">
        <v>0.1</v>
      </c>
      <c r="M87" s="416">
        <v>1.01</v>
      </c>
      <c r="N87" s="417">
        <v>2.3E-2</v>
      </c>
      <c r="O87" s="418">
        <v>2.4E-2</v>
      </c>
      <c r="P87" s="417">
        <v>0</v>
      </c>
      <c r="Q87" s="408">
        <v>3.4000000000000002E-2</v>
      </c>
      <c r="Y87" s="444" t="s">
        <v>174</v>
      </c>
      <c r="Z87" s="443">
        <v>-11.956998974105042</v>
      </c>
      <c r="AA87" s="443">
        <v>-11.831338893943402</v>
      </c>
      <c r="AB87" s="443">
        <v>-2.1963991935406995</v>
      </c>
      <c r="AC87" s="443">
        <v>-15.052844374152968</v>
      </c>
      <c r="AD87" s="443">
        <v>-13.827745184525558</v>
      </c>
    </row>
    <row r="88" spans="1:30" ht="14.4" x14ac:dyDescent="0.3">
      <c r="A88" s="442"/>
      <c r="C88" s="448">
        <v>44248</v>
      </c>
      <c r="D88" s="419" t="s">
        <v>75</v>
      </c>
      <c r="E88" s="419" t="s">
        <v>75</v>
      </c>
      <c r="F88" s="419" t="s">
        <v>75</v>
      </c>
      <c r="G88" s="416">
        <v>0.53</v>
      </c>
      <c r="H88" s="415">
        <v>0.06</v>
      </c>
      <c r="I88" s="415">
        <v>0.11</v>
      </c>
      <c r="J88" s="416">
        <v>0.1</v>
      </c>
      <c r="K88" s="415">
        <v>1.05</v>
      </c>
      <c r="L88" s="415">
        <v>0.13</v>
      </c>
      <c r="M88" s="416">
        <v>0.99</v>
      </c>
      <c r="N88" s="417">
        <v>2.4E-2</v>
      </c>
      <c r="O88" s="418">
        <v>2.5000000000000001E-2</v>
      </c>
      <c r="P88" s="417">
        <v>-6.0000000000000001E-3</v>
      </c>
      <c r="Q88" s="408">
        <v>3.2000000000000001E-2</v>
      </c>
      <c r="Y88" s="444" t="s">
        <v>174</v>
      </c>
      <c r="Z88" s="443">
        <v>-15.969242243915154</v>
      </c>
      <c r="AA88" s="443">
        <v>-14.090321386701984</v>
      </c>
      <c r="AB88" s="443">
        <v>-2.1963991935406995</v>
      </c>
      <c r="AC88" s="443">
        <v>-17.583880472226028</v>
      </c>
      <c r="AD88" s="443">
        <v>-16.08748475674016</v>
      </c>
    </row>
    <row r="89" spans="1:30" ht="14.4" x14ac:dyDescent="0.3">
      <c r="A89" s="442"/>
      <c r="C89" s="448">
        <v>44255</v>
      </c>
      <c r="D89" s="419" t="s">
        <v>75</v>
      </c>
      <c r="E89" s="419" t="s">
        <v>75</v>
      </c>
      <c r="F89" s="419" t="s">
        <v>75</v>
      </c>
      <c r="G89" s="416">
        <v>0.59</v>
      </c>
      <c r="H89" s="415">
        <v>0.06</v>
      </c>
      <c r="I89" s="415">
        <v>0.15</v>
      </c>
      <c r="J89" s="416">
        <v>0.14000000000000001</v>
      </c>
      <c r="K89" s="415">
        <v>1.05</v>
      </c>
      <c r="L89" s="415">
        <v>0.13</v>
      </c>
      <c r="M89" s="416">
        <v>0.99</v>
      </c>
      <c r="N89" s="417">
        <v>2.4E-2</v>
      </c>
      <c r="O89" s="418">
        <v>2.5000000000000001E-2</v>
      </c>
      <c r="P89" s="417">
        <v>-5.0000000000000001E-3</v>
      </c>
      <c r="Q89" s="408">
        <v>3.5999999999999997E-2</v>
      </c>
      <c r="Y89" s="444" t="s">
        <v>174</v>
      </c>
      <c r="Z89" s="443">
        <v>-19.571123219009547</v>
      </c>
      <c r="AA89" s="443">
        <v>-15.755389905661653</v>
      </c>
      <c r="AB89" s="443">
        <v>-2.1963991935406995</v>
      </c>
      <c r="AC89" s="443">
        <v>-19.670675461848248</v>
      </c>
      <c r="AD89" s="443">
        <v>-18.008606753118048</v>
      </c>
    </row>
    <row r="90" spans="1:30" ht="14.4" x14ac:dyDescent="0.3">
      <c r="A90" s="442"/>
      <c r="C90" s="448">
        <v>44262</v>
      </c>
      <c r="D90" s="419" t="s">
        <v>75</v>
      </c>
      <c r="E90" s="419" t="s">
        <v>75</v>
      </c>
      <c r="F90" s="419" t="s">
        <v>75</v>
      </c>
      <c r="G90" s="416">
        <v>0.63</v>
      </c>
      <c r="H90" s="415">
        <v>0.04</v>
      </c>
      <c r="I90" s="415">
        <v>0.16</v>
      </c>
      <c r="J90" s="416">
        <v>0.15</v>
      </c>
      <c r="K90" s="415">
        <v>1.04</v>
      </c>
      <c r="L90" s="415">
        <v>0.17</v>
      </c>
      <c r="M90" s="416">
        <v>0.98</v>
      </c>
      <c r="N90" s="417">
        <v>2.4E-2</v>
      </c>
      <c r="O90" s="418">
        <v>2.5000000000000001E-2</v>
      </c>
      <c r="P90" s="417">
        <v>-2E-3</v>
      </c>
      <c r="Q90" s="408">
        <v>3.5000000000000003E-2</v>
      </c>
      <c r="Y90" s="444" t="s">
        <v>174</v>
      </c>
      <c r="Z90" s="443">
        <v>-16.363266435727422</v>
      </c>
      <c r="AA90" s="443">
        <v>-16.399677810657813</v>
      </c>
      <c r="AB90" s="443">
        <v>-2.1963991935406995</v>
      </c>
      <c r="AC90" s="443">
        <v>-19.396708188691832</v>
      </c>
      <c r="AD90" s="443">
        <v>-18.787754335793302</v>
      </c>
    </row>
    <row r="91" spans="1:30" ht="14.4" x14ac:dyDescent="0.3">
      <c r="A91" s="442"/>
      <c r="C91" s="448">
        <v>44269</v>
      </c>
      <c r="D91" s="419" t="s">
        <v>75</v>
      </c>
      <c r="E91" s="419" t="s">
        <v>75</v>
      </c>
      <c r="F91" s="419" t="s">
        <v>75</v>
      </c>
      <c r="G91" s="416">
        <v>0.57999999999999996</v>
      </c>
      <c r="H91" s="415">
        <v>0.03</v>
      </c>
      <c r="I91" s="415">
        <v>0.17</v>
      </c>
      <c r="J91" s="416">
        <v>0.16</v>
      </c>
      <c r="K91" s="415">
        <v>1.02</v>
      </c>
      <c r="L91" s="415">
        <v>0.17</v>
      </c>
      <c r="M91" s="416">
        <v>0.97</v>
      </c>
      <c r="N91" s="417">
        <v>2.1999999999999999E-2</v>
      </c>
      <c r="O91" s="418">
        <v>2.4E-2</v>
      </c>
      <c r="P91" s="417">
        <v>6.0000000000000001E-3</v>
      </c>
      <c r="Q91" s="408">
        <v>4.1000000000000002E-2</v>
      </c>
      <c r="Y91" s="444" t="s">
        <v>174</v>
      </c>
      <c r="Z91" s="443">
        <v>-18.419599579337792</v>
      </c>
      <c r="AA91" s="443">
        <v>-16.884357595320985</v>
      </c>
      <c r="AB91" s="443">
        <v>-2.1963991935406995</v>
      </c>
      <c r="AC91" s="443">
        <v>-20.656015411295186</v>
      </c>
      <c r="AD91" s="443">
        <v>-18.837484891991497</v>
      </c>
    </row>
    <row r="92" spans="1:30" ht="14.4" x14ac:dyDescent="0.3">
      <c r="A92" s="442"/>
      <c r="C92" s="448">
        <v>44276</v>
      </c>
      <c r="D92" s="419" t="s">
        <v>75</v>
      </c>
      <c r="E92" s="419" t="s">
        <v>75</v>
      </c>
      <c r="F92" s="419" t="s">
        <v>75</v>
      </c>
      <c r="G92" s="416">
        <v>0.49</v>
      </c>
      <c r="H92" s="415">
        <v>0.01</v>
      </c>
      <c r="I92" s="415">
        <v>0.18</v>
      </c>
      <c r="J92" s="416">
        <v>0.16</v>
      </c>
      <c r="K92" s="415">
        <v>1.03</v>
      </c>
      <c r="L92" s="415">
        <v>0.13</v>
      </c>
      <c r="M92" s="416">
        <v>0.97</v>
      </c>
      <c r="N92" s="417">
        <v>2.5000000000000001E-2</v>
      </c>
      <c r="O92" s="418">
        <v>2.5999999999999999E-2</v>
      </c>
      <c r="P92" s="417">
        <v>-1E-3</v>
      </c>
      <c r="Q92" s="408">
        <v>0.04</v>
      </c>
      <c r="Y92" s="444" t="s">
        <v>174</v>
      </c>
      <c r="Z92" s="443">
        <v>-16.185138957730768</v>
      </c>
      <c r="AA92" s="443">
        <v>-17.57498025698246</v>
      </c>
      <c r="AB92" s="443">
        <v>-2.1963991935406995</v>
      </c>
      <c r="AC92" s="443">
        <v>-19.6660181835054</v>
      </c>
      <c r="AD92" s="443">
        <v>-19.532009986453573</v>
      </c>
    </row>
    <row r="93" spans="1:30" ht="14.4" x14ac:dyDescent="0.3">
      <c r="A93" s="442"/>
      <c r="C93" s="448">
        <v>44283</v>
      </c>
      <c r="D93" s="419" t="s">
        <v>75</v>
      </c>
      <c r="E93" s="419" t="s">
        <v>75</v>
      </c>
      <c r="F93" s="419" t="s">
        <v>75</v>
      </c>
      <c r="G93" s="416">
        <v>0.5</v>
      </c>
      <c r="H93" s="415">
        <v>0.01</v>
      </c>
      <c r="I93" s="415">
        <v>0.18</v>
      </c>
      <c r="J93" s="416">
        <v>0.16</v>
      </c>
      <c r="K93" s="415">
        <v>0.94</v>
      </c>
      <c r="L93" s="415">
        <v>0.13</v>
      </c>
      <c r="M93" s="416">
        <v>0.89</v>
      </c>
      <c r="N93" s="417">
        <v>2.5000000000000001E-2</v>
      </c>
      <c r="O93" s="418">
        <v>2.7E-2</v>
      </c>
      <c r="P93" s="417">
        <v>0</v>
      </c>
      <c r="Q93" s="408">
        <v>4.1000000000000002E-2</v>
      </c>
      <c r="Y93" s="444" t="s">
        <v>174</v>
      </c>
      <c r="Z93" s="443">
        <v>-16.33237526477895</v>
      </c>
      <c r="AA93" s="443">
        <v>-18.005138218609261</v>
      </c>
      <c r="AB93" s="443">
        <v>-2.1963991935406995</v>
      </c>
      <c r="AC93" s="443">
        <v>-19.488138258833445</v>
      </c>
      <c r="AD93" s="443">
        <v>-19.755692467238742</v>
      </c>
    </row>
    <row r="94" spans="1:30" ht="14.4" x14ac:dyDescent="0.3">
      <c r="A94" s="442"/>
      <c r="C94" s="448">
        <v>44290</v>
      </c>
      <c r="D94" s="419" t="s">
        <v>75</v>
      </c>
      <c r="E94" s="419" t="s">
        <v>75</v>
      </c>
      <c r="F94" s="419" t="s">
        <v>75</v>
      </c>
      <c r="G94" s="416">
        <v>0.28000000000000003</v>
      </c>
      <c r="H94" s="415">
        <v>0.01</v>
      </c>
      <c r="I94" s="415">
        <v>0.12</v>
      </c>
      <c r="J94" s="416">
        <v>0.11</v>
      </c>
      <c r="K94" s="415">
        <v>1.03</v>
      </c>
      <c r="L94" s="415">
        <v>0.14000000000000001</v>
      </c>
      <c r="M94" s="416">
        <v>0.97</v>
      </c>
      <c r="N94" s="417">
        <v>2.4E-2</v>
      </c>
      <c r="O94" s="418">
        <v>2.5999999999999999E-2</v>
      </c>
      <c r="P94" s="417">
        <v>-2E-3</v>
      </c>
      <c r="Q94" s="408">
        <v>4.1000000000000002E-2</v>
      </c>
      <c r="Y94" s="444" t="s">
        <v>174</v>
      </c>
      <c r="Z94" s="443">
        <v>-15.349757466747283</v>
      </c>
      <c r="AA94" s="443">
        <v>-17.888398217054558</v>
      </c>
      <c r="AB94" s="443">
        <v>-2.1963991935406995</v>
      </c>
      <c r="AC94" s="443">
        <v>-15.400958267540346</v>
      </c>
      <c r="AD94" s="443">
        <v>-19.78799038174207</v>
      </c>
    </row>
    <row r="95" spans="1:30" ht="14.4" x14ac:dyDescent="0.3">
      <c r="A95" s="442"/>
      <c r="C95" s="448">
        <v>44297</v>
      </c>
      <c r="D95" s="419" t="s">
        <v>75</v>
      </c>
      <c r="E95" s="419" t="s">
        <v>75</v>
      </c>
      <c r="F95" s="419" t="s">
        <v>75</v>
      </c>
      <c r="G95" s="416">
        <v>0.45</v>
      </c>
      <c r="H95" s="415">
        <v>0.02</v>
      </c>
      <c r="I95" s="415">
        <v>0.14000000000000001</v>
      </c>
      <c r="J95" s="416">
        <v>0.12</v>
      </c>
      <c r="K95" s="415">
        <v>0.84</v>
      </c>
      <c r="L95" s="415">
        <v>0.21</v>
      </c>
      <c r="M95" s="416">
        <v>0.79</v>
      </c>
      <c r="N95" s="417">
        <v>2.4E-2</v>
      </c>
      <c r="O95" s="418">
        <v>2.5999999999999999E-2</v>
      </c>
      <c r="P95" s="417">
        <v>1E-3</v>
      </c>
      <c r="Q95" s="408">
        <v>0.04</v>
      </c>
      <c r="Y95" s="444" t="s">
        <v>174</v>
      </c>
      <c r="Z95" s="443">
        <v>-20.803600875545474</v>
      </c>
      <c r="AA95" s="443">
        <v>-16.953379449263114</v>
      </c>
      <c r="AB95" s="443">
        <v>-2.1963991935406995</v>
      </c>
      <c r="AC95" s="443">
        <v>-22.445556133460556</v>
      </c>
      <c r="AD95" s="443">
        <v>-19.409205738680658</v>
      </c>
    </row>
    <row r="96" spans="1:30" ht="14.4" x14ac:dyDescent="0.3">
      <c r="A96" s="442"/>
      <c r="C96" s="448">
        <v>44304</v>
      </c>
      <c r="D96" s="419" t="s">
        <v>75</v>
      </c>
      <c r="E96" s="419" t="s">
        <v>75</v>
      </c>
      <c r="F96" s="419" t="s">
        <v>75</v>
      </c>
      <c r="G96" s="416">
        <v>0.46</v>
      </c>
      <c r="H96" s="415">
        <v>0.02</v>
      </c>
      <c r="I96" s="415">
        <v>0.15</v>
      </c>
      <c r="J96" s="416">
        <v>0.14000000000000001</v>
      </c>
      <c r="K96" s="415">
        <v>0.84</v>
      </c>
      <c r="L96" s="415">
        <v>0.2</v>
      </c>
      <c r="M96" s="416">
        <v>0.8</v>
      </c>
      <c r="N96" s="417">
        <v>2.5000000000000001E-2</v>
      </c>
      <c r="O96" s="418">
        <v>2.7E-2</v>
      </c>
      <c r="P96" s="417">
        <v>2E-3</v>
      </c>
      <c r="Q96" s="408">
        <v>4.1000000000000002E-2</v>
      </c>
      <c r="Y96" s="444" t="s">
        <v>174</v>
      </c>
      <c r="Z96" s="443">
        <v>-22.582228950397145</v>
      </c>
      <c r="AA96" s="443">
        <v>-16.768189843293079</v>
      </c>
      <c r="AB96" s="443">
        <v>-2.1963991935406995</v>
      </c>
      <c r="AC96" s="443">
        <v>-21.236452827344422</v>
      </c>
      <c r="AD96" s="443">
        <v>-19.188148761518118</v>
      </c>
    </row>
    <row r="97" spans="1:30" ht="14.4" x14ac:dyDescent="0.3">
      <c r="A97" s="442"/>
      <c r="C97" s="448">
        <v>44311</v>
      </c>
      <c r="D97" s="419" t="s">
        <v>75</v>
      </c>
      <c r="E97" s="419" t="s">
        <v>75</v>
      </c>
      <c r="F97" s="419" t="s">
        <v>75</v>
      </c>
      <c r="G97" s="416">
        <v>0.38</v>
      </c>
      <c r="H97" s="415">
        <v>0.04</v>
      </c>
      <c r="I97" s="415">
        <v>0.15</v>
      </c>
      <c r="J97" s="416">
        <v>0.13</v>
      </c>
      <c r="K97" s="415">
        <v>0.86</v>
      </c>
      <c r="L97" s="415">
        <v>0.18</v>
      </c>
      <c r="M97" s="416">
        <v>0.81</v>
      </c>
      <c r="N97" s="417">
        <v>2.5000000000000001E-2</v>
      </c>
      <c r="O97" s="418">
        <v>2.7E-2</v>
      </c>
      <c r="P97" s="417">
        <v>8.0000000000000002E-3</v>
      </c>
      <c r="Q97" s="408">
        <v>4.9000000000000002E-2</v>
      </c>
      <c r="Y97" s="444" t="s">
        <v>174</v>
      </c>
      <c r="Z97" s="443">
        <v>-15.546086424844518</v>
      </c>
      <c r="AA97" s="443">
        <v>-16.843436003376265</v>
      </c>
      <c r="AB97" s="443">
        <v>-2.1963991935406995</v>
      </c>
      <c r="AC97" s="443">
        <v>-19.62279359021511</v>
      </c>
      <c r="AD97" s="443">
        <v>-19.185794260757607</v>
      </c>
    </row>
    <row r="98" spans="1:30" ht="14.4" x14ac:dyDescent="0.3">
      <c r="A98" s="442"/>
      <c r="C98" s="448">
        <v>44318</v>
      </c>
      <c r="D98" s="419" t="s">
        <v>75</v>
      </c>
      <c r="E98" s="419" t="s">
        <v>75</v>
      </c>
      <c r="F98" s="419" t="s">
        <v>75</v>
      </c>
      <c r="G98" s="416">
        <v>0.43</v>
      </c>
      <c r="H98" s="415">
        <v>-0.01</v>
      </c>
      <c r="I98" s="415">
        <v>0.14000000000000001</v>
      </c>
      <c r="J98" s="416">
        <v>0.12</v>
      </c>
      <c r="K98" s="415">
        <v>0.72</v>
      </c>
      <c r="L98" s="415">
        <v>0.21</v>
      </c>
      <c r="M98" s="416">
        <v>0.68</v>
      </c>
      <c r="N98" s="417">
        <v>2.5000000000000001E-2</v>
      </c>
      <c r="O98" s="418">
        <v>2.7E-2</v>
      </c>
      <c r="P98" s="417">
        <v>1.4999999999999999E-2</v>
      </c>
      <c r="Q98" s="408">
        <v>5.1999999999999998E-2</v>
      </c>
      <c r="Y98" s="444" t="s">
        <v>174</v>
      </c>
      <c r="Z98" s="443">
        <v>-11.87446820479764</v>
      </c>
      <c r="AA98" s="443">
        <v>-17.354071497377667</v>
      </c>
      <c r="AB98" s="443">
        <v>-2.1963991935406995</v>
      </c>
      <c r="AC98" s="443">
        <v>-18.004522909865315</v>
      </c>
      <c r="AD98" s="443">
        <v>-19.775494136406859</v>
      </c>
    </row>
    <row r="99" spans="1:30" ht="14.4" x14ac:dyDescent="0.3">
      <c r="A99" s="442"/>
      <c r="C99" s="448">
        <v>44325</v>
      </c>
      <c r="D99" s="419" t="s">
        <v>75</v>
      </c>
      <c r="E99" s="419" t="s">
        <v>75</v>
      </c>
      <c r="F99" s="419" t="s">
        <v>75</v>
      </c>
      <c r="G99" s="416">
        <v>0.37</v>
      </c>
      <c r="H99" s="415">
        <v>-0.02</v>
      </c>
      <c r="I99" s="415">
        <v>0.12</v>
      </c>
      <c r="J99" s="416">
        <v>0.1</v>
      </c>
      <c r="K99" s="415">
        <v>0.71</v>
      </c>
      <c r="L99" s="415">
        <v>0.26</v>
      </c>
      <c r="M99" s="416">
        <v>0.68</v>
      </c>
      <c r="N99" s="417">
        <v>2.5999999999999999E-2</v>
      </c>
      <c r="O99" s="418">
        <v>2.7E-2</v>
      </c>
      <c r="P99" s="417">
        <v>1.2999999999999999E-2</v>
      </c>
      <c r="Q99" s="408">
        <v>5.1999999999999998E-2</v>
      </c>
      <c r="Y99" s="444">
        <v>43922</v>
      </c>
      <c r="Z99" s="443">
        <v>-14.888811715940554</v>
      </c>
      <c r="AA99" s="443">
        <v>-17.447712132989786</v>
      </c>
      <c r="AB99" s="443">
        <v>-16.381942263281047</v>
      </c>
      <c r="AC99" s="443">
        <v>-18.118619343367641</v>
      </c>
      <c r="AD99" s="443">
        <v>-19.562080966417568</v>
      </c>
    </row>
    <row r="100" spans="1:30" ht="14.4" x14ac:dyDescent="0.3">
      <c r="A100" s="442"/>
      <c r="C100" s="448">
        <v>44332</v>
      </c>
      <c r="D100" s="419" t="s">
        <v>75</v>
      </c>
      <c r="E100" s="419" t="s">
        <v>75</v>
      </c>
      <c r="F100" s="419" t="s">
        <v>75</v>
      </c>
      <c r="G100" s="416">
        <v>0.28000000000000003</v>
      </c>
      <c r="H100" s="415">
        <v>-0.01</v>
      </c>
      <c r="I100" s="415">
        <v>0.15</v>
      </c>
      <c r="J100" s="416">
        <v>0.13</v>
      </c>
      <c r="K100" s="415">
        <v>0.72</v>
      </c>
      <c r="L100" s="415">
        <v>0.28999999999999998</v>
      </c>
      <c r="M100" s="416">
        <v>0.69</v>
      </c>
      <c r="N100" s="417">
        <v>2.5999999999999999E-2</v>
      </c>
      <c r="O100" s="418">
        <v>2.8000000000000001E-2</v>
      </c>
      <c r="P100" s="417">
        <v>1.6E-2</v>
      </c>
      <c r="Q100" s="408">
        <v>5.3999999999999999E-2</v>
      </c>
      <c r="Y100" s="444" t="s">
        <v>174</v>
      </c>
      <c r="Z100" s="443">
        <v>-16.859098385361268</v>
      </c>
      <c r="AA100" s="443">
        <v>-17.414011957924945</v>
      </c>
      <c r="AB100" s="443">
        <v>-16.381942263281047</v>
      </c>
      <c r="AC100" s="443">
        <v>-19.471656753509848</v>
      </c>
      <c r="AD100" s="443">
        <v>-19.366506995169935</v>
      </c>
    </row>
    <row r="101" spans="1:30" ht="14.4" x14ac:dyDescent="0.3">
      <c r="A101" s="442"/>
      <c r="C101" s="448">
        <v>44339</v>
      </c>
      <c r="D101" s="419" t="s">
        <v>75</v>
      </c>
      <c r="E101" s="419" t="s">
        <v>75</v>
      </c>
      <c r="F101" s="419" t="s">
        <v>75</v>
      </c>
      <c r="G101" s="416">
        <v>0.25</v>
      </c>
      <c r="H101" s="415">
        <v>-0.02</v>
      </c>
      <c r="I101" s="415">
        <v>0.15</v>
      </c>
      <c r="J101" s="416">
        <v>0.13</v>
      </c>
      <c r="K101" s="415">
        <v>0.7</v>
      </c>
      <c r="L101" s="415">
        <v>0.21</v>
      </c>
      <c r="M101" s="416">
        <v>0.67</v>
      </c>
      <c r="N101" s="417">
        <v>2.7E-2</v>
      </c>
      <c r="O101" s="418">
        <v>2.8000000000000001E-2</v>
      </c>
      <c r="P101" s="417">
        <v>1.6E-2</v>
      </c>
      <c r="Q101" s="408">
        <v>5.3999999999999999E-2</v>
      </c>
      <c r="Y101" s="444" t="s">
        <v>174</v>
      </c>
      <c r="Z101" s="443">
        <v>-18.924205924757089</v>
      </c>
      <c r="AA101" s="443">
        <v>-18.250748414441283</v>
      </c>
      <c r="AB101" s="443">
        <v>-16.381942263281047</v>
      </c>
      <c r="AC101" s="443">
        <v>-19.528857397085133</v>
      </c>
      <c r="AD101" s="443">
        <v>-19.276671198858995</v>
      </c>
    </row>
    <row r="102" spans="1:30" ht="14.4" x14ac:dyDescent="0.3">
      <c r="A102" s="442"/>
      <c r="C102" s="448">
        <v>44346</v>
      </c>
      <c r="D102" s="419" t="s">
        <v>75</v>
      </c>
      <c r="E102" s="419" t="s">
        <v>75</v>
      </c>
      <c r="F102" s="419" t="s">
        <v>75</v>
      </c>
      <c r="G102" s="416">
        <v>0.21</v>
      </c>
      <c r="H102" s="415">
        <v>-0.03</v>
      </c>
      <c r="I102" s="415">
        <v>0.17</v>
      </c>
      <c r="J102" s="416">
        <v>0.14000000000000001</v>
      </c>
      <c r="K102" s="415">
        <v>0.66</v>
      </c>
      <c r="L102" s="415">
        <v>0.18</v>
      </c>
      <c r="M102" s="416">
        <v>0.63</v>
      </c>
      <c r="N102" s="417">
        <v>2.7E-2</v>
      </c>
      <c r="O102" s="418">
        <v>2.9000000000000001E-2</v>
      </c>
      <c r="P102" s="417">
        <v>1.7999999999999999E-2</v>
      </c>
      <c r="Q102" s="408">
        <v>5.8999999999999997E-2</v>
      </c>
      <c r="Y102" s="444" t="s">
        <v>174</v>
      </c>
      <c r="Z102" s="443">
        <v>-21.45908532483028</v>
      </c>
      <c r="AA102" s="443">
        <v>-19.767147445611364</v>
      </c>
      <c r="AB102" s="443">
        <v>-16.381942263281047</v>
      </c>
      <c r="AC102" s="443">
        <v>-20.951663943535522</v>
      </c>
      <c r="AD102" s="443">
        <v>-19.553547681283217</v>
      </c>
    </row>
    <row r="103" spans="1:30" ht="14.4" x14ac:dyDescent="0.3">
      <c r="A103" s="442"/>
      <c r="C103" s="448">
        <v>44353</v>
      </c>
      <c r="D103" s="419" t="s">
        <v>75</v>
      </c>
      <c r="E103" s="419" t="s">
        <v>75</v>
      </c>
      <c r="F103" s="419" t="s">
        <v>75</v>
      </c>
      <c r="G103" s="416">
        <v>0.21</v>
      </c>
      <c r="H103" s="415">
        <v>-0.1</v>
      </c>
      <c r="I103" s="415">
        <v>0.11</v>
      </c>
      <c r="J103" s="416">
        <v>0.09</v>
      </c>
      <c r="K103" s="415">
        <v>0.67</v>
      </c>
      <c r="L103" s="415">
        <v>0.26</v>
      </c>
      <c r="M103" s="416">
        <v>0.64</v>
      </c>
      <c r="N103" s="417">
        <v>2.7E-2</v>
      </c>
      <c r="O103" s="418">
        <v>2.9000000000000001E-2</v>
      </c>
      <c r="P103" s="417">
        <v>1.9E-2</v>
      </c>
      <c r="Q103" s="408">
        <v>5.8999999999999997E-2</v>
      </c>
      <c r="Y103" s="444" t="s">
        <v>174</v>
      </c>
      <c r="Z103" s="443">
        <v>-22.346327724943261</v>
      </c>
      <c r="AA103" s="443">
        <v>-20.481575694378876</v>
      </c>
      <c r="AB103" s="443">
        <v>-16.381942263281047</v>
      </c>
      <c r="AC103" s="443">
        <v>-19.86743502861097</v>
      </c>
      <c r="AD103" s="443">
        <v>-19.5032808920115</v>
      </c>
    </row>
    <row r="104" spans="1:30" ht="14.4" x14ac:dyDescent="0.3">
      <c r="A104" s="442"/>
      <c r="C104" s="448">
        <v>44360</v>
      </c>
      <c r="D104" s="419" t="s">
        <v>75</v>
      </c>
      <c r="E104" s="419" t="s">
        <v>75</v>
      </c>
      <c r="F104" s="419" t="s">
        <v>75</v>
      </c>
      <c r="G104" s="416">
        <v>0.32</v>
      </c>
      <c r="H104" s="415">
        <v>-0.13</v>
      </c>
      <c r="I104" s="415">
        <v>0.1</v>
      </c>
      <c r="J104" s="416">
        <v>7.0000000000000007E-2</v>
      </c>
      <c r="K104" s="415">
        <v>0.69</v>
      </c>
      <c r="L104" s="415">
        <v>0.44</v>
      </c>
      <c r="M104" s="416">
        <v>0.68</v>
      </c>
      <c r="N104" s="417">
        <v>2.8000000000000001E-2</v>
      </c>
      <c r="O104" s="418">
        <v>2.9000000000000001E-2</v>
      </c>
      <c r="P104" s="417">
        <v>1.0999999999999999E-2</v>
      </c>
      <c r="Q104" s="408">
        <v>5.8999999999999997E-2</v>
      </c>
      <c r="Y104" s="444" t="s">
        <v>174</v>
      </c>
      <c r="Z104" s="443">
        <v>-21.403241620458864</v>
      </c>
      <c r="AA104" s="443">
        <v>-21.718344714358416</v>
      </c>
      <c r="AB104" s="443">
        <v>-16.381942263281047</v>
      </c>
      <c r="AC104" s="443">
        <v>-18.993943016038543</v>
      </c>
      <c r="AD104" s="443">
        <v>-20.283258975938526</v>
      </c>
    </row>
    <row r="105" spans="1:30" ht="14.4" x14ac:dyDescent="0.3">
      <c r="A105" s="442"/>
      <c r="C105" s="448">
        <v>44367</v>
      </c>
      <c r="D105" s="419" t="s">
        <v>75</v>
      </c>
      <c r="E105" s="419" t="s">
        <v>75</v>
      </c>
      <c r="F105" s="419" t="s">
        <v>75</v>
      </c>
      <c r="G105" s="416">
        <v>0.34</v>
      </c>
      <c r="H105" s="415">
        <v>-0.01</v>
      </c>
      <c r="I105" s="415">
        <v>0.18</v>
      </c>
      <c r="J105" s="416">
        <v>0.16</v>
      </c>
      <c r="K105" s="415">
        <v>0.74</v>
      </c>
      <c r="L105" s="415">
        <v>0.33</v>
      </c>
      <c r="M105" s="416">
        <v>0.72</v>
      </c>
      <c r="N105" s="417">
        <v>2.8000000000000001E-2</v>
      </c>
      <c r="O105" s="418">
        <v>2.9000000000000001E-2</v>
      </c>
      <c r="P105" s="417">
        <v>1.6E-2</v>
      </c>
      <c r="Q105" s="408">
        <v>0.06</v>
      </c>
      <c r="Y105" s="444" t="s">
        <v>174</v>
      </c>
      <c r="Z105" s="443">
        <v>-22.489261422988246</v>
      </c>
      <c r="AA105" s="443">
        <v>-22.836045062014499</v>
      </c>
      <c r="AB105" s="443">
        <v>-16.381942263281047</v>
      </c>
      <c r="AC105" s="443">
        <v>-19.942658286834842</v>
      </c>
      <c r="AD105" s="443">
        <v>-21.428522760096889</v>
      </c>
    </row>
    <row r="106" spans="1:30" ht="14.4" x14ac:dyDescent="0.3">
      <c r="A106" s="442"/>
      <c r="C106" s="448">
        <v>44374</v>
      </c>
      <c r="D106" s="419" t="s">
        <v>75</v>
      </c>
      <c r="E106" s="419" t="s">
        <v>75</v>
      </c>
      <c r="F106" s="419" t="s">
        <v>75</v>
      </c>
      <c r="G106" s="416">
        <v>0.3</v>
      </c>
      <c r="H106" s="415">
        <v>-0.05</v>
      </c>
      <c r="I106" s="415">
        <v>0.17</v>
      </c>
      <c r="J106" s="416">
        <v>0.14000000000000001</v>
      </c>
      <c r="K106" s="415">
        <v>0.71</v>
      </c>
      <c r="L106" s="415">
        <v>0.36</v>
      </c>
      <c r="M106" s="416">
        <v>0.68</v>
      </c>
      <c r="N106" s="417">
        <v>2.9000000000000001E-2</v>
      </c>
      <c r="O106" s="418">
        <v>0.03</v>
      </c>
      <c r="P106" s="417">
        <v>1.7999999999999999E-2</v>
      </c>
      <c r="Q106" s="408">
        <v>6.0999999999999999E-2</v>
      </c>
      <c r="Y106" s="444" t="s">
        <v>174</v>
      </c>
      <c r="Z106" s="443">
        <v>-19.889809457313103</v>
      </c>
      <c r="AA106" s="443">
        <v>-22.640965739857048</v>
      </c>
      <c r="AB106" s="443">
        <v>-16.381942263281047</v>
      </c>
      <c r="AC106" s="443">
        <v>-17.766751818465636</v>
      </c>
      <c r="AD106" s="443">
        <v>-21.516970607271254</v>
      </c>
    </row>
    <row r="107" spans="1:30" ht="14.4" x14ac:dyDescent="0.3">
      <c r="A107" s="442"/>
      <c r="C107" s="448">
        <v>44381</v>
      </c>
      <c r="D107" s="419" t="s">
        <v>75</v>
      </c>
      <c r="E107" s="419" t="s">
        <v>75</v>
      </c>
      <c r="F107" s="419" t="s">
        <v>75</v>
      </c>
      <c r="G107" s="416">
        <v>0.31</v>
      </c>
      <c r="H107" s="415">
        <v>0</v>
      </c>
      <c r="I107" s="415">
        <v>0.2</v>
      </c>
      <c r="J107" s="416">
        <v>0.18</v>
      </c>
      <c r="K107" s="415">
        <v>0.76</v>
      </c>
      <c r="L107" s="415">
        <v>0.34</v>
      </c>
      <c r="M107" s="416">
        <v>0.73</v>
      </c>
      <c r="N107" s="417">
        <v>2.9000000000000001E-2</v>
      </c>
      <c r="O107" s="418">
        <v>0.03</v>
      </c>
      <c r="P107" s="417">
        <v>1.7000000000000001E-2</v>
      </c>
      <c r="Q107" s="408">
        <v>6.2E-2</v>
      </c>
      <c r="Y107" s="444" t="s">
        <v>174</v>
      </c>
      <c r="Z107" s="443">
        <v>-25.516481525218065</v>
      </c>
      <c r="AA107" s="443">
        <v>-22.74711316284364</v>
      </c>
      <c r="AB107" s="443">
        <v>-16.381942263281047</v>
      </c>
      <c r="AC107" s="443">
        <v>-24.931503340999029</v>
      </c>
      <c r="AD107" s="443">
        <v>-22.169900603405779</v>
      </c>
    </row>
    <row r="108" spans="1:30" ht="14.4" x14ac:dyDescent="0.3">
      <c r="A108" s="442"/>
      <c r="C108" s="448">
        <v>44388</v>
      </c>
      <c r="D108" s="419" t="s">
        <v>75</v>
      </c>
      <c r="E108" s="419" t="s">
        <v>75</v>
      </c>
      <c r="F108" s="419" t="s">
        <v>75</v>
      </c>
      <c r="G108" s="416">
        <v>0.34</v>
      </c>
      <c r="H108" s="415">
        <v>-0.02</v>
      </c>
      <c r="I108" s="415">
        <v>0.19</v>
      </c>
      <c r="J108" s="416">
        <v>0.16</v>
      </c>
      <c r="K108" s="415">
        <v>0.75</v>
      </c>
      <c r="L108" s="415">
        <v>0.45</v>
      </c>
      <c r="M108" s="416">
        <v>0.73</v>
      </c>
      <c r="N108" s="417" t="s">
        <v>338</v>
      </c>
      <c r="O108" s="418" t="s">
        <v>339</v>
      </c>
      <c r="P108" s="417" t="s">
        <v>338</v>
      </c>
      <c r="Q108" s="408" t="s">
        <v>339</v>
      </c>
      <c r="Y108" s="444" t="s">
        <v>174</v>
      </c>
      <c r="Z108" s="443">
        <v>-26.748108358349675</v>
      </c>
      <c r="AA108" s="443">
        <v>-22.170476337047212</v>
      </c>
      <c r="AB108" s="443">
        <v>-16.381942263281047</v>
      </c>
      <c r="AC108" s="443">
        <v>-27.545703886193706</v>
      </c>
      <c r="AD108" s="443">
        <v>-21.954096487696745</v>
      </c>
    </row>
    <row r="109" spans="1:30" ht="14.4" x14ac:dyDescent="0.3">
      <c r="A109" s="442"/>
      <c r="C109" s="448">
        <v>44395</v>
      </c>
      <c r="D109" s="419" t="s">
        <v>75</v>
      </c>
      <c r="E109" s="419" t="s">
        <v>75</v>
      </c>
      <c r="F109" s="419" t="s">
        <v>75</v>
      </c>
      <c r="G109" s="416">
        <v>0.28000000000000003</v>
      </c>
      <c r="H109" s="415">
        <v>-0.04</v>
      </c>
      <c r="I109" s="415">
        <v>0.16</v>
      </c>
      <c r="J109" s="416">
        <v>0.14000000000000001</v>
      </c>
      <c r="K109" s="415">
        <v>0.75</v>
      </c>
      <c r="L109" s="415">
        <v>0.46</v>
      </c>
      <c r="M109" s="416">
        <v>0.73</v>
      </c>
      <c r="N109" s="417">
        <v>0.03</v>
      </c>
      <c r="O109" s="418">
        <v>3.1E-2</v>
      </c>
      <c r="P109" s="417">
        <v>2.7E-2</v>
      </c>
      <c r="Q109" s="408">
        <v>6.6000000000000003E-2</v>
      </c>
      <c r="Y109" s="444" t="s">
        <v>174</v>
      </c>
      <c r="Z109" s="443">
        <v>-20.093530069728097</v>
      </c>
      <c r="AA109" s="443">
        <v>-21.5943258956225</v>
      </c>
      <c r="AB109" s="443">
        <v>-16.381942263281047</v>
      </c>
      <c r="AC109" s="443">
        <v>-21.570798873756047</v>
      </c>
      <c r="AD109" s="443">
        <v>-21.207023385345348</v>
      </c>
    </row>
    <row r="110" spans="1:30" ht="14.4" x14ac:dyDescent="0.3">
      <c r="A110" s="442"/>
      <c r="C110" s="448">
        <v>44402</v>
      </c>
      <c r="D110" s="419" t="s">
        <v>75</v>
      </c>
      <c r="E110" s="419" t="s">
        <v>75</v>
      </c>
      <c r="F110" s="419" t="s">
        <v>75</v>
      </c>
      <c r="G110" s="416">
        <v>0.17</v>
      </c>
      <c r="H110" s="415">
        <v>-0.06</v>
      </c>
      <c r="I110" s="415">
        <v>0.13</v>
      </c>
      <c r="J110" s="416">
        <v>0.11</v>
      </c>
      <c r="K110" s="415">
        <v>0.79</v>
      </c>
      <c r="L110" s="415">
        <v>0.51</v>
      </c>
      <c r="M110" s="416">
        <v>0.77</v>
      </c>
      <c r="N110" s="417">
        <v>3.1E-2</v>
      </c>
      <c r="O110" s="418">
        <v>3.2000000000000001E-2</v>
      </c>
      <c r="P110" s="417">
        <v>3.1E-2</v>
      </c>
      <c r="Q110" s="408">
        <v>6.8000000000000005E-2</v>
      </c>
      <c r="Y110" s="444" t="s">
        <v>174</v>
      </c>
      <c r="Z110" s="443">
        <v>-23.08935968584942</v>
      </c>
      <c r="AA110" s="443">
        <v>-21.619998650088682</v>
      </c>
      <c r="AB110" s="443">
        <v>-16.381942263281047</v>
      </c>
      <c r="AC110" s="443">
        <v>-24.437945001552634</v>
      </c>
      <c r="AD110" s="443">
        <v>-21.398870115468721</v>
      </c>
    </row>
    <row r="111" spans="1:30" ht="14.4" x14ac:dyDescent="0.3">
      <c r="A111" s="442"/>
      <c r="C111" s="448">
        <v>44409</v>
      </c>
      <c r="D111" s="419" t="s">
        <v>75</v>
      </c>
      <c r="E111" s="419" t="s">
        <v>75</v>
      </c>
      <c r="F111" s="419" t="s">
        <v>75</v>
      </c>
      <c r="G111" s="416">
        <v>0.18</v>
      </c>
      <c r="H111" s="415">
        <v>-0.09</v>
      </c>
      <c r="I111" s="415">
        <v>0.11</v>
      </c>
      <c r="J111" s="416">
        <v>0.09</v>
      </c>
      <c r="K111" s="415">
        <v>0.75</v>
      </c>
      <c r="L111" s="415">
        <v>0.54</v>
      </c>
      <c r="M111" s="416">
        <v>0.74</v>
      </c>
      <c r="N111" s="417">
        <v>3.1E-2</v>
      </c>
      <c r="O111" s="418">
        <v>3.2000000000000001E-2</v>
      </c>
      <c r="P111" s="417">
        <v>2.7E-2</v>
      </c>
      <c r="Q111" s="408">
        <v>6.9000000000000006E-2</v>
      </c>
      <c r="Y111" s="444" t="s">
        <v>174</v>
      </c>
      <c r="Z111" s="443">
        <v>-17.366783839883883</v>
      </c>
      <c r="AA111" s="443">
        <v>-20.486942129892004</v>
      </c>
      <c r="AB111" s="443">
        <v>-16.381942263281047</v>
      </c>
      <c r="AC111" s="443">
        <v>-17.48331420607532</v>
      </c>
      <c r="AD111" s="443">
        <v>-20.575399261255587</v>
      </c>
    </row>
    <row r="112" spans="1:30" ht="14.4" x14ac:dyDescent="0.3">
      <c r="A112" s="442"/>
      <c r="C112" s="448">
        <v>44416</v>
      </c>
      <c r="D112" s="419" t="s">
        <v>75</v>
      </c>
      <c r="E112" s="419" t="s">
        <v>75</v>
      </c>
      <c r="F112" s="419" t="s">
        <v>75</v>
      </c>
      <c r="G112" s="416">
        <v>0.25</v>
      </c>
      <c r="H112" s="415">
        <v>-0.13</v>
      </c>
      <c r="I112" s="415">
        <v>0.08</v>
      </c>
      <c r="J112" s="416">
        <v>0.06</v>
      </c>
      <c r="K112" s="415">
        <v>0.71</v>
      </c>
      <c r="L112" s="415">
        <v>0.63</v>
      </c>
      <c r="M112" s="416">
        <v>0.71</v>
      </c>
      <c r="N112" s="417">
        <v>3.2000000000000001E-2</v>
      </c>
      <c r="O112" s="418">
        <v>3.3000000000000002E-2</v>
      </c>
      <c r="P112" s="417">
        <v>0.03</v>
      </c>
      <c r="Q112" s="408">
        <v>7.0999999999999994E-2</v>
      </c>
      <c r="Y112" s="444" t="s">
        <v>174</v>
      </c>
      <c r="Z112" s="443">
        <v>-18.45620833301528</v>
      </c>
      <c r="AA112" s="443">
        <v>-19.839019884613947</v>
      </c>
      <c r="AB112" s="443">
        <v>-16.381942263281047</v>
      </c>
      <c r="AC112" s="443">
        <v>-14.713146570375073</v>
      </c>
      <c r="AD112" s="443">
        <v>-19.183034687082586</v>
      </c>
    </row>
    <row r="113" spans="1:30" ht="14.4" x14ac:dyDescent="0.3">
      <c r="A113" s="442"/>
      <c r="C113" s="448">
        <v>44423</v>
      </c>
      <c r="D113" s="419" t="s">
        <v>75</v>
      </c>
      <c r="E113" s="419" t="s">
        <v>75</v>
      </c>
      <c r="F113" s="419" t="s">
        <v>75</v>
      </c>
      <c r="G113" s="416">
        <v>0.15</v>
      </c>
      <c r="H113" s="415">
        <v>-0.19</v>
      </c>
      <c r="I113" s="415">
        <v>0.03</v>
      </c>
      <c r="J113" s="416">
        <v>0.01</v>
      </c>
      <c r="K113" s="415">
        <v>0.7</v>
      </c>
      <c r="L113" s="415">
        <v>0.66</v>
      </c>
      <c r="M113" s="416">
        <v>0.7</v>
      </c>
      <c r="N113" s="417">
        <v>3.2000000000000001E-2</v>
      </c>
      <c r="O113" s="418">
        <v>3.3000000000000002E-2</v>
      </c>
      <c r="P113" s="417">
        <v>3.4000000000000002E-2</v>
      </c>
      <c r="Q113" s="408">
        <v>7.1999999999999995E-2</v>
      </c>
      <c r="Y113" s="444" t="s">
        <v>174</v>
      </c>
      <c r="Z113" s="443">
        <v>-20.06951873857636</v>
      </c>
      <c r="AA113" s="443">
        <v>-19.64006376380889</v>
      </c>
      <c r="AB113" s="443">
        <v>-16.381942263281047</v>
      </c>
      <c r="AC113" s="443">
        <v>-19.109678929329235</v>
      </c>
      <c r="AD113" s="443">
        <v>-18.285600457724481</v>
      </c>
    </row>
    <row r="114" spans="1:30" ht="14.4" x14ac:dyDescent="0.3">
      <c r="A114" s="442"/>
      <c r="C114" s="448">
        <v>44430</v>
      </c>
      <c r="D114" s="419" t="s">
        <v>75</v>
      </c>
      <c r="E114" s="419" t="s">
        <v>75</v>
      </c>
      <c r="F114" s="419" t="s">
        <v>75</v>
      </c>
      <c r="G114" s="416">
        <v>0.11</v>
      </c>
      <c r="H114" s="415">
        <v>-0.24</v>
      </c>
      <c r="I114" s="415">
        <v>0.03</v>
      </c>
      <c r="J114" s="416">
        <v>0</v>
      </c>
      <c r="K114" s="415">
        <v>0.69</v>
      </c>
      <c r="L114" s="415">
        <v>0.75</v>
      </c>
      <c r="M114" s="416">
        <v>0.7</v>
      </c>
      <c r="N114" s="417">
        <v>3.3000000000000002E-2</v>
      </c>
      <c r="O114" s="418">
        <v>3.4000000000000002E-2</v>
      </c>
      <c r="P114" s="417">
        <v>0.03</v>
      </c>
      <c r="Q114" s="408">
        <v>7.2999999999999995E-2</v>
      </c>
      <c r="Y114" s="444" t="s">
        <v>174</v>
      </c>
      <c r="Z114" s="443">
        <v>-17.585085883841298</v>
      </c>
      <c r="AA114" s="443">
        <v>-19.609591311970814</v>
      </c>
      <c r="AB114" s="443">
        <v>-16.381942263281047</v>
      </c>
      <c r="AC114" s="443">
        <v>-19.167207361507081</v>
      </c>
      <c r="AD114" s="443">
        <v>-17.516173075787123</v>
      </c>
    </row>
    <row r="115" spans="1:30" ht="15" customHeight="1" x14ac:dyDescent="0.3">
      <c r="A115" s="442"/>
      <c r="C115" s="448">
        <v>44437</v>
      </c>
      <c r="D115" s="419" t="s">
        <v>75</v>
      </c>
      <c r="E115" s="419" t="s">
        <v>75</v>
      </c>
      <c r="F115" s="419" t="s">
        <v>75</v>
      </c>
      <c r="G115" s="416">
        <v>0.17</v>
      </c>
      <c r="H115" s="415">
        <v>-0.22</v>
      </c>
      <c r="I115" s="415">
        <v>0.02</v>
      </c>
      <c r="J115" s="416">
        <v>-0.01</v>
      </c>
      <c r="K115" s="415">
        <v>0.73</v>
      </c>
      <c r="L115" s="415">
        <v>0.62</v>
      </c>
      <c r="M115" s="416">
        <v>0.73</v>
      </c>
      <c r="N115" s="417">
        <v>3.4000000000000002E-2</v>
      </c>
      <c r="O115" s="418">
        <v>3.5000000000000003E-2</v>
      </c>
      <c r="P115" s="417">
        <v>2.4E-2</v>
      </c>
      <c r="Q115" s="408">
        <v>7.0999999999999994E-2</v>
      </c>
      <c r="Y115" s="444" t="s">
        <v>174</v>
      </c>
      <c r="Z115" s="443">
        <v>-22.212652641403281</v>
      </c>
      <c r="AA115" s="443">
        <v>-20.159912837737981</v>
      </c>
      <c r="AB115" s="443">
        <v>-16.381942263281047</v>
      </c>
      <c r="AC115" s="443">
        <v>-17.799151866982712</v>
      </c>
      <c r="AD115" s="443">
        <v>-17.153685267134371</v>
      </c>
    </row>
    <row r="116" spans="1:30" x14ac:dyDescent="0.3">
      <c r="A116" s="442"/>
      <c r="C116" s="420"/>
      <c r="D116" s="32"/>
      <c r="E116" s="32"/>
      <c r="F116" s="32"/>
      <c r="G116" s="32"/>
      <c r="H116" s="409"/>
      <c r="I116" s="409"/>
      <c r="J116" s="410"/>
      <c r="K116" s="411"/>
      <c r="L116" s="411"/>
      <c r="M116" s="410"/>
      <c r="N116" s="410"/>
      <c r="O116" s="410"/>
      <c r="P116" s="410"/>
      <c r="Q116" s="409"/>
      <c r="Y116" s="444" t="s">
        <v>174</v>
      </c>
      <c r="Z116" s="443">
        <v>-18.700837224092695</v>
      </c>
      <c r="AA116" s="443">
        <v>-20.136189887093412</v>
      </c>
      <c r="AB116" s="443">
        <v>-16.381942263281047</v>
      </c>
      <c r="AC116" s="443">
        <v>-15.288759268249308</v>
      </c>
      <c r="AD116" s="443">
        <v>-16.957419601031173</v>
      </c>
    </row>
    <row r="117" spans="1:30" x14ac:dyDescent="0.3">
      <c r="A117" s="442"/>
      <c r="C117" s="414"/>
      <c r="D117" s="442"/>
      <c r="J117" s="29"/>
      <c r="M117" s="29"/>
      <c r="N117" s="29"/>
      <c r="O117" s="29"/>
      <c r="P117" s="29"/>
      <c r="Y117" s="444" t="s">
        <v>174</v>
      </c>
      <c r="Z117" s="443">
        <v>-22.876052522982899</v>
      </c>
      <c r="AA117" s="443">
        <v>-20.238672486832435</v>
      </c>
      <c r="AB117" s="443">
        <v>-16.381942263281047</v>
      </c>
      <c r="AC117" s="443">
        <v>-19.051953327991129</v>
      </c>
      <c r="AD117" s="443">
        <v>-16.827116474682221</v>
      </c>
    </row>
    <row r="118" spans="1:30" x14ac:dyDescent="0.3">
      <c r="A118" s="442"/>
      <c r="C118" s="29" t="s">
        <v>82</v>
      </c>
      <c r="D118" s="29"/>
      <c r="E118" s="29"/>
      <c r="F118" s="29"/>
      <c r="G118" s="29"/>
      <c r="H118" s="29"/>
      <c r="J118" s="29"/>
      <c r="M118" s="29"/>
      <c r="N118" s="29"/>
      <c r="O118" s="29"/>
      <c r="P118" s="29"/>
      <c r="Y118" s="444" t="s">
        <v>174</v>
      </c>
      <c r="Z118" s="443">
        <v>-21.219034520254056</v>
      </c>
      <c r="AA118" s="443">
        <v>-20.242146446723897</v>
      </c>
      <c r="AB118" s="443">
        <v>-16.381942263281047</v>
      </c>
      <c r="AC118" s="443">
        <v>-14.945899545506052</v>
      </c>
      <c r="AD118" s="443">
        <v>-16.44892966295431</v>
      </c>
    </row>
    <row r="119" spans="1:30" x14ac:dyDescent="0.3">
      <c r="A119" s="442"/>
      <c r="C119" s="29" t="s">
        <v>285</v>
      </c>
      <c r="D119" s="29"/>
      <c r="E119" s="29"/>
      <c r="F119" s="29"/>
      <c r="G119" s="29"/>
      <c r="H119" s="29"/>
      <c r="I119" s="29"/>
      <c r="J119" s="29"/>
      <c r="M119" s="29"/>
      <c r="N119" s="29"/>
      <c r="O119" s="29"/>
      <c r="P119" s="29"/>
      <c r="Y119" s="444" t="s">
        <v>174</v>
      </c>
      <c r="Z119" s="443">
        <v>-18.290147678503264</v>
      </c>
      <c r="AA119" s="443">
        <v>-19.843284964756151</v>
      </c>
      <c r="AB119" s="443">
        <v>-16.381942263281047</v>
      </c>
      <c r="AC119" s="443">
        <v>-13.339286907652692</v>
      </c>
      <c r="AD119" s="443">
        <v>-16.377058012399939</v>
      </c>
    </row>
    <row r="120" spans="1:30" x14ac:dyDescent="0.3">
      <c r="A120" s="442"/>
      <c r="C120" s="69"/>
      <c r="D120" s="69"/>
      <c r="E120" s="69"/>
      <c r="F120" s="69"/>
      <c r="G120" s="69"/>
      <c r="H120" s="69"/>
      <c r="J120" s="29"/>
      <c r="M120" s="29"/>
      <c r="N120" s="29"/>
      <c r="O120" s="29"/>
      <c r="P120" s="29"/>
      <c r="Y120" s="444" t="s">
        <v>174</v>
      </c>
      <c r="Z120" s="443">
        <v>-20.786896936749553</v>
      </c>
      <c r="AA120" s="443">
        <v>-20.566166889558627</v>
      </c>
      <c r="AB120" s="443">
        <v>-16.381942263281047</v>
      </c>
      <c r="AC120" s="443">
        <v>-18.197557044886565</v>
      </c>
      <c r="AD120" s="443">
        <v>-17.216021548126729</v>
      </c>
    </row>
    <row r="121" spans="1:30" ht="15.6" customHeight="1" x14ac:dyDescent="0.3">
      <c r="A121" s="442"/>
      <c r="Y121" s="444" t="s">
        <v>174</v>
      </c>
      <c r="Z121" s="443">
        <v>-17.609403603081539</v>
      </c>
      <c r="AA121" s="443">
        <v>-20.176296408336636</v>
      </c>
      <c r="AB121" s="443">
        <v>-16.381942263281047</v>
      </c>
      <c r="AC121" s="443">
        <v>-16.519899679411722</v>
      </c>
      <c r="AD121" s="443">
        <v>-17.418431618872798</v>
      </c>
    </row>
    <row r="122" spans="1:30" ht="15.6" customHeight="1" x14ac:dyDescent="0.3">
      <c r="A122" s="442"/>
      <c r="Y122" s="444" t="s">
        <v>174</v>
      </c>
      <c r="Z122" s="443">
        <v>-19.420622267629046</v>
      </c>
      <c r="AA122" s="443">
        <v>-19.618777529655574</v>
      </c>
      <c r="AB122" s="443">
        <v>-16.381942263281047</v>
      </c>
      <c r="AC122" s="443">
        <v>-17.2960503131021</v>
      </c>
      <c r="AD122" s="443">
        <v>-18.04907202501126</v>
      </c>
    </row>
    <row r="123" spans="1:30" ht="15.6" customHeight="1" x14ac:dyDescent="0.3">
      <c r="A123" s="442"/>
      <c r="Y123" s="444" t="s">
        <v>174</v>
      </c>
      <c r="Z123" s="443">
        <v>-23.761010697710031</v>
      </c>
      <c r="AA123" s="443">
        <v>-19.253423511918271</v>
      </c>
      <c r="AB123" s="443">
        <v>-16.381942263281047</v>
      </c>
      <c r="AC123" s="443">
        <v>-21.161504018336856</v>
      </c>
      <c r="AD123" s="443">
        <v>-18.75933138678732</v>
      </c>
    </row>
    <row r="124" spans="1:30" ht="15.6" customHeight="1" x14ac:dyDescent="0.3">
      <c r="A124" s="442"/>
      <c r="C124" s="534" t="s">
        <v>157</v>
      </c>
      <c r="D124" s="534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Y124" s="444" t="s">
        <v>174</v>
      </c>
      <c r="Z124" s="443">
        <v>-20.146959154428956</v>
      </c>
      <c r="AA124" s="443">
        <v>-18.461311646747671</v>
      </c>
      <c r="AB124" s="443">
        <v>-16.381942263281047</v>
      </c>
      <c r="AC124" s="443">
        <v>-20.468823823213611</v>
      </c>
      <c r="AD124" s="443">
        <v>-18.667351887469653</v>
      </c>
    </row>
    <row r="125" spans="1:30" ht="15.6" customHeight="1" x14ac:dyDescent="0.3">
      <c r="A125" s="442"/>
      <c r="C125" s="442"/>
      <c r="D125" s="442"/>
      <c r="Y125" s="444" t="s">
        <v>174</v>
      </c>
      <c r="Z125" s="443">
        <v>-17.316402369486632</v>
      </c>
      <c r="AA125" s="443">
        <v>-18.455988774842769</v>
      </c>
      <c r="AB125" s="443">
        <v>-16.381942263281047</v>
      </c>
      <c r="AC125" s="443">
        <v>-19.360382388475259</v>
      </c>
      <c r="AD125" s="443">
        <v>-18.467159332469084</v>
      </c>
    </row>
    <row r="126" spans="1:30" ht="15.6" customHeight="1" x14ac:dyDescent="0.3">
      <c r="A126" s="442"/>
      <c r="C126" s="535" t="s">
        <v>39</v>
      </c>
      <c r="D126" s="536"/>
      <c r="E126" s="539" t="s">
        <v>306</v>
      </c>
      <c r="F126" s="540"/>
      <c r="G126" s="540"/>
      <c r="H126" s="541"/>
      <c r="I126" s="539" t="s">
        <v>311</v>
      </c>
      <c r="J126" s="540"/>
      <c r="K126" s="540"/>
      <c r="L126" s="541"/>
      <c r="Y126" s="444" t="s">
        <v>174</v>
      </c>
      <c r="Z126" s="443">
        <v>-15.732669554342145</v>
      </c>
      <c r="AA126" s="443">
        <v>-19.032367650356552</v>
      </c>
      <c r="AB126" s="443">
        <v>-16.381942263281047</v>
      </c>
      <c r="AC126" s="443">
        <v>-18.311102440085122</v>
      </c>
      <c r="AD126" s="443">
        <v>-19.085018178013431</v>
      </c>
    </row>
    <row r="127" spans="1:30" ht="15.6" customHeight="1" x14ac:dyDescent="0.3">
      <c r="A127" s="442"/>
      <c r="C127" s="537"/>
      <c r="D127" s="538"/>
      <c r="E127" s="542" t="s">
        <v>305</v>
      </c>
      <c r="F127" s="509" t="s">
        <v>156</v>
      </c>
      <c r="G127" s="555" t="s">
        <v>312</v>
      </c>
      <c r="H127" s="536"/>
      <c r="I127" s="542" t="s">
        <v>305</v>
      </c>
      <c r="J127" s="509" t="s">
        <v>156</v>
      </c>
      <c r="K127" s="555" t="s">
        <v>313</v>
      </c>
      <c r="L127" s="536"/>
      <c r="Y127" s="444" t="s">
        <v>174</v>
      </c>
      <c r="Z127" s="443">
        <v>-15.242113880555335</v>
      </c>
      <c r="AA127" s="443">
        <v>-18.886883693539005</v>
      </c>
      <c r="AB127" s="443">
        <v>-16.381942263281047</v>
      </c>
      <c r="AC127" s="443">
        <v>-17.553700549662892</v>
      </c>
      <c r="AD127" s="443">
        <v>-19.152074769568266</v>
      </c>
    </row>
    <row r="128" spans="1:30" ht="15.6" customHeight="1" x14ac:dyDescent="0.3">
      <c r="A128" s="442"/>
      <c r="C128" s="537"/>
      <c r="D128" s="538"/>
      <c r="E128" s="543"/>
      <c r="F128" s="544"/>
      <c r="G128" s="556"/>
      <c r="H128" s="538"/>
      <c r="I128" s="543"/>
      <c r="J128" s="544"/>
      <c r="K128" s="556"/>
      <c r="L128" s="538"/>
      <c r="Y128" s="444" t="s">
        <v>174</v>
      </c>
      <c r="Z128" s="443">
        <v>-17.572143499747234</v>
      </c>
      <c r="AA128" s="443">
        <v>-19.662671407414884</v>
      </c>
      <c r="AB128" s="443">
        <v>-16.381942263281047</v>
      </c>
      <c r="AC128" s="443">
        <v>-15.11855179440775</v>
      </c>
      <c r="AD128" s="443">
        <v>-19.82018083307463</v>
      </c>
    </row>
    <row r="129" spans="1:30" ht="15.6" customHeight="1" x14ac:dyDescent="0.3">
      <c r="A129" s="442"/>
      <c r="C129" s="421"/>
      <c r="D129" s="422"/>
      <c r="E129" s="422"/>
      <c r="J129" s="29"/>
      <c r="K129" s="423"/>
      <c r="Y129" s="444">
        <v>43952</v>
      </c>
      <c r="Z129" s="443">
        <v>-23.455274396225519</v>
      </c>
      <c r="AA129" s="443">
        <v>-19.535542090668635</v>
      </c>
      <c r="AB129" s="443">
        <v>-16.381942263281047</v>
      </c>
      <c r="AC129" s="443">
        <v>-21.621062231912518</v>
      </c>
      <c r="AD129" s="443">
        <v>-19.461504511585197</v>
      </c>
    </row>
    <row r="130" spans="1:30" x14ac:dyDescent="0.3">
      <c r="A130" s="442"/>
      <c r="C130" s="424"/>
      <c r="D130" s="424"/>
      <c r="E130" s="424"/>
      <c r="F130" s="424"/>
      <c r="G130" s="424"/>
      <c r="H130" s="424"/>
      <c r="I130" s="424"/>
      <c r="J130" s="424"/>
      <c r="K130" s="425"/>
      <c r="L130" s="425"/>
      <c r="M130" s="424"/>
      <c r="N130" s="424"/>
      <c r="O130" s="424"/>
      <c r="Y130" s="444" t="s">
        <v>174</v>
      </c>
      <c r="Z130" s="443">
        <v>-22.742622999987208</v>
      </c>
      <c r="AA130" s="443">
        <v>-20.067100961357262</v>
      </c>
      <c r="AB130" s="443">
        <v>-16.381942263281047</v>
      </c>
      <c r="AC130" s="443">
        <v>-21.630900159220715</v>
      </c>
      <c r="AD130" s="443">
        <v>-19.371874686030036</v>
      </c>
    </row>
    <row r="131" spans="1:30" x14ac:dyDescent="0.3">
      <c r="A131" s="442"/>
      <c r="C131" s="526" t="s">
        <v>304</v>
      </c>
      <c r="D131" s="526"/>
      <c r="E131" s="426">
        <v>0.09</v>
      </c>
      <c r="F131" s="399">
        <v>35.200000000000003</v>
      </c>
      <c r="G131" s="427"/>
      <c r="H131" s="428">
        <v>0.45</v>
      </c>
      <c r="I131" s="426">
        <v>0.36</v>
      </c>
      <c r="J131" s="399">
        <v>37.1</v>
      </c>
      <c r="K131" s="429"/>
      <c r="L131" s="429">
        <v>0.32</v>
      </c>
      <c r="N131" s="100"/>
      <c r="Y131" s="444" t="s">
        <v>174</v>
      </c>
      <c r="Z131" s="443">
        <v>-25.577473151560103</v>
      </c>
      <c r="AA131" s="443">
        <v>-20.433071436022423</v>
      </c>
      <c r="AB131" s="443">
        <v>-16.381942263281047</v>
      </c>
      <c r="AC131" s="443">
        <v>-25.145566267758156</v>
      </c>
      <c r="AD131" s="443">
        <v>-19.261922545443724</v>
      </c>
    </row>
    <row r="132" spans="1:30" x14ac:dyDescent="0.3">
      <c r="A132" s="442"/>
      <c r="C132" s="421"/>
      <c r="D132" s="422"/>
      <c r="E132" s="422"/>
      <c r="F132" s="400"/>
      <c r="G132" s="427"/>
      <c r="H132" s="398"/>
      <c r="J132" s="400"/>
      <c r="K132" s="406"/>
      <c r="L132" s="406"/>
      <c r="N132" s="101"/>
      <c r="Y132" s="444" t="s">
        <v>174</v>
      </c>
      <c r="Z132" s="443">
        <v>-16.4264971522629</v>
      </c>
      <c r="AA132" s="443">
        <v>-20.858625193665212</v>
      </c>
      <c r="AB132" s="443">
        <v>-16.381942263281047</v>
      </c>
      <c r="AC132" s="443">
        <v>-16.849648138049233</v>
      </c>
      <c r="AD132" s="443">
        <v>-19.873466073582158</v>
      </c>
    </row>
    <row r="133" spans="1:30" x14ac:dyDescent="0.3">
      <c r="A133" s="442"/>
      <c r="C133" s="526" t="s">
        <v>307</v>
      </c>
      <c r="D133" s="526"/>
      <c r="E133" s="426">
        <v>-0.47</v>
      </c>
      <c r="F133" s="399">
        <v>39.299999999999997</v>
      </c>
      <c r="G133" s="430"/>
      <c r="H133" s="428">
        <v>0.67</v>
      </c>
      <c r="I133" s="426">
        <v>0.09</v>
      </c>
      <c r="J133" s="399">
        <v>38.700000000000003</v>
      </c>
      <c r="K133" s="429"/>
      <c r="L133" s="429">
        <v>0.52</v>
      </c>
      <c r="M133" s="102"/>
      <c r="N133" s="99"/>
      <c r="Y133" s="444" t="s">
        <v>174</v>
      </c>
      <c r="Z133" s="443">
        <v>-19.453581649162558</v>
      </c>
      <c r="AA133" s="443">
        <v>-20.246537984819582</v>
      </c>
      <c r="AB133" s="443">
        <v>-16.381942263281047</v>
      </c>
      <c r="AC133" s="443">
        <v>-17.683693661199001</v>
      </c>
      <c r="AD133" s="443">
        <v>-19.475940025460432</v>
      </c>
    </row>
    <row r="134" spans="1:30" x14ac:dyDescent="0.3">
      <c r="A134" s="442"/>
      <c r="C134" s="558"/>
      <c r="D134" s="558"/>
      <c r="E134" s="426"/>
      <c r="F134" s="399"/>
      <c r="G134" s="430"/>
      <c r="H134" s="428"/>
      <c r="I134" s="426"/>
      <c r="J134" s="399"/>
      <c r="K134" s="429"/>
      <c r="L134" s="429"/>
      <c r="M134" s="102"/>
      <c r="N134" s="99"/>
      <c r="Y134" s="444" t="s">
        <v>174</v>
      </c>
      <c r="Z134" s="443">
        <v>-17.803907203211434</v>
      </c>
      <c r="AA134" s="443">
        <v>-20.200998454123042</v>
      </c>
      <c r="AB134" s="443">
        <v>-16.381942263281047</v>
      </c>
      <c r="AC134" s="443">
        <v>-16.784035565558696</v>
      </c>
      <c r="AD134" s="443">
        <v>-19.553866058845131</v>
      </c>
    </row>
    <row r="135" spans="1:30" x14ac:dyDescent="0.3">
      <c r="A135" s="442"/>
      <c r="C135" s="526" t="s">
        <v>308</v>
      </c>
      <c r="D135" s="526"/>
      <c r="E135" s="426">
        <v>-0.09</v>
      </c>
      <c r="F135" s="399">
        <v>37.4</v>
      </c>
      <c r="G135" s="430"/>
      <c r="H135" s="428">
        <v>0.47</v>
      </c>
      <c r="I135" s="426">
        <v>0.25</v>
      </c>
      <c r="J135" s="399">
        <v>36.6</v>
      </c>
      <c r="K135" s="429"/>
      <c r="L135" s="429">
        <v>0.42</v>
      </c>
      <c r="M135" s="102"/>
      <c r="N135" s="99"/>
      <c r="Y135" s="444" t="s">
        <v>174</v>
      </c>
      <c r="Z135" s="443">
        <v>-20.551019803246774</v>
      </c>
      <c r="AA135" s="443">
        <v>-20.171749404074244</v>
      </c>
      <c r="AB135" s="443">
        <v>-16.381942263281047</v>
      </c>
      <c r="AC135" s="443">
        <v>-19.399356491376764</v>
      </c>
      <c r="AD135" s="443">
        <v>-19.360579822079689</v>
      </c>
    </row>
    <row r="136" spans="1:30" x14ac:dyDescent="0.3">
      <c r="A136" s="442"/>
      <c r="C136" s="495"/>
      <c r="D136" s="495"/>
      <c r="E136" s="426"/>
      <c r="F136" s="399"/>
      <c r="G136" s="430"/>
      <c r="H136" s="428"/>
      <c r="I136" s="426"/>
      <c r="J136" s="399"/>
      <c r="K136" s="429"/>
      <c r="L136" s="429"/>
      <c r="M136" s="102"/>
      <c r="N136" s="99"/>
      <c r="Y136" s="444" t="s">
        <v>174</v>
      </c>
      <c r="Z136" s="443">
        <v>-19.170663934306095</v>
      </c>
      <c r="AA136" s="443">
        <v>-20.745747988738632</v>
      </c>
      <c r="AB136" s="443">
        <v>-16.381942263281047</v>
      </c>
      <c r="AC136" s="443">
        <v>-18.838379895060456</v>
      </c>
      <c r="AD136" s="443">
        <v>-19.64512601066815</v>
      </c>
    </row>
    <row r="137" spans="1:30" x14ac:dyDescent="0.3">
      <c r="A137" s="442"/>
      <c r="C137" s="526" t="s">
        <v>309</v>
      </c>
      <c r="D137" s="526"/>
      <c r="E137" s="426">
        <v>-0.11</v>
      </c>
      <c r="F137" s="399">
        <v>38.6</v>
      </c>
      <c r="G137" s="430"/>
      <c r="H137" s="428">
        <v>0.47</v>
      </c>
      <c r="I137" s="426">
        <v>0.41</v>
      </c>
      <c r="J137" s="399">
        <v>36.6</v>
      </c>
      <c r="K137" s="429"/>
      <c r="L137" s="429">
        <v>0.42</v>
      </c>
      <c r="M137" s="102"/>
      <c r="N137" s="99"/>
      <c r="Y137" s="444" t="s">
        <v>174</v>
      </c>
      <c r="Z137" s="443">
        <v>-22.423846285111441</v>
      </c>
      <c r="AA137" s="443">
        <v>-20.737840197140347</v>
      </c>
      <c r="AB137" s="443">
        <v>-16.381942263281047</v>
      </c>
      <c r="AC137" s="443">
        <v>-22.176382392913595</v>
      </c>
      <c r="AD137" s="443">
        <v>-19.57885315792992</v>
      </c>
    </row>
    <row r="138" spans="1:30" x14ac:dyDescent="0.3">
      <c r="A138" s="442"/>
      <c r="C138" s="558"/>
      <c r="D138" s="558"/>
      <c r="E138" s="426"/>
      <c r="F138" s="399"/>
      <c r="G138" s="430"/>
      <c r="H138" s="428"/>
      <c r="I138" s="426"/>
      <c r="J138" s="399"/>
      <c r="K138" s="429"/>
      <c r="L138" s="429"/>
      <c r="M138" s="102"/>
      <c r="N138" s="99"/>
      <c r="Y138" s="444" t="s">
        <v>174</v>
      </c>
      <c r="Z138" s="443">
        <v>-25.372729801218522</v>
      </c>
      <c r="AA138" s="443">
        <v>-20.939312528134099</v>
      </c>
      <c r="AB138" s="443">
        <v>-16.381942263281047</v>
      </c>
      <c r="AC138" s="443">
        <v>-23.792562610400054</v>
      </c>
      <c r="AD138" s="443">
        <v>-19.862559436830072</v>
      </c>
    </row>
    <row r="139" spans="1:30" x14ac:dyDescent="0.3">
      <c r="A139" s="442"/>
      <c r="C139" s="526" t="s">
        <v>310</v>
      </c>
      <c r="D139" s="526"/>
      <c r="E139" s="426">
        <v>-0.31</v>
      </c>
      <c r="F139" s="399">
        <v>37.200000000000003</v>
      </c>
      <c r="G139" s="430"/>
      <c r="H139" s="428">
        <v>0.61</v>
      </c>
      <c r="I139" s="426">
        <v>0.46</v>
      </c>
      <c r="J139" s="399">
        <v>37.6</v>
      </c>
      <c r="K139" s="429"/>
      <c r="L139" s="429">
        <v>0.46</v>
      </c>
      <c r="M139" s="102"/>
      <c r="N139" s="99"/>
      <c r="Y139" s="444" t="s">
        <v>174</v>
      </c>
      <c r="Z139" s="443">
        <v>-20.444487244913596</v>
      </c>
      <c r="AA139" s="443">
        <v>-20.719142062710088</v>
      </c>
      <c r="AB139" s="443">
        <v>-16.381942263281047</v>
      </c>
      <c r="AC139" s="443">
        <v>-18.841471458168485</v>
      </c>
      <c r="AD139" s="443">
        <v>-19.596442356505069</v>
      </c>
    </row>
    <row r="140" spans="1:30" ht="15" customHeight="1" x14ac:dyDescent="0.3">
      <c r="A140" s="442"/>
      <c r="C140" s="558"/>
      <c r="D140" s="558"/>
      <c r="E140" s="431"/>
      <c r="F140" s="397"/>
      <c r="G140" s="432"/>
      <c r="H140" s="433"/>
      <c r="I140" s="431"/>
      <c r="J140" s="432"/>
      <c r="K140" s="429"/>
      <c r="L140" s="429"/>
      <c r="M140" s="102"/>
      <c r="N140" s="99"/>
      <c r="Y140" s="444" t="s">
        <v>174</v>
      </c>
      <c r="Z140" s="443">
        <v>-19.39822710797457</v>
      </c>
      <c r="AA140" s="443">
        <v>-20.068374450399318</v>
      </c>
      <c r="AB140" s="443">
        <v>-16.381942263281047</v>
      </c>
      <c r="AC140" s="443">
        <v>-17.219783692031399</v>
      </c>
      <c r="AD140" s="443">
        <v>-19.473618372697615</v>
      </c>
    </row>
    <row r="141" spans="1:30" ht="12.75" customHeight="1" x14ac:dyDescent="0.3">
      <c r="A141" s="442"/>
      <c r="C141" s="559"/>
      <c r="D141" s="559"/>
      <c r="E141" s="401"/>
      <c r="F141" s="401"/>
      <c r="G141" s="402"/>
      <c r="H141" s="434"/>
      <c r="I141" s="401"/>
      <c r="J141" s="402"/>
      <c r="K141" s="407"/>
      <c r="L141" s="435"/>
      <c r="M141" s="102"/>
      <c r="N141" s="99"/>
      <c r="Y141" s="444" t="s">
        <v>174</v>
      </c>
      <c r="Z141" s="443">
        <v>-19.214213520167686</v>
      </c>
      <c r="AA141" s="443">
        <v>-20.050062608428259</v>
      </c>
      <c r="AB141" s="443">
        <v>-16.381942263281047</v>
      </c>
      <c r="AC141" s="443">
        <v>-18.769979517859753</v>
      </c>
      <c r="AD141" s="443">
        <v>-19.062472827096787</v>
      </c>
    </row>
    <row r="142" spans="1:30" ht="13.5" customHeight="1" x14ac:dyDescent="0.3">
      <c r="A142" s="442"/>
      <c r="C142" s="560"/>
      <c r="D142" s="560"/>
      <c r="E142" s="431"/>
      <c r="F142" s="431"/>
      <c r="G142" s="432"/>
      <c r="H142" s="433"/>
      <c r="I142" s="431"/>
      <c r="J142" s="432"/>
      <c r="L142" s="436"/>
      <c r="M142" s="102"/>
      <c r="N142" s="99"/>
      <c r="Y142" s="444" t="s">
        <v>174</v>
      </c>
      <c r="Z142" s="443">
        <v>-19.009826545278706</v>
      </c>
      <c r="AA142" s="443">
        <v>-19.958814342549733</v>
      </c>
      <c r="AB142" s="443">
        <v>-16.381942263281047</v>
      </c>
      <c r="AC142" s="443">
        <v>-17.536536929101743</v>
      </c>
      <c r="AD142" s="443">
        <v>-18.865610637912198</v>
      </c>
    </row>
    <row r="143" spans="1:30" ht="12.75" customHeight="1" x14ac:dyDescent="0.3">
      <c r="A143" s="442"/>
      <c r="C143" s="558" t="s">
        <v>158</v>
      </c>
      <c r="D143" s="558"/>
      <c r="E143" s="431"/>
      <c r="F143" s="431"/>
      <c r="G143" s="432"/>
      <c r="H143" s="433"/>
      <c r="I143" s="431"/>
      <c r="J143" s="432"/>
      <c r="L143" s="436"/>
      <c r="M143" s="102"/>
      <c r="N143" s="99"/>
      <c r="Y143" s="444" t="s">
        <v>174</v>
      </c>
      <c r="Z143" s="443">
        <v>-14.615290648130687</v>
      </c>
      <c r="AA143" s="443">
        <v>-19.966090573072933</v>
      </c>
      <c r="AB143" s="443">
        <v>-16.381942263281047</v>
      </c>
      <c r="AC143" s="443">
        <v>-17.978612008408263</v>
      </c>
      <c r="AD143" s="443">
        <v>-18.951009811500576</v>
      </c>
    </row>
    <row r="144" spans="1:30" ht="15.75" customHeight="1" x14ac:dyDescent="0.3">
      <c r="A144" s="442"/>
      <c r="C144" s="29" t="s">
        <v>314</v>
      </c>
      <c r="D144" s="437"/>
      <c r="E144" s="437"/>
      <c r="F144" s="437"/>
      <c r="G144" s="437"/>
      <c r="H144" s="437"/>
      <c r="I144" s="437"/>
      <c r="J144" s="437"/>
      <c r="K144" s="437"/>
      <c r="L144" s="437"/>
      <c r="M144" s="102"/>
      <c r="N144" s="99"/>
      <c r="Y144" s="444" t="s">
        <v>174</v>
      </c>
      <c r="Z144" s="443">
        <v>-22.29566339131409</v>
      </c>
      <c r="AA144" s="443">
        <v>-19.854554585115356</v>
      </c>
      <c r="AB144" s="443">
        <v>-16.381942263281047</v>
      </c>
      <c r="AC144" s="443">
        <v>-19.298363573707789</v>
      </c>
      <c r="AD144" s="443">
        <v>-18.70865299272214</v>
      </c>
    </row>
    <row r="145" spans="1:30" ht="14.4" x14ac:dyDescent="0.3">
      <c r="A145" s="442"/>
      <c r="C145" s="558" t="s">
        <v>315</v>
      </c>
      <c r="D145" s="558"/>
      <c r="E145" s="558"/>
      <c r="F145" s="558"/>
      <c r="G145" s="558"/>
      <c r="H145" s="558"/>
      <c r="I145" s="558"/>
      <c r="J145" s="558"/>
      <c r="K145" s="558"/>
      <c r="L145" s="437"/>
      <c r="M145" s="437"/>
      <c r="N145" s="99"/>
      <c r="Y145" s="444" t="s">
        <v>174</v>
      </c>
      <c r="Z145" s="443">
        <v>-24.733991940068773</v>
      </c>
      <c r="AA145" s="443">
        <v>-19.461936189676372</v>
      </c>
      <c r="AB145" s="443">
        <v>-16.381942263281047</v>
      </c>
      <c r="AC145" s="443">
        <v>-22.414527286107941</v>
      </c>
      <c r="AD145" s="443">
        <v>-18.126963905080391</v>
      </c>
    </row>
    <row r="146" spans="1:30" ht="14.4" x14ac:dyDescent="0.3">
      <c r="A146" s="442"/>
      <c r="C146" s="558"/>
      <c r="D146" s="558"/>
      <c r="E146" s="558"/>
      <c r="F146" s="558"/>
      <c r="G146" s="558"/>
      <c r="H146" s="558"/>
      <c r="I146" s="558"/>
      <c r="J146" s="558"/>
      <c r="K146" s="558"/>
      <c r="L146" s="437"/>
      <c r="M146" s="437"/>
      <c r="N146" s="99"/>
      <c r="Y146" s="444" t="s">
        <v>174</v>
      </c>
      <c r="Z146" s="443">
        <v>-20.495420858576018</v>
      </c>
      <c r="AA146" s="443">
        <v>-19.132926397749639</v>
      </c>
      <c r="AB146" s="443">
        <v>-16.381942263281047</v>
      </c>
      <c r="AC146" s="443">
        <v>-19.439265673287153</v>
      </c>
      <c r="AD146" s="443">
        <v>-17.770030385899197</v>
      </c>
    </row>
    <row r="147" spans="1:30" ht="14.4" x14ac:dyDescent="0.3">
      <c r="A147" s="442"/>
      <c r="C147" s="558" t="s">
        <v>316</v>
      </c>
      <c r="D147" s="558"/>
      <c r="E147" s="558"/>
      <c r="F147" s="558"/>
      <c r="G147" s="558"/>
      <c r="H147" s="558"/>
      <c r="I147" s="558"/>
      <c r="J147" s="558"/>
      <c r="K147" s="558"/>
      <c r="L147" s="437"/>
      <c r="M147" s="102"/>
      <c r="N147" s="99"/>
      <c r="Y147" s="444" t="s">
        <v>174</v>
      </c>
      <c r="Z147" s="443">
        <v>-18.617475192271531</v>
      </c>
      <c r="AA147" s="443">
        <v>-19.327464132347728</v>
      </c>
      <c r="AB147" s="443">
        <v>-16.381942263281047</v>
      </c>
      <c r="AC147" s="443">
        <v>-15.523285960582342</v>
      </c>
      <c r="AD147" s="443">
        <v>-17.169031760654004</v>
      </c>
    </row>
    <row r="148" spans="1:30" ht="14.4" x14ac:dyDescent="0.3">
      <c r="A148" s="442"/>
      <c r="C148" s="558"/>
      <c r="D148" s="558"/>
      <c r="E148" s="558"/>
      <c r="F148" s="558"/>
      <c r="G148" s="558"/>
      <c r="H148" s="558"/>
      <c r="I148" s="558"/>
      <c r="J148" s="558"/>
      <c r="K148" s="558"/>
      <c r="L148" s="437"/>
      <c r="M148" s="102"/>
      <c r="N148" s="99"/>
      <c r="Y148" s="444" t="s">
        <v>174</v>
      </c>
      <c r="Z148" s="443">
        <v>-16.465884752094784</v>
      </c>
      <c r="AA148" s="443">
        <v>-19.10864378084106</v>
      </c>
      <c r="AB148" s="443">
        <v>-16.381942263281047</v>
      </c>
      <c r="AC148" s="443">
        <v>-14.698155904367511</v>
      </c>
      <c r="AD148" s="443">
        <v>-16.983283533054507</v>
      </c>
    </row>
    <row r="149" spans="1:30" x14ac:dyDescent="0.3">
      <c r="A149" s="442"/>
      <c r="C149" s="414"/>
      <c r="D149" s="442"/>
      <c r="J149" s="29"/>
      <c r="M149" s="29"/>
      <c r="N149" s="29"/>
      <c r="Y149" s="444" t="s">
        <v>174</v>
      </c>
      <c r="Z149" s="443">
        <v>-16.706758001791599</v>
      </c>
      <c r="AA149" s="443">
        <v>-18.730772665770584</v>
      </c>
      <c r="AB149" s="443">
        <v>-16.381942263281047</v>
      </c>
      <c r="AC149" s="443">
        <v>-15.038002294833376</v>
      </c>
      <c r="AD149" s="443">
        <v>-16.49823926513125</v>
      </c>
    </row>
    <row r="150" spans="1:30" x14ac:dyDescent="0.3">
      <c r="A150" s="442"/>
      <c r="C150" s="442"/>
      <c r="D150" s="442"/>
      <c r="Y150" s="444" t="s">
        <v>174</v>
      </c>
      <c r="Z150" s="443">
        <v>-15.977054790317299</v>
      </c>
      <c r="AA150" s="443">
        <v>-18.458891996334184</v>
      </c>
      <c r="AB150" s="443">
        <v>-16.381942263281047</v>
      </c>
      <c r="AC150" s="443">
        <v>-13.771621631691929</v>
      </c>
      <c r="AD150" s="443">
        <v>-15.84518808395862</v>
      </c>
    </row>
    <row r="151" spans="1:30" x14ac:dyDescent="0.3">
      <c r="A151" s="442"/>
      <c r="C151" s="442"/>
      <c r="D151" s="442"/>
      <c r="Y151" s="444" t="s">
        <v>174</v>
      </c>
      <c r="Z151" s="443">
        <v>-20.763920930767444</v>
      </c>
      <c r="AA151" s="443">
        <v>-18.026554632525336</v>
      </c>
      <c r="AB151" s="443">
        <v>-16.381942263281047</v>
      </c>
      <c r="AC151" s="443">
        <v>-17.99812598051129</v>
      </c>
      <c r="AD151" s="443">
        <v>-15.274831753352327</v>
      </c>
    </row>
    <row r="152" spans="1:30" ht="14.4" x14ac:dyDescent="0.3">
      <c r="A152" s="442"/>
      <c r="C152" s="557"/>
      <c r="D152" s="557"/>
      <c r="E152" s="557"/>
      <c r="F152" s="557"/>
      <c r="G152" s="557"/>
      <c r="H152" s="557"/>
      <c r="I152" s="557"/>
      <c r="J152" s="557"/>
      <c r="K152" s="557"/>
      <c r="L152" s="557"/>
      <c r="M152" s="557"/>
      <c r="N152" s="557"/>
      <c r="Y152" s="444" t="s">
        <v>174</v>
      </c>
      <c r="Z152" s="443">
        <v>-22.088894134575412</v>
      </c>
      <c r="AA152" s="443">
        <v>-18.142234058213337</v>
      </c>
      <c r="AB152" s="443">
        <v>-16.381942263281047</v>
      </c>
      <c r="AC152" s="443">
        <v>-19.019217410645155</v>
      </c>
      <c r="AD152" s="443">
        <v>-15.053578314888965</v>
      </c>
    </row>
    <row r="153" spans="1:30" ht="14.4" x14ac:dyDescent="0.3">
      <c r="A153" s="442"/>
      <c r="C153" s="557"/>
      <c r="D153" s="557"/>
      <c r="E153" s="557"/>
      <c r="F153" s="557"/>
      <c r="G153" s="557"/>
      <c r="H153" s="557"/>
      <c r="I153" s="557"/>
      <c r="J153" s="557"/>
      <c r="K153" s="557"/>
      <c r="L153" s="557"/>
      <c r="M153" s="557"/>
      <c r="N153" s="557"/>
      <c r="Y153" s="444" t="s">
        <v>174</v>
      </c>
      <c r="Z153" s="443">
        <v>-18.592256172521203</v>
      </c>
      <c r="AA153" s="443">
        <v>-18.136335306264964</v>
      </c>
      <c r="AB153" s="443">
        <v>-16.381942263281047</v>
      </c>
      <c r="AC153" s="443">
        <v>-14.867907405078739</v>
      </c>
      <c r="AD153" s="443">
        <v>-14.91662111294599</v>
      </c>
    </row>
    <row r="154" spans="1:30" x14ac:dyDescent="0.3">
      <c r="A154" s="442"/>
      <c r="Y154" s="444" t="s">
        <v>174</v>
      </c>
      <c r="Z154" s="443">
        <v>-15.591113645609607</v>
      </c>
      <c r="AA154" s="443">
        <v>-18.109614330519342</v>
      </c>
      <c r="AB154" s="443">
        <v>-16.381942263281047</v>
      </c>
      <c r="AC154" s="443">
        <v>-11.530791646338287</v>
      </c>
      <c r="AD154" s="443">
        <v>-14.885518617995475</v>
      </c>
    </row>
    <row r="155" spans="1:30" x14ac:dyDescent="0.3">
      <c r="A155" s="442"/>
      <c r="Y155" s="444" t="s">
        <v>174</v>
      </c>
      <c r="Z155" s="443">
        <v>-17.275640731910791</v>
      </c>
      <c r="AA155" s="443">
        <v>-17.849258227934094</v>
      </c>
      <c r="AB155" s="443">
        <v>-16.381942263281047</v>
      </c>
      <c r="AC155" s="443">
        <v>-13.149381835123975</v>
      </c>
      <c r="AD155" s="443">
        <v>-14.809960757176228</v>
      </c>
    </row>
    <row r="156" spans="1:30" x14ac:dyDescent="0.3">
      <c r="A156" s="442"/>
      <c r="Y156" s="444" t="s">
        <v>174</v>
      </c>
      <c r="Z156" s="443">
        <v>-16.665466738152993</v>
      </c>
      <c r="AA156" s="443">
        <v>-17.834611486124633</v>
      </c>
      <c r="AB156" s="443">
        <v>-16.381942263281047</v>
      </c>
      <c r="AC156" s="443">
        <v>-14.079301881232553</v>
      </c>
      <c r="AD156" s="443">
        <v>-14.006208348066664</v>
      </c>
    </row>
    <row r="157" spans="1:30" x14ac:dyDescent="0.3">
      <c r="A157" s="442"/>
      <c r="Y157" s="444" t="s">
        <v>174</v>
      </c>
      <c r="Z157" s="443">
        <v>-15.790007960097949</v>
      </c>
      <c r="AA157" s="443">
        <v>-17.819126874339865</v>
      </c>
      <c r="AB157" s="443">
        <v>-16.381942263281047</v>
      </c>
      <c r="AC157" s="443">
        <v>-13.553904167038326</v>
      </c>
      <c r="AD157" s="443">
        <v>-13.706025364405823</v>
      </c>
    </row>
    <row r="158" spans="1:30" x14ac:dyDescent="0.3">
      <c r="A158" s="442"/>
      <c r="Y158" s="444" t="s">
        <v>174</v>
      </c>
      <c r="Z158" s="443">
        <v>-18.941428212670701</v>
      </c>
      <c r="AA158" s="443">
        <v>-18.083718799290185</v>
      </c>
      <c r="AB158" s="443">
        <v>-16.381942263281047</v>
      </c>
      <c r="AC158" s="443">
        <v>-17.46922095477656</v>
      </c>
      <c r="AD158" s="443">
        <v>-14.023241572746391</v>
      </c>
    </row>
    <row r="159" spans="1:30" x14ac:dyDescent="0.3">
      <c r="A159" s="442"/>
      <c r="Y159" s="444" t="s">
        <v>174</v>
      </c>
      <c r="Z159" s="443">
        <v>-21.986366941909175</v>
      </c>
      <c r="AA159" s="443">
        <v>-17.96394520366692</v>
      </c>
      <c r="AB159" s="443">
        <v>-16.381942263281047</v>
      </c>
      <c r="AC159" s="443">
        <v>-13.392950546878211</v>
      </c>
      <c r="AD159" s="443">
        <v>-14.327440093461648</v>
      </c>
    </row>
    <row r="160" spans="1:30" x14ac:dyDescent="0.3">
      <c r="A160" s="442"/>
      <c r="Y160" s="444">
        <v>43983</v>
      </c>
      <c r="Z160" s="443">
        <v>-18.48386389002783</v>
      </c>
      <c r="AA160" s="443">
        <v>-17.748652428584958</v>
      </c>
      <c r="AB160" s="443">
        <v>-16.381942263281047</v>
      </c>
      <c r="AC160" s="443">
        <v>-12.766626519452856</v>
      </c>
      <c r="AD160" s="443">
        <v>-13.970944581924368</v>
      </c>
    </row>
    <row r="161" spans="1:30" x14ac:dyDescent="0.3">
      <c r="A161" s="442"/>
      <c r="Y161" s="444" t="s">
        <v>174</v>
      </c>
      <c r="Z161" s="443">
        <v>-17.44325712026184</v>
      </c>
      <c r="AA161" s="443">
        <v>-17.356285002691074</v>
      </c>
      <c r="AB161" s="443">
        <v>-16.381942263281047</v>
      </c>
      <c r="AC161" s="443">
        <v>-13.751305104722263</v>
      </c>
      <c r="AD161" s="443">
        <v>-13.704989784503042</v>
      </c>
    </row>
    <row r="162" spans="1:30" x14ac:dyDescent="0.3">
      <c r="A162" s="442"/>
      <c r="Y162" s="444" t="s">
        <v>174</v>
      </c>
      <c r="Z162" s="443">
        <v>-16.437225562547958</v>
      </c>
      <c r="AA162" s="443">
        <v>-17.091179390997109</v>
      </c>
      <c r="AB162" s="443">
        <v>-16.381942263281047</v>
      </c>
      <c r="AC162" s="443">
        <v>-15.278771480130771</v>
      </c>
      <c r="AD162" s="443">
        <v>-13.423476084199397</v>
      </c>
    </row>
    <row r="163" spans="1:30" x14ac:dyDescent="0.3">
      <c r="A163" s="442"/>
      <c r="Y163" s="444" t="s">
        <v>174</v>
      </c>
      <c r="Z163" s="443">
        <v>-15.158417312579239</v>
      </c>
      <c r="AA163" s="443">
        <v>-16.446570809247657</v>
      </c>
      <c r="AB163" s="443">
        <v>-16.381942263281047</v>
      </c>
      <c r="AC163" s="443">
        <v>-11.583833300471582</v>
      </c>
      <c r="AD163" s="443">
        <v>-13.76893573220433</v>
      </c>
    </row>
    <row r="164" spans="1:30" x14ac:dyDescent="0.3">
      <c r="A164" s="442"/>
      <c r="Y164" s="444" t="s">
        <v>174</v>
      </c>
      <c r="Z164" s="443">
        <v>-13.043435978840789</v>
      </c>
      <c r="AA164" s="443">
        <v>-15.553209768497672</v>
      </c>
      <c r="AB164" s="443">
        <v>-16.381942263281047</v>
      </c>
      <c r="AC164" s="443">
        <v>-11.692220585089046</v>
      </c>
      <c r="AD164" s="443">
        <v>-13.654705406072933</v>
      </c>
    </row>
    <row r="165" spans="1:30" x14ac:dyDescent="0.3">
      <c r="A165" s="442"/>
      <c r="Y165" s="444" t="s">
        <v>174</v>
      </c>
      <c r="Z165" s="443">
        <v>-17.085688930812935</v>
      </c>
      <c r="AA165" s="443">
        <v>-14.107063414818439</v>
      </c>
      <c r="AB165" s="443">
        <v>-16.381942263281047</v>
      </c>
      <c r="AC165" s="443">
        <v>-15.49862505265105</v>
      </c>
      <c r="AD165" s="443">
        <v>-12.884420500821189</v>
      </c>
    </row>
    <row r="166" spans="1:30" x14ac:dyDescent="0.3">
      <c r="A166" s="442"/>
      <c r="Y166" s="444" t="s">
        <v>174</v>
      </c>
      <c r="Z166" s="443">
        <v>-17.474106869663004</v>
      </c>
      <c r="AA166" s="443">
        <v>-12.890352092836579</v>
      </c>
      <c r="AB166" s="443">
        <v>-16.381942263281047</v>
      </c>
      <c r="AC166" s="443">
        <v>-15.811168082912744</v>
      </c>
      <c r="AD166" s="443">
        <v>-12.047568826140916</v>
      </c>
    </row>
    <row r="167" spans="1:30" x14ac:dyDescent="0.3">
      <c r="A167" s="442"/>
      <c r="Y167" s="444" t="s">
        <v>174</v>
      </c>
      <c r="Z167" s="443">
        <v>-12.230336604777939</v>
      </c>
      <c r="AA167" s="443">
        <v>-13.716328152169922</v>
      </c>
      <c r="AB167" s="443">
        <v>-16.381942263281047</v>
      </c>
      <c r="AC167" s="443">
        <v>-11.967014236533075</v>
      </c>
      <c r="AD167" s="443">
        <v>-13.342995820594583</v>
      </c>
    </row>
    <row r="168" spans="1:30" x14ac:dyDescent="0.3">
      <c r="A168" s="442"/>
      <c r="Y168" s="444" t="s">
        <v>174</v>
      </c>
      <c r="Z168" s="443">
        <v>-7.3202326445072092</v>
      </c>
      <c r="AA168" s="443">
        <v>-14.205835482644003</v>
      </c>
      <c r="AB168" s="443">
        <v>-16.381942263281047</v>
      </c>
      <c r="AC168" s="443">
        <v>-8.3593107679600536</v>
      </c>
      <c r="AD168" s="443">
        <v>-13.771710532661709</v>
      </c>
    </row>
    <row r="169" spans="1:30" x14ac:dyDescent="0.3">
      <c r="A169" s="442"/>
      <c r="Y169" s="444" t="s">
        <v>174</v>
      </c>
      <c r="Z169" s="443">
        <v>-7.9202463086749315</v>
      </c>
      <c r="AA169" s="443">
        <v>-13.576002769122555</v>
      </c>
      <c r="AB169" s="443">
        <v>-16.381942263281047</v>
      </c>
      <c r="AC169" s="443">
        <v>-9.4208097573688576</v>
      </c>
      <c r="AD169" s="443">
        <v>-13.343524235902574</v>
      </c>
    </row>
    <row r="170" spans="1:30" x14ac:dyDescent="0.3">
      <c r="A170" s="442"/>
      <c r="Y170" s="444" t="s">
        <v>174</v>
      </c>
      <c r="Z170" s="443">
        <v>-20.940249727912651</v>
      </c>
      <c r="AA170" s="443">
        <v>-13.491660502911955</v>
      </c>
      <c r="AB170" s="443">
        <v>-16.381942263281047</v>
      </c>
      <c r="AC170" s="443">
        <v>-20.651822261647254</v>
      </c>
      <c r="AD170" s="443">
        <v>-13.174081607729741</v>
      </c>
    </row>
    <row r="171" spans="1:30" x14ac:dyDescent="0.3">
      <c r="A171" s="442"/>
      <c r="Y171" s="444" t="s">
        <v>174</v>
      </c>
      <c r="Z171" s="443">
        <v>-16.469987292159356</v>
      </c>
      <c r="AA171" s="443">
        <v>-13.261461745514305</v>
      </c>
      <c r="AB171" s="443">
        <v>-16.381942263281047</v>
      </c>
      <c r="AC171" s="443">
        <v>-14.693223569558924</v>
      </c>
      <c r="AD171" s="443">
        <v>-12.812980855270222</v>
      </c>
    </row>
    <row r="172" spans="1:30" x14ac:dyDescent="0.3">
      <c r="A172" s="442"/>
      <c r="Y172" s="444" t="s">
        <v>174</v>
      </c>
      <c r="Z172" s="443">
        <v>-12.676859936162792</v>
      </c>
      <c r="AA172" s="443">
        <v>-13.899295434613931</v>
      </c>
      <c r="AB172" s="443">
        <v>-16.381942263281047</v>
      </c>
      <c r="AC172" s="443">
        <v>-12.501320975337109</v>
      </c>
      <c r="AD172" s="443">
        <v>-12.777020456298365</v>
      </c>
    </row>
    <row r="173" spans="1:30" x14ac:dyDescent="0.3">
      <c r="A173" s="442"/>
      <c r="Y173" s="444" t="s">
        <v>174</v>
      </c>
      <c r="Z173" s="443">
        <v>-16.883711006188818</v>
      </c>
      <c r="AA173" s="443">
        <v>-14.785375060123698</v>
      </c>
      <c r="AB173" s="443">
        <v>-16.381942263281047</v>
      </c>
      <c r="AC173" s="443">
        <v>-14.625069685702911</v>
      </c>
      <c r="AD173" s="443">
        <v>-12.847173846601413</v>
      </c>
    </row>
    <row r="174" spans="1:30" x14ac:dyDescent="0.3">
      <c r="A174" s="442"/>
      <c r="Y174" s="444" t="s">
        <v>174</v>
      </c>
      <c r="Z174" s="443">
        <v>-10.618945302994382</v>
      </c>
      <c r="AA174" s="443">
        <v>-13.819312868498573</v>
      </c>
      <c r="AB174" s="443">
        <v>-16.381942263281047</v>
      </c>
      <c r="AC174" s="443">
        <v>-9.4393089693164427</v>
      </c>
      <c r="AD174" s="443">
        <v>-11.130993498915357</v>
      </c>
    </row>
    <row r="175" spans="1:30" x14ac:dyDescent="0.3">
      <c r="A175" s="442"/>
      <c r="Y175" s="444" t="s">
        <v>174</v>
      </c>
      <c r="Z175" s="443">
        <v>-11.785068468204592</v>
      </c>
      <c r="AA175" s="443">
        <v>-13.055270746001721</v>
      </c>
      <c r="AB175" s="443">
        <v>-16.381942263281047</v>
      </c>
      <c r="AC175" s="443">
        <v>-8.1075879751570596</v>
      </c>
      <c r="AD175" s="443">
        <v>-10.508316968741578</v>
      </c>
    </row>
    <row r="176" spans="1:30" x14ac:dyDescent="0.3">
      <c r="A176" s="442"/>
      <c r="Y176" s="444" t="s">
        <v>174</v>
      </c>
      <c r="Z176" s="443">
        <v>-14.122803687243302</v>
      </c>
      <c r="AA176" s="443">
        <v>-12.753398567940701</v>
      </c>
      <c r="AB176" s="443">
        <v>-16.381942263281047</v>
      </c>
      <c r="AC176" s="443">
        <v>-9.9118834894901937</v>
      </c>
      <c r="AD176" s="443">
        <v>-10.765285860289362</v>
      </c>
    </row>
    <row r="177" spans="1:30" x14ac:dyDescent="0.3">
      <c r="A177" s="442"/>
      <c r="Y177" s="444" t="s">
        <v>174</v>
      </c>
      <c r="Z177" s="443">
        <v>-14.177814386536772</v>
      </c>
      <c r="AA177" s="443">
        <v>-12.385532478111429</v>
      </c>
      <c r="AB177" s="443">
        <v>-16.381942263281047</v>
      </c>
      <c r="AC177" s="443">
        <v>-8.6385598278448583</v>
      </c>
      <c r="AD177" s="443">
        <v>-10.944329388547143</v>
      </c>
    </row>
    <row r="178" spans="1:30" x14ac:dyDescent="0.3">
      <c r="A178" s="442"/>
      <c r="Y178" s="444" t="s">
        <v>174</v>
      </c>
      <c r="Z178" s="443">
        <v>-11.1216924346814</v>
      </c>
      <c r="AA178" s="443">
        <v>-12.956349646088293</v>
      </c>
      <c r="AB178" s="443">
        <v>-16.381942263281047</v>
      </c>
      <c r="AC178" s="443">
        <v>-10.33448785834247</v>
      </c>
      <c r="AD178" s="443">
        <v>-11.330069224364532</v>
      </c>
    </row>
    <row r="179" spans="1:30" x14ac:dyDescent="0.3">
      <c r="A179" s="442"/>
      <c r="Y179" s="444" t="s">
        <v>174</v>
      </c>
      <c r="Z179" s="443">
        <v>-10.56375468973563</v>
      </c>
      <c r="AA179" s="443">
        <v>-13.295191749990751</v>
      </c>
      <c r="AB179" s="443">
        <v>-16.381942263281047</v>
      </c>
      <c r="AC179" s="443">
        <v>-14.300103216171593</v>
      </c>
      <c r="AD179" s="443">
        <v>-11.741267950397297</v>
      </c>
    </row>
    <row r="180" spans="1:30" x14ac:dyDescent="0.3">
      <c r="A180" s="442"/>
      <c r="Y180" s="444" t="s">
        <v>174</v>
      </c>
      <c r="Z180" s="443">
        <v>-14.308648377383912</v>
      </c>
      <c r="AA180" s="443">
        <v>-12.753453046734384</v>
      </c>
      <c r="AB180" s="443">
        <v>-16.381942263281047</v>
      </c>
      <c r="AC180" s="443">
        <v>-15.878374383507378</v>
      </c>
      <c r="AD180" s="443">
        <v>-12.315692143140154</v>
      </c>
    </row>
    <row r="181" spans="1:30" x14ac:dyDescent="0.3">
      <c r="A181" s="442"/>
      <c r="Y181" s="444" t="s">
        <v>174</v>
      </c>
      <c r="Z181" s="443">
        <v>-14.614665478832434</v>
      </c>
      <c r="AA181" s="443">
        <v>-12.353291742159204</v>
      </c>
      <c r="AB181" s="443">
        <v>-16.381942263281047</v>
      </c>
      <c r="AC181" s="443">
        <v>-12.13948782003817</v>
      </c>
      <c r="AD181" s="443">
        <v>-12.739651002094496</v>
      </c>
    </row>
    <row r="182" spans="1:30" x14ac:dyDescent="0.3">
      <c r="A182" s="442"/>
      <c r="Y182" s="444" t="s">
        <v>174</v>
      </c>
      <c r="Z182" s="443">
        <v>-14.15696319552181</v>
      </c>
      <c r="AA182" s="443">
        <v>-12.38259016982912</v>
      </c>
      <c r="AB182" s="443">
        <v>-16.381942263281047</v>
      </c>
      <c r="AC182" s="443">
        <v>-10.985979057386416</v>
      </c>
      <c r="AD182" s="443">
        <v>-12.685540826483969</v>
      </c>
    </row>
    <row r="183" spans="1:30" x14ac:dyDescent="0.3">
      <c r="A183" s="442"/>
      <c r="Y183" s="444" t="s">
        <v>174</v>
      </c>
      <c r="Z183" s="443">
        <v>-10.330632764448731</v>
      </c>
      <c r="AA183" s="443">
        <v>-13.114886443618413</v>
      </c>
      <c r="AB183" s="443">
        <v>-16.381942263281047</v>
      </c>
      <c r="AC183" s="443">
        <v>-13.932852838690195</v>
      </c>
      <c r="AD183" s="443">
        <v>-12.623755885347039</v>
      </c>
    </row>
    <row r="184" spans="1:30" x14ac:dyDescent="0.3">
      <c r="A184" s="442"/>
      <c r="Y184" s="444" t="s">
        <v>174</v>
      </c>
      <c r="Z184" s="443">
        <v>-11.376685254510507</v>
      </c>
      <c r="AA184" s="443">
        <v>-13.447193141415644</v>
      </c>
      <c r="AB184" s="443">
        <v>-16.381942263281047</v>
      </c>
      <c r="AC184" s="443">
        <v>-11.606271840525253</v>
      </c>
      <c r="AD184" s="443">
        <v>-12.49445385993357</v>
      </c>
    </row>
    <row r="185" spans="1:30" x14ac:dyDescent="0.3">
      <c r="A185" s="442"/>
      <c r="Y185" s="444" t="s">
        <v>174</v>
      </c>
      <c r="Z185" s="443">
        <v>-11.326781428370827</v>
      </c>
      <c r="AA185" s="443">
        <v>-13.232274107971337</v>
      </c>
      <c r="AB185" s="443">
        <v>-16.381942263281047</v>
      </c>
      <c r="AC185" s="443">
        <v>-9.9557166290687746</v>
      </c>
      <c r="AD185" s="443">
        <v>-12.53511345066123</v>
      </c>
    </row>
    <row r="186" spans="1:30" x14ac:dyDescent="0.3">
      <c r="A186" s="442"/>
      <c r="Y186" s="444" t="s">
        <v>174</v>
      </c>
      <c r="Z186" s="443">
        <v>-15.68982860626067</v>
      </c>
      <c r="AA186" s="443">
        <v>-13.047730517564604</v>
      </c>
      <c r="AB186" s="443">
        <v>-16.381942263281047</v>
      </c>
      <c r="AC186" s="443">
        <v>-13.867608628213091</v>
      </c>
      <c r="AD186" s="443">
        <v>-12.396959873481119</v>
      </c>
    </row>
    <row r="187" spans="1:30" x14ac:dyDescent="0.3">
      <c r="A187" s="442"/>
      <c r="Y187" s="444" t="s">
        <v>174</v>
      </c>
      <c r="Z187" s="443">
        <v>-16.634795261964534</v>
      </c>
      <c r="AA187" s="443">
        <v>-13.13860089273099</v>
      </c>
      <c r="AB187" s="443">
        <v>-16.381942263281047</v>
      </c>
      <c r="AC187" s="443">
        <v>-14.973260205613087</v>
      </c>
      <c r="AD187" s="443">
        <v>-11.828295089741507</v>
      </c>
    </row>
    <row r="188" spans="1:30" x14ac:dyDescent="0.3">
      <c r="A188" s="442"/>
      <c r="Y188" s="444" t="s">
        <v>174</v>
      </c>
      <c r="Z188" s="443">
        <v>-13.11023224472228</v>
      </c>
      <c r="AA188" s="443">
        <v>-13.119436342850987</v>
      </c>
      <c r="AB188" s="443">
        <v>-16.381942263281047</v>
      </c>
      <c r="AC188" s="443">
        <v>-12.424104955131796</v>
      </c>
      <c r="AD188" s="443">
        <v>-11.57651910742244</v>
      </c>
    </row>
    <row r="189" spans="1:30" x14ac:dyDescent="0.3">
      <c r="A189" s="442"/>
      <c r="Y189" s="444" t="s">
        <v>174</v>
      </c>
      <c r="Z189" s="443">
        <v>-12.865158062674679</v>
      </c>
      <c r="AA189" s="443">
        <v>-12.804601436858901</v>
      </c>
      <c r="AB189" s="443">
        <v>-16.381942263281047</v>
      </c>
      <c r="AC189" s="443">
        <v>-10.018904017125635</v>
      </c>
      <c r="AD189" s="443">
        <v>-11.282666147970291</v>
      </c>
    </row>
    <row r="190" spans="1:30" x14ac:dyDescent="0.3">
      <c r="A190" s="442"/>
      <c r="Y190" s="444">
        <v>44013</v>
      </c>
      <c r="Z190" s="443">
        <v>-10.966725390613435</v>
      </c>
      <c r="AA190" s="443">
        <v>-12.383808717136159</v>
      </c>
      <c r="AB190" s="443">
        <v>-5.606649441672019</v>
      </c>
      <c r="AC190" s="443">
        <v>-9.9521993525129204</v>
      </c>
      <c r="AD190" s="443">
        <v>-10.858234335938937</v>
      </c>
    </row>
    <row r="191" spans="1:30" x14ac:dyDescent="0.3">
      <c r="A191" s="442"/>
      <c r="Y191" s="444" t="s">
        <v>174</v>
      </c>
      <c r="Z191" s="443">
        <v>-11.242533405350493</v>
      </c>
      <c r="AA191" s="443">
        <v>-11.928912300411451</v>
      </c>
      <c r="AB191" s="443">
        <v>-5.606649441672019</v>
      </c>
      <c r="AC191" s="443">
        <v>-9.8438399642917744</v>
      </c>
      <c r="AD191" s="443">
        <v>-10.554766614692765</v>
      </c>
    </row>
    <row r="192" spans="1:30" x14ac:dyDescent="0.3">
      <c r="A192" s="442"/>
      <c r="Y192" s="444" t="s">
        <v>174</v>
      </c>
      <c r="Z192" s="443">
        <v>-9.1229370864262229</v>
      </c>
      <c r="AA192" s="443">
        <v>-11.25119976265435</v>
      </c>
      <c r="AB192" s="443">
        <v>-5.606649441672019</v>
      </c>
      <c r="AC192" s="443">
        <v>-7.8987459129037347</v>
      </c>
      <c r="AD192" s="443">
        <v>-10.033214474716356</v>
      </c>
    </row>
    <row r="193" spans="1:30" x14ac:dyDescent="0.3">
      <c r="A193" s="442"/>
      <c r="Y193" s="444" t="s">
        <v>174</v>
      </c>
      <c r="Z193" s="443">
        <v>-12.744279568201481</v>
      </c>
      <c r="AA193" s="443">
        <v>-10.553159885629041</v>
      </c>
      <c r="AB193" s="443">
        <v>-5.606649441672019</v>
      </c>
      <c r="AC193" s="443">
        <v>-10.896585943993614</v>
      </c>
      <c r="AD193" s="443">
        <v>-9.5277614516669153</v>
      </c>
    </row>
    <row r="194" spans="1:30" x14ac:dyDescent="0.3">
      <c r="A194" s="442"/>
      <c r="Y194" s="444" t="s">
        <v>174</v>
      </c>
      <c r="Z194" s="443">
        <v>-13.45052034489157</v>
      </c>
      <c r="AA194" s="443">
        <v>-10.019622462734461</v>
      </c>
      <c r="AB194" s="443">
        <v>-5.606649441672019</v>
      </c>
      <c r="AC194" s="443">
        <v>-12.848986156889879</v>
      </c>
      <c r="AD194" s="443">
        <v>-9.0514005532982207</v>
      </c>
    </row>
    <row r="195" spans="1:30" x14ac:dyDescent="0.3">
      <c r="A195" s="442"/>
      <c r="Y195" s="444" t="s">
        <v>174</v>
      </c>
      <c r="Z195" s="443">
        <v>-8.3662444804225693</v>
      </c>
      <c r="AA195" s="443">
        <v>-9.6491086426543244</v>
      </c>
      <c r="AB195" s="443">
        <v>-5.606649441672019</v>
      </c>
      <c r="AC195" s="443">
        <v>-8.7732399752969314</v>
      </c>
      <c r="AD195" s="443">
        <v>-8.8700453568170339</v>
      </c>
    </row>
    <row r="196" spans="1:30" x14ac:dyDescent="0.3">
      <c r="A196" s="442"/>
      <c r="Y196" s="444" t="s">
        <v>174</v>
      </c>
      <c r="Z196" s="443">
        <v>-7.9788789234975237</v>
      </c>
      <c r="AA196" s="443">
        <v>-9.6014198797486454</v>
      </c>
      <c r="AB196" s="443">
        <v>-5.606649441672019</v>
      </c>
      <c r="AC196" s="443">
        <v>-6.4807328557795501</v>
      </c>
      <c r="AD196" s="443">
        <v>-9.0613418881105563</v>
      </c>
    </row>
    <row r="197" spans="1:30" x14ac:dyDescent="0.3">
      <c r="A197" s="442"/>
      <c r="Y197" s="444" t="s">
        <v>174</v>
      </c>
      <c r="Z197" s="443">
        <v>-7.2319634303513674</v>
      </c>
      <c r="AA197" s="443">
        <v>-9.4372472214271657</v>
      </c>
      <c r="AB197" s="443">
        <v>-5.606649441672019</v>
      </c>
      <c r="AC197" s="443">
        <v>-6.6176730639320596</v>
      </c>
      <c r="AD197" s="443">
        <v>-9.1095117525490625</v>
      </c>
    </row>
    <row r="198" spans="1:30" x14ac:dyDescent="0.3">
      <c r="A198" s="442"/>
      <c r="Y198" s="444" t="s">
        <v>174</v>
      </c>
      <c r="Z198" s="443">
        <v>-8.6489366647895327</v>
      </c>
      <c r="AA198" s="443">
        <v>-9.4213044374742925</v>
      </c>
      <c r="AB198" s="443">
        <v>-5.606649441672019</v>
      </c>
      <c r="AC198" s="443">
        <v>-8.5743535889234721</v>
      </c>
      <c r="AD198" s="443">
        <v>-9.2282222556671112</v>
      </c>
    </row>
    <row r="199" spans="1:30" x14ac:dyDescent="0.3">
      <c r="A199" s="442"/>
      <c r="Y199" s="444" t="s">
        <v>174</v>
      </c>
      <c r="Z199" s="443">
        <v>-8.7891157460864822</v>
      </c>
      <c r="AA199" s="443">
        <v>-9.3956790498685478</v>
      </c>
      <c r="AB199" s="443">
        <v>-5.606649441672019</v>
      </c>
      <c r="AC199" s="443">
        <v>-9.2378216319583828</v>
      </c>
      <c r="AD199" s="443">
        <v>-9.1865902783408053</v>
      </c>
    </row>
    <row r="200" spans="1:30" x14ac:dyDescent="0.3">
      <c r="A200" s="442"/>
      <c r="Y200" s="444" t="s">
        <v>174</v>
      </c>
      <c r="Z200" s="443">
        <v>-11.595070959951112</v>
      </c>
      <c r="AA200" s="443">
        <v>-9.196431580992936</v>
      </c>
      <c r="AB200" s="443">
        <v>-5.606649441672019</v>
      </c>
      <c r="AC200" s="443">
        <v>-11.233774995063158</v>
      </c>
      <c r="AD200" s="443">
        <v>-9.1514141852533992</v>
      </c>
    </row>
    <row r="201" spans="1:30" x14ac:dyDescent="0.3">
      <c r="A201" s="442"/>
      <c r="Y201" s="444" t="s">
        <v>174</v>
      </c>
      <c r="Z201" s="443">
        <v>-13.338920857221467</v>
      </c>
      <c r="AA201" s="443">
        <v>-9.1657828276188376</v>
      </c>
      <c r="AB201" s="443">
        <v>-5.606649441672019</v>
      </c>
      <c r="AC201" s="443">
        <v>-13.67995967871623</v>
      </c>
      <c r="AD201" s="443">
        <v>-9.0638113439448524</v>
      </c>
    </row>
    <row r="202" spans="1:30" x14ac:dyDescent="0.3">
      <c r="A202" s="442"/>
      <c r="Y202" s="444" t="s">
        <v>174</v>
      </c>
      <c r="Z202" s="443">
        <v>-8.1868667671823463</v>
      </c>
      <c r="AA202" s="443">
        <v>-8.9218065162637235</v>
      </c>
      <c r="AB202" s="443">
        <v>-5.606649441672019</v>
      </c>
      <c r="AC202" s="443">
        <v>-8.4818161340127887</v>
      </c>
      <c r="AD202" s="443">
        <v>-9.0379197160773241</v>
      </c>
    </row>
    <row r="203" spans="1:30" x14ac:dyDescent="0.3">
      <c r="A203" s="442"/>
      <c r="Y203" s="444" t="s">
        <v>174</v>
      </c>
      <c r="Z203" s="443">
        <v>-6.5841466413682399</v>
      </c>
      <c r="AA203" s="443">
        <v>-8.43341046078387</v>
      </c>
      <c r="AB203" s="443">
        <v>-5.606649441672019</v>
      </c>
      <c r="AC203" s="443">
        <v>-6.234500204167702</v>
      </c>
      <c r="AD203" s="443">
        <v>-8.4254275649196444</v>
      </c>
    </row>
    <row r="204" spans="1:30" x14ac:dyDescent="0.3">
      <c r="A204" s="442"/>
      <c r="Y204" s="444" t="s">
        <v>174</v>
      </c>
      <c r="Z204" s="443">
        <v>-7.0174221567326818</v>
      </c>
      <c r="AA204" s="443">
        <v>-8.0157203618968786</v>
      </c>
      <c r="AB204" s="443">
        <v>-5.606649441672019</v>
      </c>
      <c r="AC204" s="443">
        <v>-6.0044531747722374</v>
      </c>
      <c r="AD204" s="443">
        <v>-8.1786407562603696</v>
      </c>
    </row>
    <row r="205" spans="1:30" x14ac:dyDescent="0.3">
      <c r="A205" s="442"/>
      <c r="Y205" s="444" t="s">
        <v>174</v>
      </c>
      <c r="Z205" s="443">
        <v>-6.9411024853037366</v>
      </c>
      <c r="AA205" s="443">
        <v>-7.7351587630191645</v>
      </c>
      <c r="AB205" s="443">
        <v>-5.606649441672019</v>
      </c>
      <c r="AC205" s="443">
        <v>-8.3931121938507687</v>
      </c>
      <c r="AD205" s="443">
        <v>-7.8661535961966838</v>
      </c>
    </row>
    <row r="206" spans="1:30" x14ac:dyDescent="0.3">
      <c r="A206" s="442"/>
      <c r="Y206" s="444" t="s">
        <v>174</v>
      </c>
      <c r="Z206" s="443">
        <v>-5.3703433577274984</v>
      </c>
      <c r="AA206" s="443">
        <v>-7.5233142004936839</v>
      </c>
      <c r="AB206" s="443">
        <v>-5.606649441672019</v>
      </c>
      <c r="AC206" s="443">
        <v>-4.9503765738546264</v>
      </c>
      <c r="AD206" s="443">
        <v>-7.7626407055012105</v>
      </c>
    </row>
    <row r="207" spans="1:30" x14ac:dyDescent="0.3">
      <c r="A207" s="442"/>
      <c r="Y207" s="444" t="s">
        <v>174</v>
      </c>
      <c r="Z207" s="443">
        <v>-8.6712402677421867</v>
      </c>
      <c r="AA207" s="443">
        <v>-7.4134605170894572</v>
      </c>
      <c r="AB207" s="443">
        <v>-5.606649441672019</v>
      </c>
      <c r="AC207" s="443">
        <v>-9.5062673344482391</v>
      </c>
      <c r="AD207" s="443">
        <v>-7.590886002252816</v>
      </c>
    </row>
    <row r="208" spans="1:30" x14ac:dyDescent="0.3">
      <c r="A208" s="442"/>
      <c r="Y208" s="444" t="s">
        <v>174</v>
      </c>
      <c r="Z208" s="443">
        <v>-11.374989665077463</v>
      </c>
      <c r="AA208" s="443">
        <v>-7.5321334813254177</v>
      </c>
      <c r="AB208" s="443">
        <v>-5.606649441672019</v>
      </c>
      <c r="AC208" s="443">
        <v>-11.492549558270426</v>
      </c>
      <c r="AD208" s="443">
        <v>-7.4320884865668075</v>
      </c>
    </row>
    <row r="209" spans="1:30" x14ac:dyDescent="0.3">
      <c r="A209" s="442"/>
      <c r="Y209" s="444" t="s">
        <v>174</v>
      </c>
      <c r="Z209" s="443">
        <v>-6.7039548295039788</v>
      </c>
      <c r="AA209" s="443">
        <v>-7.518056096035326</v>
      </c>
      <c r="AB209" s="443">
        <v>-5.606649441672019</v>
      </c>
      <c r="AC209" s="443">
        <v>-7.7572258991444727</v>
      </c>
      <c r="AD209" s="443">
        <v>-6.9749013554807204</v>
      </c>
    </row>
    <row r="210" spans="1:30" x14ac:dyDescent="0.3">
      <c r="A210" s="442"/>
      <c r="Y210" s="444" t="s">
        <v>174</v>
      </c>
      <c r="Z210" s="443">
        <v>-5.8151708575386527</v>
      </c>
      <c r="AA210" s="443">
        <v>-7.7989444635994349</v>
      </c>
      <c r="AB210" s="443">
        <v>-5.606649441672019</v>
      </c>
      <c r="AC210" s="443">
        <v>-5.0322172814289416</v>
      </c>
      <c r="AD210" s="443">
        <v>-7.1656014034667805</v>
      </c>
    </row>
    <row r="211" spans="1:30" x14ac:dyDescent="0.3">
      <c r="A211" s="442"/>
      <c r="Y211" s="444" t="s">
        <v>174</v>
      </c>
      <c r="Z211" s="443">
        <v>-7.8481329063844045</v>
      </c>
      <c r="AA211" s="443">
        <v>-7.9065244736834179</v>
      </c>
      <c r="AB211" s="443">
        <v>-5.606649441672019</v>
      </c>
      <c r="AC211" s="443">
        <v>-4.8928705649701811</v>
      </c>
      <c r="AD211" s="443">
        <v>-7.004317817288757</v>
      </c>
    </row>
    <row r="212" spans="1:30" x14ac:dyDescent="0.3">
      <c r="A212" s="442"/>
      <c r="Y212" s="444" t="s">
        <v>174</v>
      </c>
      <c r="Z212" s="443">
        <v>-6.8425607882730963</v>
      </c>
      <c r="AA212" s="443">
        <v>-7.8240409995402143</v>
      </c>
      <c r="AB212" s="443">
        <v>-5.606649441672019</v>
      </c>
      <c r="AC212" s="443">
        <v>-5.1928022762481589</v>
      </c>
      <c r="AD212" s="443">
        <v>-7.0211699980285687</v>
      </c>
    </row>
    <row r="213" spans="1:30" x14ac:dyDescent="0.3">
      <c r="A213" s="442"/>
      <c r="Y213" s="444" t="s">
        <v>174</v>
      </c>
      <c r="Z213" s="443">
        <v>-7.3365619306762628</v>
      </c>
      <c r="AA213" s="443">
        <v>-7.7341645265505647</v>
      </c>
      <c r="AB213" s="443">
        <v>-5.606649441672019</v>
      </c>
      <c r="AC213" s="443">
        <v>-6.2852769097570445</v>
      </c>
      <c r="AD213" s="443">
        <v>-6.4388951677591706</v>
      </c>
    </row>
    <row r="214" spans="1:30" x14ac:dyDescent="0.3">
      <c r="A214" s="442"/>
      <c r="Y214" s="444" t="s">
        <v>174</v>
      </c>
      <c r="Z214" s="443">
        <v>-9.4243003383300685</v>
      </c>
      <c r="AA214" s="443">
        <v>-7.8332439935430127</v>
      </c>
      <c r="AB214" s="443">
        <v>-5.606649441672019</v>
      </c>
      <c r="AC214" s="443">
        <v>-8.3772822312020736</v>
      </c>
      <c r="AD214" s="443">
        <v>-6.5299843123001251</v>
      </c>
    </row>
    <row r="215" spans="1:30" x14ac:dyDescent="0.3">
      <c r="A215" s="442"/>
      <c r="Y215" s="444" t="s">
        <v>174</v>
      </c>
      <c r="Z215" s="443">
        <v>-10.797605346075027</v>
      </c>
      <c r="AA215" s="443">
        <v>-7.5936959190575175</v>
      </c>
      <c r="AB215" s="443">
        <v>-5.606649441672019</v>
      </c>
      <c r="AC215" s="443">
        <v>-11.610514823449108</v>
      </c>
      <c r="AD215" s="443">
        <v>-6.5034228666794229</v>
      </c>
    </row>
    <row r="216" spans="1:30" x14ac:dyDescent="0.3">
      <c r="A216" s="442"/>
      <c r="Y216" s="444" t="s">
        <v>174</v>
      </c>
      <c r="Z216" s="443">
        <v>-6.0748195185764393</v>
      </c>
      <c r="AA216" s="443">
        <v>-7.3569898230407675</v>
      </c>
      <c r="AB216" s="443">
        <v>-5.606649441672019</v>
      </c>
      <c r="AC216" s="443">
        <v>-3.6813020872586861</v>
      </c>
      <c r="AD216" s="443">
        <v>-6.314328275613188</v>
      </c>
    </row>
    <row r="217" spans="1:30" x14ac:dyDescent="0.3">
      <c r="A217" s="442"/>
      <c r="Y217" s="444" t="s">
        <v>174</v>
      </c>
      <c r="Z217" s="443">
        <v>-6.5087271264857787</v>
      </c>
      <c r="AA217" s="443">
        <v>-7.330729003525315</v>
      </c>
      <c r="AB217" s="443">
        <v>-5.606649441672019</v>
      </c>
      <c r="AC217" s="443">
        <v>-5.6698412932156259</v>
      </c>
      <c r="AD217" s="443">
        <v>-6.1429795488074257</v>
      </c>
    </row>
    <row r="218" spans="1:30" x14ac:dyDescent="0.3">
      <c r="A218" s="442"/>
      <c r="Y218" s="444" t="s">
        <v>174</v>
      </c>
      <c r="Z218" s="443">
        <v>-6.1712963849859426</v>
      </c>
      <c r="AA218" s="443">
        <v>-7.0551078981219604</v>
      </c>
      <c r="AB218" s="443">
        <v>-5.606649441672019</v>
      </c>
      <c r="AC218" s="443">
        <v>-4.7069404456252641</v>
      </c>
      <c r="AD218" s="443">
        <v>-5.7810939850449996</v>
      </c>
    </row>
    <row r="219" spans="1:30" x14ac:dyDescent="0.3">
      <c r="A219" s="442"/>
      <c r="Y219" s="444" t="s">
        <v>174</v>
      </c>
      <c r="Z219" s="443">
        <v>-5.1856181161558483</v>
      </c>
      <c r="AA219" s="443">
        <v>-6.8189610917082222</v>
      </c>
      <c r="AB219" s="443">
        <v>-5.606649441672019</v>
      </c>
      <c r="AC219" s="443">
        <v>-3.8691401387845161</v>
      </c>
      <c r="AD219" s="443">
        <v>-5.1250744901091752</v>
      </c>
    </row>
    <row r="220" spans="1:30" x14ac:dyDescent="0.3">
      <c r="A220" s="442"/>
      <c r="Y220" s="444" t="s">
        <v>174</v>
      </c>
      <c r="Z220" s="443">
        <v>-7.1527361940680967</v>
      </c>
      <c r="AA220" s="443">
        <v>-6.8587961040378618</v>
      </c>
      <c r="AB220" s="443">
        <v>-5.606649441672019</v>
      </c>
      <c r="AC220" s="443">
        <v>-5.0858358221167066</v>
      </c>
      <c r="AD220" s="443">
        <v>-5.2349526416939103</v>
      </c>
    </row>
    <row r="221" spans="1:30" x14ac:dyDescent="0.3">
      <c r="A221" s="442"/>
      <c r="Y221" s="444">
        <v>44044</v>
      </c>
      <c r="Z221" s="443">
        <v>-7.4949526005065854</v>
      </c>
      <c r="AA221" s="443">
        <v>-6.9905185419520635</v>
      </c>
      <c r="AB221" s="443">
        <v>-5.606649441672019</v>
      </c>
      <c r="AC221" s="443">
        <v>-5.8440832848650928</v>
      </c>
      <c r="AD221" s="443">
        <v>-5.0737269326365508</v>
      </c>
    </row>
    <row r="222" spans="1:30" x14ac:dyDescent="0.3">
      <c r="A222" s="442"/>
      <c r="Y222" s="444" t="s">
        <v>174</v>
      </c>
      <c r="Z222" s="443">
        <v>-9.1445777011788589</v>
      </c>
      <c r="AA222" s="443">
        <v>-6.8925444419501778</v>
      </c>
      <c r="AB222" s="443">
        <v>-5.606649441672019</v>
      </c>
      <c r="AC222" s="443">
        <v>-7.0183783588983317</v>
      </c>
      <c r="AD222" s="443">
        <v>-5.1129890692583775</v>
      </c>
    </row>
    <row r="223" spans="1:30" x14ac:dyDescent="0.3">
      <c r="A223" s="442"/>
      <c r="Y223" s="444" t="s">
        <v>174</v>
      </c>
      <c r="Z223" s="443">
        <v>-6.3536646048839174</v>
      </c>
      <c r="AA223" s="443">
        <v>-6.9633800200729539</v>
      </c>
      <c r="AB223" s="443">
        <v>-5.606649441672019</v>
      </c>
      <c r="AC223" s="443">
        <v>-4.4504491483518365</v>
      </c>
      <c r="AD223" s="443">
        <v>-4.9904566631590246</v>
      </c>
    </row>
    <row r="224" spans="1:30" x14ac:dyDescent="0.3">
      <c r="A224" s="442"/>
      <c r="Y224" s="444" t="s">
        <v>174</v>
      </c>
      <c r="Z224" s="443">
        <v>-7.4307841918851931</v>
      </c>
      <c r="AA224" s="443">
        <v>-7.0299729390545309</v>
      </c>
      <c r="AB224" s="443">
        <v>-5.606649441672019</v>
      </c>
      <c r="AC224" s="443">
        <v>-4.5412613298141054</v>
      </c>
      <c r="AD224" s="443">
        <v>-4.6554803084753189</v>
      </c>
    </row>
    <row r="225" spans="1:30" x14ac:dyDescent="0.3">
      <c r="A225" s="442"/>
      <c r="Y225" s="444" t="s">
        <v>174</v>
      </c>
      <c r="Z225" s="443">
        <v>-5.4854776849727429</v>
      </c>
      <c r="AA225" s="443">
        <v>-7.2487710641391425</v>
      </c>
      <c r="AB225" s="443">
        <v>-5.606649441672019</v>
      </c>
      <c r="AC225" s="443">
        <v>-4.9817754019780551</v>
      </c>
      <c r="AD225" s="443">
        <v>-4.2775242103446534</v>
      </c>
    </row>
    <row r="226" spans="1:30" x14ac:dyDescent="0.3">
      <c r="A226" s="442"/>
      <c r="Y226" s="444" t="s">
        <v>174</v>
      </c>
      <c r="Z226" s="443">
        <v>-5.6814671630152818</v>
      </c>
      <c r="AA226" s="443">
        <v>-7.2009883858090706</v>
      </c>
      <c r="AB226" s="443">
        <v>-5.606649441672019</v>
      </c>
      <c r="AC226" s="443">
        <v>-3.0114132960890458</v>
      </c>
      <c r="AD226" s="443">
        <v>-4.0199561431032151</v>
      </c>
    </row>
    <row r="227" spans="1:30" x14ac:dyDescent="0.3">
      <c r="A227" s="442"/>
      <c r="Y227" s="444" t="s">
        <v>174</v>
      </c>
      <c r="Z227" s="443">
        <v>-7.618886626939136</v>
      </c>
      <c r="AA227" s="443">
        <v>-7.2258983860147934</v>
      </c>
      <c r="AB227" s="443">
        <v>-5.606649441672019</v>
      </c>
      <c r="AC227" s="443">
        <v>-2.7410013393307651</v>
      </c>
      <c r="AD227" s="443">
        <v>-3.9095945763162296</v>
      </c>
    </row>
    <row r="228" spans="1:30" x14ac:dyDescent="0.3">
      <c r="A228" s="442"/>
      <c r="Y228" s="444" t="s">
        <v>174</v>
      </c>
      <c r="Z228" s="443">
        <v>-9.0265394760988666</v>
      </c>
      <c r="AA228" s="443">
        <v>-7.1524508093926027</v>
      </c>
      <c r="AB228" s="443">
        <v>-5.606649441672019</v>
      </c>
      <c r="AC228" s="443">
        <v>-3.1983905979504357</v>
      </c>
      <c r="AD228" s="443">
        <v>-3.9892819473195567</v>
      </c>
    </row>
    <row r="229" spans="1:30" x14ac:dyDescent="0.3">
      <c r="A229" s="442"/>
      <c r="Y229" s="444" t="s">
        <v>174</v>
      </c>
      <c r="Z229" s="443">
        <v>-8.8100989528683549</v>
      </c>
      <c r="AA229" s="443">
        <v>-6.7691788428246626</v>
      </c>
      <c r="AB229" s="443">
        <v>-5.606649441672019</v>
      </c>
      <c r="AC229" s="443">
        <v>-5.2154018882082624</v>
      </c>
      <c r="AD229" s="443">
        <v>-4.186159162209405</v>
      </c>
    </row>
    <row r="230" spans="1:30" x14ac:dyDescent="0.3">
      <c r="A230" s="442"/>
      <c r="Y230" s="444" t="s">
        <v>174</v>
      </c>
      <c r="Z230" s="443">
        <v>-6.5280346063239758</v>
      </c>
      <c r="AA230" s="443">
        <v>-6.2118539239466921</v>
      </c>
      <c r="AB230" s="443">
        <v>-5.606649441672019</v>
      </c>
      <c r="AC230" s="443">
        <v>-3.6779181808429371</v>
      </c>
      <c r="AD230" s="443">
        <v>-4.2081238344639251</v>
      </c>
    </row>
    <row r="231" spans="1:30" x14ac:dyDescent="0.3">
      <c r="A231" s="442"/>
      <c r="Y231" s="444" t="s">
        <v>174</v>
      </c>
      <c r="Z231" s="443">
        <v>-6.9166511555298591</v>
      </c>
      <c r="AA231" s="443">
        <v>-5.6248749355062149</v>
      </c>
      <c r="AB231" s="443">
        <v>-5.606649441672019</v>
      </c>
      <c r="AC231" s="443">
        <v>-5.099072926837394</v>
      </c>
      <c r="AD231" s="443">
        <v>-4.4446672702425003</v>
      </c>
    </row>
    <row r="232" spans="1:30" x14ac:dyDescent="0.3">
      <c r="A232" s="442"/>
      <c r="Y232" s="444" t="s">
        <v>174</v>
      </c>
      <c r="Z232" s="443">
        <v>-2.8025739189971692</v>
      </c>
      <c r="AA232" s="443">
        <v>-5.1780972335096127</v>
      </c>
      <c r="AB232" s="443">
        <v>-5.606649441672019</v>
      </c>
      <c r="AC232" s="443">
        <v>-6.359915906206993</v>
      </c>
      <c r="AD232" s="443">
        <v>-4.9586163179671843</v>
      </c>
    </row>
    <row r="233" spans="1:30" x14ac:dyDescent="0.3">
      <c r="A233" s="442"/>
      <c r="Y233" s="444" t="s">
        <v>174</v>
      </c>
      <c r="Z233" s="443">
        <v>-1.78019273086948</v>
      </c>
      <c r="AA233" s="443">
        <v>-3.6194098301289932</v>
      </c>
      <c r="AB233" s="443">
        <v>-5.606649441672019</v>
      </c>
      <c r="AC233" s="443">
        <v>-3.1651660018706878</v>
      </c>
      <c r="AD233" s="443">
        <v>-4.220954235581317</v>
      </c>
    </row>
    <row r="234" spans="1:30" x14ac:dyDescent="0.3">
      <c r="A234" s="442"/>
      <c r="Y234" s="444" t="s">
        <v>174</v>
      </c>
      <c r="Z234" s="443">
        <v>-3.5100337078558006</v>
      </c>
      <c r="AA234" s="443">
        <v>-3.1579459325879529</v>
      </c>
      <c r="AB234" s="443">
        <v>-5.606649441672019</v>
      </c>
      <c r="AC234" s="443">
        <v>-4.3968053897807948</v>
      </c>
      <c r="AD234" s="443">
        <v>-3.7982216969981857</v>
      </c>
    </row>
    <row r="235" spans="1:30" x14ac:dyDescent="0.3">
      <c r="A235" s="442"/>
      <c r="Y235" s="444" t="s">
        <v>174</v>
      </c>
      <c r="Z235" s="443">
        <v>-5.8990955621226506</v>
      </c>
      <c r="AA235" s="443">
        <v>-3.2074113342303638</v>
      </c>
      <c r="AB235" s="443">
        <v>-5.606649441672019</v>
      </c>
      <c r="AC235" s="443">
        <v>-6.7960339320232208</v>
      </c>
      <c r="AD235" s="443">
        <v>-3.6502392072784295</v>
      </c>
    </row>
    <row r="236" spans="1:30" x14ac:dyDescent="0.3">
      <c r="A236" s="442"/>
      <c r="Y236" s="444" t="s">
        <v>174</v>
      </c>
      <c r="Z236" s="443">
        <v>2.1007128707959852</v>
      </c>
      <c r="AA236" s="443">
        <v>-3.3519429726604444</v>
      </c>
      <c r="AB236" s="443">
        <v>-5.606649441672019</v>
      </c>
      <c r="AC236" s="443">
        <v>-5.1767311507191494E-2</v>
      </c>
      <c r="AD236" s="443">
        <v>-3.683263537587913</v>
      </c>
    </row>
    <row r="237" spans="1:30" x14ac:dyDescent="0.3">
      <c r="A237" s="442"/>
      <c r="Y237" s="444" t="s">
        <v>174</v>
      </c>
      <c r="Z237" s="443">
        <v>-3.2977873235366961</v>
      </c>
      <c r="AA237" s="443">
        <v>-3.5070200230614614</v>
      </c>
      <c r="AB237" s="443">
        <v>-5.606649441672019</v>
      </c>
      <c r="AC237" s="443">
        <v>-0.71879041076101657</v>
      </c>
      <c r="AD237" s="443">
        <v>-4.0497915077339552</v>
      </c>
    </row>
    <row r="238" spans="1:30" x14ac:dyDescent="0.3">
      <c r="A238" s="442"/>
      <c r="Y238" s="444" t="s">
        <v>174</v>
      </c>
      <c r="Z238" s="443">
        <v>-7.2629089670267337</v>
      </c>
      <c r="AA238" s="443">
        <v>-3.8247324904669235</v>
      </c>
      <c r="AB238" s="443">
        <v>-5.606649441672019</v>
      </c>
      <c r="AC238" s="443">
        <v>-4.0631954987991037</v>
      </c>
      <c r="AD238" s="443">
        <v>-4.1880170830356729</v>
      </c>
    </row>
    <row r="239" spans="1:30" x14ac:dyDescent="0.3">
      <c r="A239" s="442"/>
      <c r="Y239" s="444" t="s">
        <v>174</v>
      </c>
      <c r="Z239" s="443">
        <v>-3.8142953880077322</v>
      </c>
      <c r="AA239" s="443">
        <v>-3.6355655883460893</v>
      </c>
      <c r="AB239" s="443">
        <v>-5.606649441672019</v>
      </c>
      <c r="AC239" s="443">
        <v>-6.5910862183733769</v>
      </c>
      <c r="AD239" s="443">
        <v>-4.0376034500143607</v>
      </c>
    </row>
    <row r="240" spans="1:30" x14ac:dyDescent="0.3">
      <c r="A240" s="442"/>
      <c r="Y240" s="444" t="s">
        <v>174</v>
      </c>
      <c r="Z240" s="443">
        <v>-2.8657320836766025</v>
      </c>
      <c r="AA240" s="443">
        <v>-4.4454195466565771</v>
      </c>
      <c r="AB240" s="443">
        <v>-5.606649441672019</v>
      </c>
      <c r="AC240" s="443">
        <v>-5.7308617928929806</v>
      </c>
      <c r="AD240" s="443">
        <v>-4.6902164505781059</v>
      </c>
    </row>
    <row r="241" spans="1:30" x14ac:dyDescent="0.3">
      <c r="A241" s="442"/>
      <c r="Y241" s="444" t="s">
        <v>174</v>
      </c>
      <c r="Z241" s="443">
        <v>-5.7340209796940327</v>
      </c>
      <c r="AA241" s="443">
        <v>-4.7859017149577365</v>
      </c>
      <c r="AB241" s="443">
        <v>-5.606649441672019</v>
      </c>
      <c r="AC241" s="443">
        <v>-5.3643844168928183</v>
      </c>
      <c r="AD241" s="443">
        <v>-5.3008611537230603</v>
      </c>
    </row>
    <row r="242" spans="1:30" x14ac:dyDescent="0.3">
      <c r="A242" s="442"/>
      <c r="Y242" s="444" t="s">
        <v>174</v>
      </c>
      <c r="Z242" s="443">
        <v>-4.5749272472768112</v>
      </c>
      <c r="AA242" s="443">
        <v>-4.5121550127684174</v>
      </c>
      <c r="AB242" s="443">
        <v>-5.606649441672019</v>
      </c>
      <c r="AC242" s="443">
        <v>-5.7431385008740392</v>
      </c>
      <c r="AD242" s="443">
        <v>-5.3544914873375182</v>
      </c>
    </row>
    <row r="243" spans="1:30" x14ac:dyDescent="0.3">
      <c r="A243" s="442"/>
      <c r="Y243" s="444" t="s">
        <v>174</v>
      </c>
      <c r="Z243" s="443">
        <v>-3.5682648373774311</v>
      </c>
      <c r="AA243" s="443">
        <v>-4.4082827123925608</v>
      </c>
      <c r="AB243" s="443">
        <v>-5.606649441672019</v>
      </c>
      <c r="AC243" s="443">
        <v>-4.6200583154534058</v>
      </c>
      <c r="AD243" s="443">
        <v>-4.8216711689602061</v>
      </c>
    </row>
    <row r="244" spans="1:30" x14ac:dyDescent="0.3">
      <c r="A244" s="442"/>
      <c r="Y244" s="444" t="s">
        <v>174</v>
      </c>
      <c r="Z244" s="443">
        <v>-5.6811625016448115</v>
      </c>
      <c r="AA244" s="443">
        <v>-4.4244470578109327</v>
      </c>
      <c r="AB244" s="443">
        <v>-5.606649441672019</v>
      </c>
      <c r="AC244" s="443">
        <v>-4.9933033327756959</v>
      </c>
      <c r="AD244" s="443">
        <v>-4.3038095690170319</v>
      </c>
    </row>
    <row r="245" spans="1:30" x14ac:dyDescent="0.3">
      <c r="A245" s="442"/>
      <c r="Y245" s="444" t="s">
        <v>174</v>
      </c>
      <c r="Z245" s="443">
        <v>-5.3466820517014977</v>
      </c>
      <c r="AA245" s="443">
        <v>-4.2162198435581999</v>
      </c>
      <c r="AB245" s="443">
        <v>-5.606649441672019</v>
      </c>
      <c r="AC245" s="443">
        <v>-4.4386078341003099</v>
      </c>
      <c r="AD245" s="443">
        <v>-3.8752306840686157</v>
      </c>
    </row>
    <row r="246" spans="1:30" x14ac:dyDescent="0.3">
      <c r="A246" s="442"/>
      <c r="Y246" s="444" t="s">
        <v>174</v>
      </c>
      <c r="Z246" s="443">
        <v>-3.0871892853767369</v>
      </c>
      <c r="AA246" s="443">
        <v>-4.0009152838119313</v>
      </c>
      <c r="AB246" s="443">
        <v>-5.606649441672019</v>
      </c>
      <c r="AC246" s="443">
        <v>-2.8613439897321911</v>
      </c>
      <c r="AD246" s="443">
        <v>-3.4369539135623932</v>
      </c>
    </row>
    <row r="247" spans="1:30" x14ac:dyDescent="0.3">
      <c r="A247" s="442"/>
      <c r="Y247" s="444" t="s">
        <v>174</v>
      </c>
      <c r="Z247" s="443">
        <v>-2.9788825016052072</v>
      </c>
      <c r="AA247" s="443">
        <v>-4.0910755150755032</v>
      </c>
      <c r="AB247" s="443">
        <v>-5.606649441672019</v>
      </c>
      <c r="AC247" s="443">
        <v>-2.1058305932907615</v>
      </c>
      <c r="AD247" s="443">
        <v>-3.324912901248303</v>
      </c>
    </row>
    <row r="248" spans="1:30" x14ac:dyDescent="0.3">
      <c r="A248" s="442"/>
      <c r="Y248" s="444" t="s">
        <v>174</v>
      </c>
      <c r="Z248" s="443">
        <v>-4.2764304799249038</v>
      </c>
      <c r="AA248" s="443">
        <v>-3.9193760668082569</v>
      </c>
      <c r="AB248" s="443">
        <v>-5.606649441672019</v>
      </c>
      <c r="AC248" s="443">
        <v>-2.3643322222539069</v>
      </c>
      <c r="AD248" s="443">
        <v>-3.1129632554913655</v>
      </c>
    </row>
    <row r="249" spans="1:30" x14ac:dyDescent="0.3">
      <c r="A249" s="442"/>
      <c r="Y249" s="444" t="s">
        <v>174</v>
      </c>
      <c r="Z249" s="443">
        <v>-3.0677953290529301</v>
      </c>
      <c r="AA249" s="443">
        <v>-4.0239917040682842</v>
      </c>
      <c r="AB249" s="443">
        <v>-5.606649441672019</v>
      </c>
      <c r="AC249" s="443">
        <v>-2.67520110733048</v>
      </c>
      <c r="AD249" s="443">
        <v>-2.9726508670856111</v>
      </c>
    </row>
    <row r="250" spans="1:30" x14ac:dyDescent="0.3">
      <c r="A250" s="442"/>
      <c r="Y250" s="444" t="s">
        <v>174</v>
      </c>
      <c r="Z250" s="443">
        <v>-4.1993864562224354</v>
      </c>
      <c r="AA250" s="443">
        <v>-4.1436931673959716</v>
      </c>
      <c r="AB250" s="443">
        <v>-5.606649441672019</v>
      </c>
      <c r="AC250" s="443">
        <v>-3.8357712292547745</v>
      </c>
      <c r="AD250" s="443">
        <v>-3.3720644789996248</v>
      </c>
    </row>
    <row r="251" spans="1:30" x14ac:dyDescent="0.3">
      <c r="A251" s="442"/>
      <c r="Y251" s="444"/>
      <c r="Z251" s="443">
        <v>-4.4792663637740864</v>
      </c>
      <c r="AA251" s="443">
        <v>-4.3329068630528003</v>
      </c>
      <c r="AB251" s="443">
        <v>-5.606649441672019</v>
      </c>
      <c r="AC251" s="443">
        <v>-3.5096558124771349</v>
      </c>
      <c r="AD251" s="443">
        <v>-3.5416301328625894</v>
      </c>
    </row>
    <row r="252" spans="1:30" x14ac:dyDescent="0.3">
      <c r="A252" s="442"/>
      <c r="Y252" s="444">
        <v>44075</v>
      </c>
      <c r="Z252" s="443">
        <v>-6.0789915125216876</v>
      </c>
      <c r="AA252" s="443">
        <v>-4.0128037018128033</v>
      </c>
      <c r="AB252" s="443">
        <v>-5.606649441672019</v>
      </c>
      <c r="AC252" s="443">
        <v>-3.4564211152600279</v>
      </c>
      <c r="AD252" s="443">
        <v>-3.5594862833419989</v>
      </c>
    </row>
    <row r="253" spans="1:30" x14ac:dyDescent="0.3">
      <c r="A253" s="442"/>
      <c r="Y253" s="444"/>
      <c r="Z253" s="443">
        <v>-3.9250995286705495</v>
      </c>
      <c r="AA253" s="443">
        <v>-4.2631881128390416</v>
      </c>
      <c r="AB253" s="443">
        <v>-5.606649441672019</v>
      </c>
      <c r="AC253" s="443">
        <v>-5.657239273130287</v>
      </c>
      <c r="AD253" s="443">
        <v>-3.8473502850653096</v>
      </c>
    </row>
    <row r="254" spans="1:30" x14ac:dyDescent="0.3">
      <c r="A254" s="442"/>
      <c r="Y254" s="444"/>
      <c r="Z254" s="443">
        <v>-4.3033783712030065</v>
      </c>
      <c r="AA254" s="443">
        <v>-4.2447979002447669</v>
      </c>
      <c r="AB254" s="443">
        <v>-5.606649441672019</v>
      </c>
      <c r="AC254" s="443">
        <v>-3.2927901703315143</v>
      </c>
      <c r="AD254" s="443">
        <v>-4.0245394849198659</v>
      </c>
    </row>
    <row r="255" spans="1:30" x14ac:dyDescent="0.3">
      <c r="A255" s="442"/>
      <c r="Y255" s="444"/>
      <c r="Z255" s="443">
        <v>-2.0357083512449266</v>
      </c>
      <c r="AA255" s="443">
        <v>-3.8570315431594904</v>
      </c>
      <c r="AB255" s="443">
        <v>-5.606649441672019</v>
      </c>
      <c r="AC255" s="443">
        <v>-2.4893252756097723</v>
      </c>
      <c r="AD255" s="443">
        <v>-3.893145839152258</v>
      </c>
    </row>
    <row r="256" spans="1:30" x14ac:dyDescent="0.3">
      <c r="A256" s="442"/>
      <c r="Y256" s="444"/>
      <c r="Z256" s="443">
        <v>-4.8204862062365983</v>
      </c>
      <c r="AA256" s="443">
        <v>-3.3201821316872446</v>
      </c>
      <c r="AB256" s="443">
        <v>-5.606649441672019</v>
      </c>
      <c r="AC256" s="443">
        <v>-4.6902491193936555</v>
      </c>
      <c r="AD256" s="443">
        <v>-3.5405205281895502</v>
      </c>
    </row>
    <row r="257" spans="1:30" x14ac:dyDescent="0.3">
      <c r="A257" s="442"/>
      <c r="Y257" s="444"/>
      <c r="Z257" s="443">
        <v>-4.070654968062513</v>
      </c>
      <c r="AA257" s="443">
        <v>-3.2327855782700632</v>
      </c>
      <c r="AB257" s="443">
        <v>-5.606649441672019</v>
      </c>
      <c r="AC257" s="443">
        <v>-5.076095628236672</v>
      </c>
      <c r="AD257" s="443">
        <v>-3.1466717490673557</v>
      </c>
    </row>
    <row r="258" spans="1:30" x14ac:dyDescent="0.3">
      <c r="A258" s="442"/>
      <c r="Y258" s="444"/>
      <c r="Z258" s="443">
        <v>-1.7649018641771503</v>
      </c>
      <c r="AA258" s="443">
        <v>-3.1715514594186063</v>
      </c>
      <c r="AB258" s="443">
        <v>-5.606649441672019</v>
      </c>
      <c r="AC258" s="443">
        <v>-2.5899002921038772</v>
      </c>
      <c r="AD258" s="443">
        <v>-3.1889061446883766</v>
      </c>
    </row>
    <row r="259" spans="1:30" x14ac:dyDescent="0.3">
      <c r="A259" s="442"/>
      <c r="Y259" s="444"/>
      <c r="Z259" s="443">
        <v>-2.3210456322159656</v>
      </c>
      <c r="AA259" s="443">
        <v>-3.4809362466559532</v>
      </c>
      <c r="AB259" s="443">
        <v>-5.606649441672019</v>
      </c>
      <c r="AC259" s="443">
        <v>-0.98804393852107353</v>
      </c>
      <c r="AD259" s="443">
        <v>-3.559089700327275</v>
      </c>
    </row>
    <row r="260" spans="1:30" x14ac:dyDescent="0.3">
      <c r="A260" s="442"/>
      <c r="Y260" s="444"/>
      <c r="Z260" s="443">
        <v>-3.3133236547502829</v>
      </c>
      <c r="AA260" s="443">
        <v>-3.4070187857848908</v>
      </c>
      <c r="AB260" s="443">
        <v>-5.606649441672019</v>
      </c>
      <c r="AC260" s="443">
        <v>-2.9002978192749254</v>
      </c>
      <c r="AD260" s="443">
        <v>-3.7177244727374119</v>
      </c>
    </row>
    <row r="261" spans="1:30" x14ac:dyDescent="0.3">
      <c r="A261" s="442"/>
      <c r="Y261" s="444"/>
      <c r="Z261" s="443">
        <v>-3.8747395392428077</v>
      </c>
      <c r="AA261" s="443">
        <v>-3.4395858983610585</v>
      </c>
      <c r="AB261" s="443">
        <v>-5.606649441672019</v>
      </c>
      <c r="AC261" s="443">
        <v>-3.5884309396786591</v>
      </c>
      <c r="AD261" s="443">
        <v>-3.90160606479607</v>
      </c>
    </row>
    <row r="262" spans="1:30" x14ac:dyDescent="0.3">
      <c r="A262" s="442"/>
      <c r="Y262" s="444"/>
      <c r="Z262" s="443">
        <v>-4.2014018619063549</v>
      </c>
      <c r="AA262" s="443">
        <v>-3.7019685099893205</v>
      </c>
      <c r="AB262" s="443">
        <v>-5.606649441672019</v>
      </c>
      <c r="AC262" s="443">
        <v>-5.0806101650820636</v>
      </c>
      <c r="AD262" s="443">
        <v>-4.3014196781979814</v>
      </c>
    </row>
    <row r="263" spans="1:30" x14ac:dyDescent="0.3">
      <c r="A263" s="442"/>
      <c r="Y263" s="444"/>
      <c r="Z263" s="443">
        <v>-4.3030639801391608</v>
      </c>
      <c r="AA263" s="443">
        <v>-3.9271312855983433</v>
      </c>
      <c r="AB263" s="443">
        <v>-5.606649441672019</v>
      </c>
      <c r="AC263" s="443">
        <v>-5.8006925262646121</v>
      </c>
      <c r="AD263" s="443">
        <v>-4.3832263936176741</v>
      </c>
    </row>
    <row r="264" spans="1:30" x14ac:dyDescent="0.3">
      <c r="A264" s="442"/>
      <c r="Y264" s="444"/>
      <c r="Z264" s="443">
        <v>-4.2986247560956858</v>
      </c>
      <c r="AA264" s="443">
        <v>-3.9470275055756474</v>
      </c>
      <c r="AB264" s="443">
        <v>-5.606649441672019</v>
      </c>
      <c r="AC264" s="443">
        <v>-6.3632667726472789</v>
      </c>
      <c r="AD264" s="443">
        <v>-4.5295822676170827</v>
      </c>
    </row>
    <row r="265" spans="1:30" x14ac:dyDescent="0.3">
      <c r="A265" s="442"/>
      <c r="Y265" s="444"/>
      <c r="Z265" s="443">
        <v>-3.6015801455749874</v>
      </c>
      <c r="AA265" s="443">
        <v>-3.6176208594307844</v>
      </c>
      <c r="AB265" s="443">
        <v>-5.606649441672019</v>
      </c>
      <c r="AC265" s="443">
        <v>-5.3885955859172583</v>
      </c>
      <c r="AD265" s="443">
        <v>-4.8019213849835456</v>
      </c>
    </row>
    <row r="266" spans="1:30" x14ac:dyDescent="0.3">
      <c r="A266" s="442"/>
      <c r="Y266" s="444"/>
      <c r="Z266" s="443">
        <v>-3.8971850614791261</v>
      </c>
      <c r="AA266" s="443">
        <v>-3.1897317465439348</v>
      </c>
      <c r="AB266" s="443">
        <v>-5.606649441672019</v>
      </c>
      <c r="AC266" s="443">
        <v>-1.5606909464589194</v>
      </c>
      <c r="AD266" s="443">
        <v>-4.3515318777995287</v>
      </c>
    </row>
    <row r="267" spans="1:30" x14ac:dyDescent="0.3">
      <c r="A267" s="442"/>
      <c r="Y267" s="444"/>
      <c r="Z267" s="443">
        <v>-3.4525971945914105</v>
      </c>
      <c r="AA267" s="443">
        <v>-2.8517706286183317</v>
      </c>
      <c r="AB267" s="443">
        <v>-5.606649441672019</v>
      </c>
      <c r="AC267" s="443">
        <v>-3.9247889372707903</v>
      </c>
      <c r="AD267" s="443">
        <v>-4.1552110268491589</v>
      </c>
    </row>
    <row r="268" spans="1:30" x14ac:dyDescent="0.3">
      <c r="A268" s="442"/>
      <c r="Y268" s="444"/>
      <c r="Z268" s="443">
        <v>-1.5688930162287629</v>
      </c>
      <c r="AA268" s="443">
        <v>-2.9001123024095254</v>
      </c>
      <c r="AB268" s="443">
        <v>-5.606649441672019</v>
      </c>
      <c r="AC268" s="443">
        <v>-5.4948047612438984</v>
      </c>
      <c r="AD268" s="443">
        <v>-4.3681879866666877</v>
      </c>
    </row>
    <row r="269" spans="1:30" x14ac:dyDescent="0.3">
      <c r="A269" s="442"/>
      <c r="Y269" s="444"/>
      <c r="Z269" s="443">
        <v>-1.2061780716984067</v>
      </c>
      <c r="AA269" s="443">
        <v>-2.608265107383791</v>
      </c>
      <c r="AB269" s="443">
        <v>-5.606649441672019</v>
      </c>
      <c r="AC269" s="443">
        <v>-1.9278836147939415</v>
      </c>
      <c r="AD269" s="443">
        <v>-4.4557150291358436</v>
      </c>
    </row>
    <row r="270" spans="1:30" x14ac:dyDescent="0.3">
      <c r="A270" s="442"/>
      <c r="Y270" s="444"/>
      <c r="Z270" s="443">
        <v>-1.9373361546599401</v>
      </c>
      <c r="AA270" s="443">
        <v>-2.2394744953920198</v>
      </c>
      <c r="AB270" s="443">
        <v>-5.606649441672019</v>
      </c>
      <c r="AC270" s="443">
        <v>-4.4264465696120254</v>
      </c>
      <c r="AD270" s="443">
        <v>-4.6258246237790246</v>
      </c>
    </row>
    <row r="271" spans="1:30" x14ac:dyDescent="0.3">
      <c r="A271" s="442"/>
      <c r="Y271" s="444"/>
      <c r="Z271" s="443">
        <v>-4.6370164726340439</v>
      </c>
      <c r="AA271" s="443">
        <v>-1.8845251273025576</v>
      </c>
      <c r="AB271" s="443">
        <v>-5.606649441672019</v>
      </c>
      <c r="AC271" s="443">
        <v>-7.8541054913699782</v>
      </c>
      <c r="AD271" s="443">
        <v>-4.8232980525618858</v>
      </c>
    </row>
    <row r="272" spans="1:30" x14ac:dyDescent="0.3">
      <c r="A272" s="442"/>
      <c r="Y272" s="444"/>
      <c r="Z272" s="443">
        <v>-1.5586497803948474</v>
      </c>
      <c r="AA272" s="443">
        <v>-2.0954243923337423</v>
      </c>
      <c r="AB272" s="443">
        <v>-5.606649441672019</v>
      </c>
      <c r="AC272" s="443">
        <v>-6.0012848832013503</v>
      </c>
      <c r="AD272" s="443">
        <v>-4.4095194930021444</v>
      </c>
    </row>
    <row r="273" spans="1:30" x14ac:dyDescent="0.3">
      <c r="A273" s="442"/>
      <c r="Y273" s="444"/>
      <c r="Z273" s="443">
        <v>-1.3156507775367254</v>
      </c>
      <c r="AA273" s="443">
        <v>-2.0819109331285754</v>
      </c>
      <c r="AB273" s="443">
        <v>-5.606649441672019</v>
      </c>
      <c r="AC273" s="443">
        <v>-2.751458108961188</v>
      </c>
      <c r="AD273" s="443">
        <v>-4.6579646152126406</v>
      </c>
    </row>
    <row r="274" spans="1:30" x14ac:dyDescent="0.3">
      <c r="A274" s="442"/>
      <c r="Y274" s="444"/>
      <c r="Z274" s="443">
        <v>-0.96795161796517726</v>
      </c>
      <c r="AA274" s="443">
        <v>-2.1620124461270787</v>
      </c>
      <c r="AB274" s="443">
        <v>-5.606649441672019</v>
      </c>
      <c r="AC274" s="443">
        <v>-5.3071029387508162</v>
      </c>
      <c r="AD274" s="443">
        <v>-4.6191422061631489</v>
      </c>
    </row>
    <row r="275" spans="1:30" x14ac:dyDescent="0.3">
      <c r="A275" s="442"/>
      <c r="Y275" s="444"/>
      <c r="Z275" s="443">
        <v>-3.0451878714470562</v>
      </c>
      <c r="AA275" s="443">
        <v>-2.2689260574799368</v>
      </c>
      <c r="AB275" s="443">
        <v>-5.606649441672019</v>
      </c>
      <c r="AC275" s="443">
        <v>-2.5983548443257121</v>
      </c>
      <c r="AD275" s="443">
        <v>-4.3965049793079158</v>
      </c>
    </row>
    <row r="276" spans="1:30" x14ac:dyDescent="0.3">
      <c r="A276" s="442"/>
      <c r="Y276" s="444"/>
      <c r="Z276" s="443">
        <v>-1.111583857262239</v>
      </c>
      <c r="AA276" s="443">
        <v>-2.8277032449087982</v>
      </c>
      <c r="AB276" s="443">
        <v>-5.606649441672019</v>
      </c>
      <c r="AC276" s="443">
        <v>-3.6669994702674131</v>
      </c>
      <c r="AD276" s="443">
        <v>-4.4594406354397238</v>
      </c>
    </row>
    <row r="277" spans="1:30" x14ac:dyDescent="0.3">
      <c r="A277" s="442"/>
      <c r="Y277" s="444"/>
      <c r="Z277" s="443">
        <v>-2.4980467456494617</v>
      </c>
      <c r="AA277" s="443">
        <v>-3.5276607159883362</v>
      </c>
      <c r="AB277" s="443">
        <v>-5.606649441672019</v>
      </c>
      <c r="AC277" s="443">
        <v>-4.1546897062655859</v>
      </c>
      <c r="AD277" s="443">
        <v>-4.5937904420201585</v>
      </c>
    </row>
    <row r="278" spans="1:30" x14ac:dyDescent="0.3">
      <c r="A278" s="442"/>
      <c r="Y278" s="444"/>
      <c r="Z278" s="443">
        <v>-5.3854117521040523</v>
      </c>
      <c r="AA278" s="443">
        <v>-3.92866839020216</v>
      </c>
      <c r="AB278" s="443">
        <v>-5.606649441672019</v>
      </c>
      <c r="AC278" s="443">
        <v>-6.2956449033833479</v>
      </c>
      <c r="AD278" s="443">
        <v>-4.0538500367536914</v>
      </c>
    </row>
    <row r="279" spans="1:30" x14ac:dyDescent="0.3">
      <c r="A279" s="442"/>
      <c r="Y279" s="444"/>
      <c r="Z279" s="443">
        <v>-5.4700900923968758</v>
      </c>
      <c r="AA279" s="443">
        <v>-4.4129322290494235</v>
      </c>
      <c r="AB279" s="443">
        <v>-5.606649441672019</v>
      </c>
      <c r="AC279" s="443">
        <v>-6.4418344761240007</v>
      </c>
      <c r="AD279" s="443">
        <v>-3.7310650857854291</v>
      </c>
    </row>
    <row r="280" spans="1:30" x14ac:dyDescent="0.3">
      <c r="A280" s="442"/>
      <c r="Y280" s="444"/>
      <c r="Z280" s="443">
        <v>-6.2153530750934936</v>
      </c>
      <c r="AA280" s="443">
        <v>-4.8568522656319875</v>
      </c>
      <c r="AB280" s="443">
        <v>-5.606649441672019</v>
      </c>
      <c r="AC280" s="443">
        <v>-3.6919067550242346</v>
      </c>
      <c r="AD280" s="443">
        <v>-3.3888594194613</v>
      </c>
    </row>
    <row r="281" spans="1:30" x14ac:dyDescent="0.3">
      <c r="A281" s="442"/>
      <c r="Y281" s="444"/>
      <c r="Z281" s="443">
        <v>-3.7750053374619443</v>
      </c>
      <c r="AA281" s="443">
        <v>-4.9652945879778878</v>
      </c>
      <c r="AB281" s="443">
        <v>-5.606649441672019</v>
      </c>
      <c r="AC281" s="443">
        <v>-1.5275201018855427</v>
      </c>
      <c r="AD281" s="443">
        <v>-2.9072034284251833</v>
      </c>
    </row>
    <row r="282" spans="1:30" x14ac:dyDescent="0.3">
      <c r="A282" s="442"/>
      <c r="Y282" s="444">
        <v>44105</v>
      </c>
      <c r="Z282" s="443">
        <v>-6.4350347433779014</v>
      </c>
      <c r="AA282" s="443">
        <v>-5.0817980963921014</v>
      </c>
      <c r="AB282" s="443">
        <v>-6.0995367511939946</v>
      </c>
      <c r="AC282" s="443">
        <v>-0.33886018754787983</v>
      </c>
      <c r="AD282" s="443">
        <v>-2.6976715517301124</v>
      </c>
    </row>
    <row r="283" spans="1:30" x14ac:dyDescent="0.3">
      <c r="A283" s="442"/>
      <c r="Y283" s="444"/>
      <c r="Z283" s="443">
        <v>-4.2190241133401845</v>
      </c>
      <c r="AA283" s="443">
        <v>-4.9209368002426359</v>
      </c>
      <c r="AB283" s="443">
        <v>-6.0995367511939946</v>
      </c>
      <c r="AC283" s="443">
        <v>-1.2715598059985069</v>
      </c>
      <c r="AD283" s="443">
        <v>-2.5731731749117506</v>
      </c>
    </row>
    <row r="284" spans="1:30" x14ac:dyDescent="0.3">
      <c r="A284" s="442"/>
      <c r="Y284" s="444"/>
      <c r="Z284" s="443">
        <v>-3.2571430020707615</v>
      </c>
      <c r="AA284" s="443">
        <v>-4.894885265657976</v>
      </c>
      <c r="AB284" s="443">
        <v>-6.0995367511939946</v>
      </c>
      <c r="AC284" s="443">
        <v>-0.78309776901276962</v>
      </c>
      <c r="AD284" s="443">
        <v>-1.8352471451067711</v>
      </c>
    </row>
    <row r="285" spans="1:30" x14ac:dyDescent="0.3">
      <c r="A285" s="442"/>
      <c r="Y285" s="444"/>
      <c r="Z285" s="443">
        <v>-6.2009363110035496</v>
      </c>
      <c r="AA285" s="443">
        <v>-4.8822244526147989</v>
      </c>
      <c r="AB285" s="443">
        <v>-6.0995367511939946</v>
      </c>
      <c r="AC285" s="443">
        <v>-4.8289217665178512</v>
      </c>
      <c r="AD285" s="443">
        <v>-1.7978798632904127</v>
      </c>
    </row>
    <row r="286" spans="1:30" x14ac:dyDescent="0.3">
      <c r="A286" s="442"/>
      <c r="Y286" s="444"/>
      <c r="Z286" s="443">
        <v>-4.3440610193506171</v>
      </c>
      <c r="AA286" s="443">
        <v>-4.5619014957108543</v>
      </c>
      <c r="AB286" s="443">
        <v>-6.0995367511939946</v>
      </c>
      <c r="AC286" s="443">
        <v>-5.5703458383954683</v>
      </c>
      <c r="AD286" s="443">
        <v>-1.9457503886176599</v>
      </c>
    </row>
    <row r="287" spans="1:30" x14ac:dyDescent="0.3">
      <c r="A287" s="442"/>
      <c r="Y287" s="444"/>
      <c r="Z287" s="443">
        <v>-6.0329923330008768</v>
      </c>
      <c r="AA287" s="443">
        <v>-4.7308113577279327</v>
      </c>
      <c r="AB287" s="443">
        <v>-6.0995367511939946</v>
      </c>
      <c r="AC287" s="443">
        <v>1.4735754536106214</v>
      </c>
      <c r="AD287" s="443">
        <v>-1.9951764195235373</v>
      </c>
    </row>
    <row r="288" spans="1:30" x14ac:dyDescent="0.3">
      <c r="A288" s="442"/>
      <c r="Y288" s="444"/>
      <c r="Z288" s="443">
        <v>-3.6863796461596983</v>
      </c>
      <c r="AA288" s="443">
        <v>-4.7882418810194514</v>
      </c>
      <c r="AB288" s="443">
        <v>-6.0995367511939946</v>
      </c>
      <c r="AC288" s="443">
        <v>-1.2659491291710339</v>
      </c>
      <c r="AD288" s="443">
        <v>-2.019208342871309</v>
      </c>
    </row>
    <row r="289" spans="1:30" x14ac:dyDescent="0.3">
      <c r="A289" s="442"/>
      <c r="Y289" s="444"/>
      <c r="Z289" s="443">
        <v>-4.1927740450502959</v>
      </c>
      <c r="AA289" s="443">
        <v>-4.7725893748440784</v>
      </c>
      <c r="AB289" s="443">
        <v>-6.0995367511939946</v>
      </c>
      <c r="AC289" s="443">
        <v>-1.3739538648386116</v>
      </c>
      <c r="AD289" s="443">
        <v>-2.0117762177250023</v>
      </c>
    </row>
    <row r="290" spans="1:30" x14ac:dyDescent="0.3">
      <c r="A290" s="442"/>
      <c r="Y290" s="444"/>
      <c r="Z290" s="443">
        <v>-5.4013931474597348</v>
      </c>
      <c r="AA290" s="443">
        <v>-5.0399109718585668</v>
      </c>
      <c r="AB290" s="443">
        <v>-6.0995367511939946</v>
      </c>
      <c r="AC290" s="443">
        <v>-1.6175420223396486</v>
      </c>
      <c r="AD290" s="443">
        <v>-1.4239408174519272</v>
      </c>
    </row>
    <row r="291" spans="1:30" x14ac:dyDescent="0.3">
      <c r="A291" s="442"/>
      <c r="Y291" s="444"/>
      <c r="Z291" s="443">
        <v>-3.6591566651113863</v>
      </c>
      <c r="AA291" s="443">
        <v>-5.21415535483822</v>
      </c>
      <c r="AB291" s="443">
        <v>-6.0995367511939946</v>
      </c>
      <c r="AC291" s="443">
        <v>-0.95132123244717093</v>
      </c>
      <c r="AD291" s="443">
        <v>-1.6522245780098441</v>
      </c>
    </row>
    <row r="292" spans="1:30" x14ac:dyDescent="0.3">
      <c r="A292" s="442"/>
      <c r="Y292" s="444"/>
      <c r="Z292" s="443">
        <v>-6.0913687677759327</v>
      </c>
      <c r="AA292" s="443">
        <v>-5.3686434753442338</v>
      </c>
      <c r="AB292" s="443">
        <v>-6.0995367511939946</v>
      </c>
      <c r="AC292" s="443">
        <v>-4.7768968904937026</v>
      </c>
      <c r="AD292" s="443">
        <v>-1.1282002059828946</v>
      </c>
    </row>
    <row r="293" spans="1:30" x14ac:dyDescent="0.3">
      <c r="A293" s="442"/>
      <c r="Y293" s="444"/>
      <c r="Z293" s="443">
        <v>-6.2153121984520414</v>
      </c>
      <c r="AA293" s="443">
        <v>-5.4872197546534167</v>
      </c>
      <c r="AB293" s="443">
        <v>-6.0995367511939946</v>
      </c>
      <c r="AC293" s="443">
        <v>-1.4554980364839452</v>
      </c>
      <c r="AD293" s="443">
        <v>-0.85453705754966136</v>
      </c>
    </row>
    <row r="294" spans="1:30" x14ac:dyDescent="0.3">
      <c r="A294" s="442"/>
      <c r="Y294" s="444"/>
      <c r="Z294" s="443">
        <v>-7.2527030138584481</v>
      </c>
      <c r="AA294" s="443">
        <v>-5.2304788304738521</v>
      </c>
      <c r="AB294" s="443">
        <v>-6.0995367511939946</v>
      </c>
      <c r="AC294" s="443">
        <v>-0.12441087029479547</v>
      </c>
      <c r="AD294" s="443">
        <v>-0.67093018636437507</v>
      </c>
    </row>
    <row r="295" spans="1:30" x14ac:dyDescent="0.3">
      <c r="A295" s="442"/>
      <c r="Y295" s="444"/>
      <c r="Z295" s="443">
        <v>-4.767796489701797</v>
      </c>
      <c r="AA295" s="443">
        <v>-5.3642229182359289</v>
      </c>
      <c r="AB295" s="443">
        <v>-6.0995367511939946</v>
      </c>
      <c r="AC295" s="443">
        <v>2.4022214750176119</v>
      </c>
      <c r="AD295" s="443">
        <v>-0.79635565750902104</v>
      </c>
    </row>
    <row r="296" spans="1:30" x14ac:dyDescent="0.3">
      <c r="A296" s="442"/>
      <c r="Y296" s="444"/>
      <c r="Z296" s="443">
        <v>-5.0228080002145754</v>
      </c>
      <c r="AA296" s="443">
        <v>-5.3556607624917776</v>
      </c>
      <c r="AB296" s="443">
        <v>-6.0995367511939946</v>
      </c>
      <c r="AC296" s="443">
        <v>0.5416881741940216</v>
      </c>
      <c r="AD296" s="443">
        <v>-0.31709736056478122</v>
      </c>
    </row>
    <row r="297" spans="1:30" x14ac:dyDescent="0.3">
      <c r="A297" s="442"/>
      <c r="Y297" s="444"/>
      <c r="Z297" s="443">
        <v>-3.6042066782027842</v>
      </c>
      <c r="AA297" s="443">
        <v>-5.5131245466389789</v>
      </c>
      <c r="AB297" s="443">
        <v>-6.0995367511939946</v>
      </c>
      <c r="AC297" s="443">
        <v>-0.33229392404264502</v>
      </c>
      <c r="AD297" s="443">
        <v>-0.55068275988422088</v>
      </c>
    </row>
    <row r="298" spans="1:30" x14ac:dyDescent="0.3">
      <c r="A298" s="442"/>
      <c r="Y298" s="444"/>
      <c r="Z298" s="443">
        <v>-4.5953652794459181</v>
      </c>
      <c r="AA298" s="443">
        <v>-5.6253674345998643</v>
      </c>
      <c r="AB298" s="443">
        <v>-6.0995367511939946</v>
      </c>
      <c r="AC298" s="443">
        <v>-1.8292995304596928</v>
      </c>
      <c r="AD298" s="443">
        <v>-0.79216608060632765</v>
      </c>
    </row>
    <row r="299" spans="1:30" x14ac:dyDescent="0.3">
      <c r="A299" s="442"/>
      <c r="Y299" s="444"/>
      <c r="Z299" s="443">
        <v>-6.0314336775668753</v>
      </c>
      <c r="AA299" s="443">
        <v>-5.8188540890364751</v>
      </c>
      <c r="AB299" s="443">
        <v>-6.0995367511939946</v>
      </c>
      <c r="AC299" s="443">
        <v>-1.4220888118840236</v>
      </c>
      <c r="AD299" s="443">
        <v>-1.3131794607977716</v>
      </c>
    </row>
    <row r="300" spans="1:30" x14ac:dyDescent="0.3">
      <c r="A300" s="442"/>
      <c r="Y300" s="444"/>
      <c r="Z300" s="443">
        <v>-7.3175586874824523</v>
      </c>
      <c r="AA300" s="443">
        <v>-6.0775237896110559</v>
      </c>
      <c r="AB300" s="443">
        <v>-6.0995367511939946</v>
      </c>
      <c r="AC300" s="443">
        <v>-3.0905958317200231</v>
      </c>
      <c r="AD300" s="443">
        <v>-1.7518686022239609</v>
      </c>
    </row>
    <row r="301" spans="1:30" x14ac:dyDescent="0.3">
      <c r="A301" s="442"/>
      <c r="Y301" s="444"/>
      <c r="Z301" s="443">
        <v>-8.0384032295846488</v>
      </c>
      <c r="AA301" s="443">
        <v>-6.2997995946216685</v>
      </c>
      <c r="AB301" s="443">
        <v>-6.0995367511939946</v>
      </c>
      <c r="AC301" s="443">
        <v>-1.8147941153495424</v>
      </c>
      <c r="AD301" s="443">
        <v>-1.694537727682548</v>
      </c>
    </row>
    <row r="302" spans="1:30" x14ac:dyDescent="0.3">
      <c r="A302" s="442"/>
      <c r="Y302" s="444"/>
      <c r="Z302" s="443">
        <v>-6.1222030707580712</v>
      </c>
      <c r="AA302" s="443">
        <v>-6.4496251506423636</v>
      </c>
      <c r="AB302" s="443">
        <v>-6.0995367511939946</v>
      </c>
      <c r="AC302" s="443">
        <v>-1.2448721863224961</v>
      </c>
      <c r="AD302" s="443">
        <v>-1.3269063291101222</v>
      </c>
    </row>
    <row r="303" spans="1:30" x14ac:dyDescent="0.3">
      <c r="A303" s="442"/>
      <c r="Y303" s="444"/>
      <c r="Z303" s="443">
        <v>-6.8334959042366403</v>
      </c>
      <c r="AA303" s="443">
        <v>-6.1386876832066211</v>
      </c>
      <c r="AB303" s="443">
        <v>-6.0995367511939946</v>
      </c>
      <c r="AC303" s="443">
        <v>-2.5291358157893029</v>
      </c>
      <c r="AD303" s="443">
        <v>-1.2077344696660464</v>
      </c>
    </row>
    <row r="304" spans="1:30" x14ac:dyDescent="0.3">
      <c r="A304" s="442"/>
      <c r="Y304" s="444"/>
      <c r="Z304" s="443">
        <v>-5.1601373132770725</v>
      </c>
      <c r="AA304" s="443">
        <v>-5.9923657737956475</v>
      </c>
      <c r="AB304" s="443">
        <v>-6.0995367511939946</v>
      </c>
      <c r="AC304" s="443">
        <v>6.9022197747244718E-2</v>
      </c>
      <c r="AD304" s="443">
        <v>-1.14445681001184</v>
      </c>
    </row>
    <row r="305" spans="1:30" x14ac:dyDescent="0.3">
      <c r="A305" s="442"/>
      <c r="Y305" s="444"/>
      <c r="Z305" s="443">
        <v>-5.6441441715907796</v>
      </c>
      <c r="AA305" s="443">
        <v>-5.6878872157920481</v>
      </c>
      <c r="AB305" s="443">
        <v>-6.0995367511939946</v>
      </c>
      <c r="AC305" s="443">
        <v>0.74412025954728733</v>
      </c>
      <c r="AD305" s="443">
        <v>-1.0987501941409172</v>
      </c>
    </row>
    <row r="306" spans="1:30" x14ac:dyDescent="0.3">
      <c r="A306" s="442"/>
      <c r="Y306" s="444"/>
      <c r="Z306" s="443">
        <v>-3.8548714055166813</v>
      </c>
      <c r="AA306" s="443">
        <v>-5.3283654369960107</v>
      </c>
      <c r="AB306" s="443">
        <v>-6.0995367511939946</v>
      </c>
      <c r="AC306" s="443">
        <v>-0.58788579577549172</v>
      </c>
      <c r="AD306" s="443">
        <v>-1.3918699497837517</v>
      </c>
    </row>
    <row r="307" spans="1:30" x14ac:dyDescent="0.3">
      <c r="A307" s="442"/>
      <c r="Y307" s="444"/>
      <c r="Z307" s="443">
        <v>-6.2933053216056356</v>
      </c>
      <c r="AA307" s="443">
        <v>-4.8866812691987596</v>
      </c>
      <c r="AB307" s="443">
        <v>-6.0995367511939946</v>
      </c>
      <c r="AC307" s="443">
        <v>-2.6476522141405781</v>
      </c>
      <c r="AD307" s="443">
        <v>-1.2933939398802485</v>
      </c>
    </row>
    <row r="308" spans="1:30" x14ac:dyDescent="0.3">
      <c r="A308" s="442"/>
      <c r="Y308" s="444"/>
      <c r="Z308" s="443">
        <v>-5.9070533235594604</v>
      </c>
      <c r="AA308" s="443">
        <v>-4.8495268997531378</v>
      </c>
      <c r="AB308" s="443">
        <v>-6.0995367511939946</v>
      </c>
      <c r="AC308" s="443">
        <v>-1.4948478042530837</v>
      </c>
      <c r="AD308" s="443">
        <v>-1.8515910474382824</v>
      </c>
    </row>
    <row r="309" spans="1:30" x14ac:dyDescent="0.3">
      <c r="A309" s="442"/>
      <c r="Y309" s="444"/>
      <c r="Z309" s="443">
        <v>-3.6055506191858084</v>
      </c>
      <c r="AA309" s="443">
        <v>-5.2165731793821681</v>
      </c>
      <c r="AB309" s="443">
        <v>-6.0995367511939946</v>
      </c>
      <c r="AC309" s="443">
        <v>-3.2967104758223371</v>
      </c>
      <c r="AD309" s="443">
        <v>-3.0163430090684948</v>
      </c>
    </row>
    <row r="310" spans="1:30" x14ac:dyDescent="0.3">
      <c r="A310" s="442"/>
      <c r="Y310" s="444"/>
      <c r="Z310" s="443">
        <v>-3.7417067296558808</v>
      </c>
      <c r="AA310" s="443">
        <v>-5.6816267351414469</v>
      </c>
      <c r="AB310" s="443">
        <v>-6.0995367511939946</v>
      </c>
      <c r="AC310" s="443">
        <v>-1.8398037464647814</v>
      </c>
      <c r="AD310" s="443">
        <v>-3.8772712494543162</v>
      </c>
    </row>
    <row r="311" spans="1:30" x14ac:dyDescent="0.3">
      <c r="A311" s="442"/>
      <c r="Y311" s="444"/>
      <c r="Z311" s="443">
        <v>-4.9000567271577218</v>
      </c>
      <c r="AA311" s="443">
        <v>-5.2344171731936191</v>
      </c>
      <c r="AB311" s="443">
        <v>-6.0995367511939946</v>
      </c>
      <c r="AC311" s="443">
        <v>-3.8383575551589928</v>
      </c>
      <c r="AD311" s="443">
        <v>-3.3522664891351304</v>
      </c>
    </row>
    <row r="312" spans="1:30" x14ac:dyDescent="0.3">
      <c r="A312" s="442"/>
      <c r="Y312" s="444"/>
      <c r="Z312" s="443">
        <v>-8.2134681289939859</v>
      </c>
      <c r="AA312" s="443">
        <v>-4.9575922055874804</v>
      </c>
      <c r="AB312" s="443">
        <v>-6.0995367511939946</v>
      </c>
      <c r="AC312" s="443">
        <v>-7.4091434718641977</v>
      </c>
      <c r="AD312" s="443">
        <v>-3.2663520278229754</v>
      </c>
    </row>
    <row r="313" spans="1:30" x14ac:dyDescent="0.3">
      <c r="A313" s="442"/>
      <c r="Y313" s="444">
        <v>44136</v>
      </c>
      <c r="Z313" s="443">
        <v>-7.1102462958316304</v>
      </c>
      <c r="AA313" s="443">
        <v>-5.0387671608489404</v>
      </c>
      <c r="AB313" s="443">
        <v>-6.0995367511939946</v>
      </c>
      <c r="AC313" s="443">
        <v>-6.6143834784762419</v>
      </c>
      <c r="AD313" s="443">
        <v>-3.1525734040735705</v>
      </c>
    </row>
    <row r="314" spans="1:30" x14ac:dyDescent="0.3">
      <c r="A314" s="442"/>
      <c r="Y314" s="444"/>
      <c r="Z314" s="443">
        <v>-3.1628383879708419</v>
      </c>
      <c r="AA314" s="443">
        <v>-4.7673005038822405</v>
      </c>
      <c r="AB314" s="443">
        <v>-6.0995367511939946</v>
      </c>
      <c r="AC314" s="443">
        <v>1.0273811080937207</v>
      </c>
      <c r="AD314" s="443">
        <v>-3.2458732139661532</v>
      </c>
    </row>
    <row r="315" spans="1:30" x14ac:dyDescent="0.3">
      <c r="A315" s="442"/>
      <c r="Y315" s="444"/>
      <c r="Z315" s="443">
        <v>-3.9692785503164965</v>
      </c>
      <c r="AA315" s="443">
        <v>-4.3074634149726432</v>
      </c>
      <c r="AB315" s="443">
        <v>-6.0995367511939946</v>
      </c>
      <c r="AC315" s="443">
        <v>-0.89344657506799763</v>
      </c>
      <c r="AD315" s="443">
        <v>-3.3737435863019294</v>
      </c>
    </row>
    <row r="316" spans="1:30" x14ac:dyDescent="0.3">
      <c r="A316" s="442"/>
      <c r="Y316" s="444"/>
      <c r="Z316" s="443">
        <v>-4.1737753060160223</v>
      </c>
      <c r="AA316" s="443">
        <v>-3.601223221518711</v>
      </c>
      <c r="AB316" s="443">
        <v>-6.0995367511939946</v>
      </c>
      <c r="AC316" s="443">
        <v>-2.5002601095765016</v>
      </c>
      <c r="AD316" s="443">
        <v>-2.5703175578179889</v>
      </c>
    </row>
    <row r="317" spans="1:30" x14ac:dyDescent="0.3">
      <c r="A317" s="442"/>
      <c r="Y317" s="444"/>
      <c r="Z317" s="443">
        <v>-1.8414401308889858</v>
      </c>
      <c r="AA317" s="443">
        <v>-3.4859967967952366</v>
      </c>
      <c r="AB317" s="443">
        <v>-6.0995367511939946</v>
      </c>
      <c r="AC317" s="443">
        <v>-2.4929024157128623</v>
      </c>
      <c r="AD317" s="443">
        <v>-2.3505069885092604</v>
      </c>
    </row>
    <row r="318" spans="1:30" x14ac:dyDescent="0.3">
      <c r="A318" s="442"/>
      <c r="Y318" s="444"/>
      <c r="Z318" s="443">
        <v>-1.681197104790539</v>
      </c>
      <c r="AA318" s="443">
        <v>-4.0094896160140499</v>
      </c>
      <c r="AB318" s="443">
        <v>-6.0995367511939946</v>
      </c>
      <c r="AC318" s="443">
        <v>-4.733450161509424</v>
      </c>
      <c r="AD318" s="443">
        <v>-3.072906876365713</v>
      </c>
    </row>
    <row r="319" spans="1:30" x14ac:dyDescent="0.3">
      <c r="A319" s="442"/>
      <c r="Y319" s="444"/>
      <c r="Z319" s="443">
        <v>-3.2697867748164597</v>
      </c>
      <c r="AA319" s="443">
        <v>-4.3893625574517028</v>
      </c>
      <c r="AB319" s="443">
        <v>-6.0995367511939946</v>
      </c>
      <c r="AC319" s="443">
        <v>-1.7851612724766142</v>
      </c>
      <c r="AD319" s="443">
        <v>-3.6395322384629174</v>
      </c>
    </row>
    <row r="320" spans="1:30" x14ac:dyDescent="0.3">
      <c r="A320" s="442"/>
      <c r="Y320" s="444"/>
      <c r="Z320" s="443">
        <v>-6.303661322767308</v>
      </c>
      <c r="AA320" s="443">
        <v>-4.6983638351891717</v>
      </c>
      <c r="AB320" s="443">
        <v>-6.0995367511939946</v>
      </c>
      <c r="AC320" s="443">
        <v>-5.075709493315145</v>
      </c>
      <c r="AD320" s="443">
        <v>-3.8382491040012092</v>
      </c>
    </row>
    <row r="321" spans="1:30" x14ac:dyDescent="0.3">
      <c r="A321" s="442"/>
      <c r="Y321" s="444"/>
      <c r="Z321" s="443">
        <v>-6.8272881225025372</v>
      </c>
      <c r="AA321" s="443">
        <v>-5.2030523008272693</v>
      </c>
      <c r="AB321" s="443">
        <v>-6.0995367511939946</v>
      </c>
      <c r="AC321" s="443">
        <v>-4.0294181069014456</v>
      </c>
      <c r="AD321" s="443">
        <v>-4.0473835799858966</v>
      </c>
    </row>
    <row r="322" spans="1:30" x14ac:dyDescent="0.3">
      <c r="A322" s="442"/>
      <c r="Y322" s="444"/>
      <c r="Z322" s="443">
        <v>-6.6283891403800643</v>
      </c>
      <c r="AA322" s="443">
        <v>-5.3847211049004118</v>
      </c>
      <c r="AB322" s="443">
        <v>-6.0995367511939946</v>
      </c>
      <c r="AC322" s="443">
        <v>-4.8598241097484305</v>
      </c>
      <c r="AD322" s="443">
        <v>-3.7563923296785759</v>
      </c>
    </row>
    <row r="323" spans="1:30" x14ac:dyDescent="0.3">
      <c r="A323" s="442"/>
      <c r="Y323" s="444"/>
      <c r="Z323" s="443">
        <v>-6.3367842501783089</v>
      </c>
      <c r="AA323" s="443">
        <v>-6.5100082452055732</v>
      </c>
      <c r="AB323" s="443">
        <v>-6.0995367511939946</v>
      </c>
      <c r="AC323" s="443">
        <v>-3.8912781683445417</v>
      </c>
      <c r="AD323" s="443">
        <v>-4.726064337685977</v>
      </c>
    </row>
    <row r="324" spans="1:30" x14ac:dyDescent="0.3">
      <c r="A324" s="442"/>
      <c r="Y324" s="444"/>
      <c r="Z324" s="443">
        <v>-5.3742593903556717</v>
      </c>
      <c r="AA324" s="443">
        <v>-7.6517474747012963</v>
      </c>
      <c r="AB324" s="443">
        <v>-6.0995367511939946</v>
      </c>
      <c r="AC324" s="443">
        <v>-3.9568437476056744</v>
      </c>
      <c r="AD324" s="443">
        <v>-5.6801026908777601</v>
      </c>
    </row>
    <row r="325" spans="1:30" x14ac:dyDescent="0.3">
      <c r="A325" s="442"/>
      <c r="Y325" s="444"/>
      <c r="Z325" s="443">
        <v>-2.9528787333025242</v>
      </c>
      <c r="AA325" s="443">
        <v>-7.6541021303756152</v>
      </c>
      <c r="AB325" s="443">
        <v>-6.0995367511939946</v>
      </c>
      <c r="AC325" s="443">
        <v>-2.6965114093581803</v>
      </c>
      <c r="AD325" s="443">
        <v>-5.372931708090519</v>
      </c>
    </row>
    <row r="326" spans="1:30" x14ac:dyDescent="0.3">
      <c r="A326" s="442"/>
      <c r="Y326" s="444"/>
      <c r="Z326" s="443">
        <v>-11.146796756952599</v>
      </c>
      <c r="AA326" s="443">
        <v>-7.9942733160348283</v>
      </c>
      <c r="AB326" s="443">
        <v>-6.0995367511939946</v>
      </c>
      <c r="AC326" s="443">
        <v>-8.5728653285284224</v>
      </c>
      <c r="AD326" s="443">
        <v>-5.3386509920883656</v>
      </c>
    </row>
    <row r="327" spans="1:30" x14ac:dyDescent="0.3">
      <c r="A327" s="442"/>
      <c r="Y327" s="444"/>
      <c r="Z327" s="443">
        <v>-14.29583592923737</v>
      </c>
      <c r="AA327" s="443">
        <v>-8.1472845782823491</v>
      </c>
      <c r="AB327" s="443">
        <v>-6.0995367511939946</v>
      </c>
      <c r="AC327" s="443">
        <v>-11.753977965657626</v>
      </c>
      <c r="AD327" s="443">
        <v>-5.4887899209484692</v>
      </c>
    </row>
    <row r="328" spans="1:30" x14ac:dyDescent="0.3">
      <c r="A328" s="442"/>
      <c r="Y328" s="444"/>
      <c r="Z328" s="443">
        <v>-6.8437707122227671</v>
      </c>
      <c r="AA328" s="443">
        <v>-8.6613221092075321</v>
      </c>
      <c r="AB328" s="443">
        <v>-6.0995367511939946</v>
      </c>
      <c r="AC328" s="443">
        <v>-1.879221227390758</v>
      </c>
      <c r="AD328" s="443">
        <v>-5.7900766838207245</v>
      </c>
    </row>
    <row r="329" spans="1:30" x14ac:dyDescent="0.3">
      <c r="A329" s="442"/>
      <c r="Y329" s="444"/>
      <c r="Z329" s="443">
        <v>-9.0095874399945526</v>
      </c>
      <c r="AA329" s="443">
        <v>-9.4035066206039879</v>
      </c>
      <c r="AB329" s="443">
        <v>-6.0995367511939946</v>
      </c>
      <c r="AC329" s="443">
        <v>-4.6198590977333538</v>
      </c>
      <c r="AD329" s="443">
        <v>-6.1385230781487081</v>
      </c>
    </row>
    <row r="330" spans="1:30" x14ac:dyDescent="0.3">
      <c r="A330" s="442"/>
      <c r="Y330" s="444"/>
      <c r="Z330" s="443">
        <v>-7.4078630859109573</v>
      </c>
      <c r="AA330" s="443">
        <v>-9.8625757121108641</v>
      </c>
      <c r="AB330" s="443">
        <v>-6.0995367511939946</v>
      </c>
      <c r="AC330" s="443">
        <v>-4.9422506703652687</v>
      </c>
      <c r="AD330" s="443">
        <v>-6.8173834172565648</v>
      </c>
    </row>
    <row r="331" spans="1:30" x14ac:dyDescent="0.3">
      <c r="A331" s="442"/>
      <c r="Y331" s="444"/>
      <c r="Z331" s="443">
        <v>-8.9725221068319563</v>
      </c>
      <c r="AA331" s="443">
        <v>-9.8799607156647919</v>
      </c>
      <c r="AB331" s="443">
        <v>-6.0995367511939946</v>
      </c>
      <c r="AC331" s="443">
        <v>-6.0658510877114651</v>
      </c>
      <c r="AD331" s="443">
        <v>-7.2023617068118062</v>
      </c>
    </row>
    <row r="332" spans="1:30" x14ac:dyDescent="0.3">
      <c r="A332" s="442"/>
      <c r="Y332" s="444"/>
      <c r="Z332" s="443">
        <v>-8.1481703130777081</v>
      </c>
      <c r="AA332" s="443">
        <v>-10.167771170900588</v>
      </c>
      <c r="AB332" s="443">
        <v>-6.0995367511939946</v>
      </c>
      <c r="AC332" s="443">
        <v>-5.1356361696540631</v>
      </c>
      <c r="AD332" s="443">
        <v>-8.1893316432850565</v>
      </c>
    </row>
    <row r="333" spans="1:30" x14ac:dyDescent="0.3">
      <c r="A333" s="442"/>
      <c r="Y333" s="444"/>
      <c r="Z333" s="443">
        <v>-14.360280397500738</v>
      </c>
      <c r="AA333" s="443">
        <v>-10.094878044378831</v>
      </c>
      <c r="AB333" s="443">
        <v>-6.0995367511939946</v>
      </c>
      <c r="AC333" s="443">
        <v>-13.324887702283419</v>
      </c>
      <c r="AD333" s="443">
        <v>-8.8492270473112207</v>
      </c>
    </row>
    <row r="334" spans="1:30" x14ac:dyDescent="0.3">
      <c r="A334" s="442"/>
      <c r="Y334" s="444"/>
      <c r="Z334" s="443">
        <v>-14.417530954114872</v>
      </c>
      <c r="AA334" s="443">
        <v>-9.5285346087008858</v>
      </c>
      <c r="AB334" s="443">
        <v>-6.0995367511939946</v>
      </c>
      <c r="AC334" s="443">
        <v>-14.448825992544315</v>
      </c>
      <c r="AD334" s="443">
        <v>-9.1313039129842313</v>
      </c>
    </row>
    <row r="335" spans="1:30" x14ac:dyDescent="0.3">
      <c r="A335" s="442"/>
      <c r="Y335" s="444"/>
      <c r="Z335" s="443">
        <v>-8.8584438988733183</v>
      </c>
      <c r="AA335" s="443">
        <v>-8.5660235872039898</v>
      </c>
      <c r="AB335" s="443">
        <v>-6.0995367511939946</v>
      </c>
      <c r="AC335" s="443">
        <v>-8.788010782703509</v>
      </c>
      <c r="AD335" s="443">
        <v>-8.749149422879599</v>
      </c>
    </row>
    <row r="336" spans="1:30" x14ac:dyDescent="0.3">
      <c r="A336" s="442"/>
      <c r="Y336" s="444"/>
      <c r="Z336" s="443">
        <v>-8.4993355543422702</v>
      </c>
      <c r="AA336" s="443">
        <v>-7.2689662164997717</v>
      </c>
      <c r="AB336" s="443">
        <v>-6.0995367511939946</v>
      </c>
      <c r="AC336" s="443">
        <v>-9.2391269259165085</v>
      </c>
      <c r="AD336" s="443">
        <v>-7.9024092674427795</v>
      </c>
    </row>
    <row r="337" spans="1:30" x14ac:dyDescent="0.3">
      <c r="A337" s="442"/>
      <c r="Y337" s="444"/>
      <c r="Z337" s="443">
        <v>-3.4434590361653425</v>
      </c>
      <c r="AA337" s="443">
        <v>-6.4676843779152886</v>
      </c>
      <c r="AB337" s="443">
        <v>-6.0995367511939946</v>
      </c>
      <c r="AC337" s="443">
        <v>-6.916788730076334</v>
      </c>
      <c r="AD337" s="443">
        <v>-7.0955281954564651</v>
      </c>
    </row>
    <row r="338" spans="1:30" x14ac:dyDescent="0.3">
      <c r="A338" s="442"/>
      <c r="Y338" s="444"/>
      <c r="Z338" s="443">
        <v>-2.2349449563536736</v>
      </c>
      <c r="AA338" s="443">
        <v>-6.3372186588191983</v>
      </c>
      <c r="AB338" s="443">
        <v>-6.0995367511939946</v>
      </c>
      <c r="AC338" s="443">
        <v>-3.390769656979046</v>
      </c>
      <c r="AD338" s="443">
        <v>-7.3878743959103463</v>
      </c>
    </row>
    <row r="339" spans="1:30" x14ac:dyDescent="0.3">
      <c r="A339" s="442"/>
      <c r="Y339" s="444"/>
      <c r="Z339" s="443">
        <v>0.93123128185180604</v>
      </c>
      <c r="AA339" s="443">
        <v>-6.8665412660009961</v>
      </c>
      <c r="AB339" s="443">
        <v>-6.0995367511939946</v>
      </c>
      <c r="AC339" s="443">
        <v>0.79154491840367314</v>
      </c>
      <c r="AD339" s="443">
        <v>-7.6671737164425293</v>
      </c>
    </row>
    <row r="340" spans="1:30" x14ac:dyDescent="0.3">
      <c r="A340" s="442"/>
      <c r="Y340" s="444"/>
      <c r="Z340" s="443">
        <v>-8.7513075274093506</v>
      </c>
      <c r="AA340" s="443">
        <v>-7.5160594699571428</v>
      </c>
      <c r="AB340" s="443">
        <v>-6.0995367511939946</v>
      </c>
      <c r="AC340" s="443">
        <v>-7.6767201983792148</v>
      </c>
      <c r="AD340" s="443">
        <v>-7.8174933616151128</v>
      </c>
    </row>
    <row r="341" spans="1:30" x14ac:dyDescent="0.3">
      <c r="A341" s="442"/>
      <c r="Y341" s="444"/>
      <c r="Z341" s="443">
        <v>-13.504270920442242</v>
      </c>
      <c r="AA341" s="443">
        <v>-7.7305976353425194</v>
      </c>
      <c r="AB341" s="443">
        <v>-6.0995367511939946</v>
      </c>
      <c r="AC341" s="443">
        <v>-16.495249395721487</v>
      </c>
      <c r="AD341" s="443">
        <v>-7.7902333394734944</v>
      </c>
    </row>
    <row r="342" spans="1:30" x14ac:dyDescent="0.3">
      <c r="A342" s="442"/>
      <c r="Y342" s="444"/>
      <c r="Z342" s="443">
        <v>-12.563702149145906</v>
      </c>
      <c r="AA342" s="443">
        <v>-7.84095368773436</v>
      </c>
      <c r="AB342" s="443">
        <v>-6.0995367511939946</v>
      </c>
      <c r="AC342" s="443">
        <v>-10.743106026428791</v>
      </c>
      <c r="AD342" s="443">
        <v>-7.8484779351033689</v>
      </c>
    </row>
    <row r="343" spans="1:30" x14ac:dyDescent="0.3">
      <c r="A343" s="442"/>
      <c r="Y343" s="444">
        <v>44166</v>
      </c>
      <c r="Z343" s="443">
        <v>-13.045962982035293</v>
      </c>
      <c r="AA343" s="443">
        <v>-8.2348549552301318</v>
      </c>
      <c r="AB343" s="443">
        <v>-6.0995367511939946</v>
      </c>
      <c r="AC343" s="443">
        <v>-10.291364442124589</v>
      </c>
      <c r="AD343" s="443">
        <v>-8.3324672229694645</v>
      </c>
    </row>
    <row r="344" spans="1:30" x14ac:dyDescent="0.3">
      <c r="A344" s="442"/>
      <c r="Y344" s="444"/>
      <c r="Z344" s="443">
        <v>-4.9452261938629798</v>
      </c>
      <c r="AA344" s="443">
        <v>-7.9453271932428766</v>
      </c>
      <c r="AB344" s="443">
        <v>-6.0995367511939946</v>
      </c>
      <c r="AC344" s="443">
        <v>-6.7259685750850053</v>
      </c>
      <c r="AD344" s="443">
        <v>-8.1614972946051587</v>
      </c>
    </row>
    <row r="345" spans="1:30" x14ac:dyDescent="0.3">
      <c r="A345" s="442"/>
      <c r="Y345" s="444"/>
      <c r="Z345" s="443">
        <v>-3.0074373230965556</v>
      </c>
      <c r="AA345" s="443">
        <v>-7.3031044650277455</v>
      </c>
      <c r="AB345" s="443">
        <v>-6.0995367511939946</v>
      </c>
      <c r="AC345" s="443">
        <v>-3.7984818263881692</v>
      </c>
      <c r="AD345" s="443">
        <v>-6.9179791906484667</v>
      </c>
    </row>
    <row r="346" spans="1:30" x14ac:dyDescent="0.3">
      <c r="A346" s="442"/>
      <c r="Y346" s="444"/>
      <c r="Z346" s="443">
        <v>-1.8260775906186131</v>
      </c>
      <c r="AA346" s="443">
        <v>-6.9900635659874313</v>
      </c>
      <c r="AB346" s="443">
        <v>-6.0995367511939946</v>
      </c>
      <c r="AC346" s="443">
        <v>-2.5963800966589901</v>
      </c>
      <c r="AD346" s="443">
        <v>-6.7044971402362155</v>
      </c>
    </row>
    <row r="347" spans="1:30" x14ac:dyDescent="0.3">
      <c r="A347" s="442"/>
      <c r="Y347" s="444"/>
      <c r="Z347" s="443">
        <v>-6.7246131934985565</v>
      </c>
      <c r="AA347" s="443">
        <v>-6.8020042141703199</v>
      </c>
      <c r="AB347" s="443">
        <v>-6.0995367511939946</v>
      </c>
      <c r="AC347" s="443">
        <v>-6.4799306998290831</v>
      </c>
      <c r="AD347" s="443">
        <v>-6.3487769288533604</v>
      </c>
    </row>
    <row r="348" spans="1:30" x14ac:dyDescent="0.3">
      <c r="A348" s="442"/>
      <c r="Y348" s="444"/>
      <c r="Z348" s="443">
        <v>-9.0087118229363199</v>
      </c>
      <c r="AA348" s="443">
        <v>-6.4265588506300713</v>
      </c>
      <c r="AB348" s="443">
        <v>-6.0995367511939946</v>
      </c>
      <c r="AC348" s="443">
        <v>-7.7906226680246391</v>
      </c>
      <c r="AD348" s="443">
        <v>-5.4653795919011445</v>
      </c>
    </row>
    <row r="349" spans="1:30" x14ac:dyDescent="0.3">
      <c r="A349" s="442"/>
      <c r="Y349" s="444"/>
      <c r="Z349" s="443">
        <v>-10.372415855863695</v>
      </c>
      <c r="AA349" s="443">
        <v>-6.5772388502589481</v>
      </c>
      <c r="AB349" s="443">
        <v>-6.0995367511939946</v>
      </c>
      <c r="AC349" s="443">
        <v>-9.248731673543034</v>
      </c>
      <c r="AD349" s="443">
        <v>-5.1516072068551688</v>
      </c>
    </row>
    <row r="350" spans="1:30" x14ac:dyDescent="0.3">
      <c r="A350" s="442"/>
      <c r="Y350" s="444"/>
      <c r="Z350" s="443">
        <v>-11.729547519315522</v>
      </c>
      <c r="AA350" s="443">
        <v>-6.9748389982114443</v>
      </c>
      <c r="AB350" s="443">
        <v>-6.0995367511939946</v>
      </c>
      <c r="AC350" s="443">
        <v>-7.8013229624446012</v>
      </c>
      <c r="AD350" s="443">
        <v>-5.1202309948721672</v>
      </c>
    </row>
    <row r="351" spans="1:30" x14ac:dyDescent="0.3">
      <c r="A351" s="442"/>
      <c r="Y351" s="444"/>
      <c r="Z351" s="443">
        <v>-2.317108649081236</v>
      </c>
      <c r="AA351" s="443">
        <v>-7.2550313465270113</v>
      </c>
      <c r="AB351" s="443">
        <v>-6.0995367511939946</v>
      </c>
      <c r="AC351" s="443">
        <v>-0.5421872164194923</v>
      </c>
      <c r="AD351" s="443">
        <v>-5.1841499105136837</v>
      </c>
    </row>
    <row r="352" spans="1:30" x14ac:dyDescent="0.3">
      <c r="A352" s="442"/>
      <c r="Y352" s="444"/>
      <c r="Z352" s="443">
        <v>-4.0621973204986874</v>
      </c>
      <c r="AA352" s="443">
        <v>-7.1718037291137966</v>
      </c>
      <c r="AB352" s="443">
        <v>-6.0995367511939946</v>
      </c>
      <c r="AC352" s="443">
        <v>-1.6020751310663428</v>
      </c>
      <c r="AD352" s="443">
        <v>-5.3689619761571032</v>
      </c>
    </row>
    <row r="353" spans="1:30" x14ac:dyDescent="0.3">
      <c r="A353" s="442"/>
      <c r="Y353" s="444"/>
      <c r="Z353" s="443">
        <v>-4.6092786262860939</v>
      </c>
      <c r="AA353" s="443">
        <v>-6.1398325950326162</v>
      </c>
      <c r="AB353" s="443">
        <v>-6.0995367511939946</v>
      </c>
      <c r="AC353" s="443">
        <v>-2.3767466127779784</v>
      </c>
      <c r="AD353" s="443">
        <v>-4.4167868156416921</v>
      </c>
    </row>
    <row r="354" spans="1:30" x14ac:dyDescent="0.3">
      <c r="A354" s="442"/>
      <c r="Y354" s="444"/>
      <c r="Z354" s="443">
        <v>-8.6859596317075258</v>
      </c>
      <c r="AA354" s="443">
        <v>-4.8013963769516499</v>
      </c>
      <c r="AB354" s="443">
        <v>-6.0995367511939946</v>
      </c>
      <c r="AC354" s="443">
        <v>-6.9273631093196997</v>
      </c>
      <c r="AD354" s="443">
        <v>-3.648027423742247</v>
      </c>
    </row>
    <row r="355" spans="1:30" x14ac:dyDescent="0.3">
      <c r="A355" s="442"/>
      <c r="Y355" s="444"/>
      <c r="Z355" s="443">
        <v>-8.4261185010438169</v>
      </c>
      <c r="AA355" s="443">
        <v>-4.942546726327552</v>
      </c>
      <c r="AB355" s="443">
        <v>-6.0995367511939946</v>
      </c>
      <c r="AC355" s="443">
        <v>-9.0843071275285752</v>
      </c>
      <c r="AD355" s="443">
        <v>-3.6454854079298156</v>
      </c>
    </row>
    <row r="356" spans="1:30" x14ac:dyDescent="0.3">
      <c r="A356" s="442"/>
      <c r="Y356" s="444"/>
      <c r="Z356" s="443">
        <v>-3.1486179172954327</v>
      </c>
      <c r="AA356" s="443">
        <v>-4.6126203638554433</v>
      </c>
      <c r="AB356" s="443">
        <v>-6.0995367511939946</v>
      </c>
      <c r="AC356" s="443">
        <v>-2.583505549935154</v>
      </c>
      <c r="AD356" s="443">
        <v>-3.7200177248033106</v>
      </c>
    </row>
    <row r="357" spans="1:30" x14ac:dyDescent="0.3">
      <c r="A357" s="442"/>
      <c r="Y357" s="444"/>
      <c r="Z357" s="443">
        <v>-2.3604939927487605</v>
      </c>
      <c r="AA357" s="443">
        <v>-4.0706495710199873</v>
      </c>
      <c r="AB357" s="443">
        <v>-6.0995367511939946</v>
      </c>
      <c r="AC357" s="443">
        <v>-2.4200072191484878</v>
      </c>
      <c r="AD357" s="443">
        <v>-3.6799247032533406</v>
      </c>
    </row>
    <row r="358" spans="1:30" x14ac:dyDescent="0.3">
      <c r="A358" s="442"/>
      <c r="Y358" s="444"/>
      <c r="Z358" s="443">
        <v>-3.3051610947125463</v>
      </c>
      <c r="AA358" s="443">
        <v>-3.1604633667482149</v>
      </c>
      <c r="AB358" s="443">
        <v>-6.0995367511939946</v>
      </c>
      <c r="AC358" s="443">
        <v>-0.52439310573247155</v>
      </c>
      <c r="AD358" s="443">
        <v>-3.41638757436758</v>
      </c>
    </row>
    <row r="359" spans="1:30" x14ac:dyDescent="0.3">
      <c r="A359" s="442"/>
      <c r="Y359" s="444"/>
      <c r="Z359" s="443">
        <v>-1.7527127831939284</v>
      </c>
      <c r="AA359" s="443">
        <v>-2.5649096405834868</v>
      </c>
      <c r="AB359" s="443">
        <v>-6.0995367511939946</v>
      </c>
      <c r="AC359" s="443">
        <v>-2.123801349180809</v>
      </c>
      <c r="AD359" s="443">
        <v>-2.9684064531962764</v>
      </c>
    </row>
    <row r="360" spans="1:30" x14ac:dyDescent="0.3">
      <c r="A360" s="442"/>
      <c r="Y360" s="444"/>
      <c r="Z360" s="443">
        <v>-0.81548307643789997</v>
      </c>
      <c r="AA360" s="443">
        <v>-2.073435024360192</v>
      </c>
      <c r="AB360" s="443">
        <v>-6.0995367511939946</v>
      </c>
      <c r="AC360" s="443">
        <v>-2.0960954619281864</v>
      </c>
      <c r="AD360" s="443">
        <v>-2.6883572283045987</v>
      </c>
    </row>
    <row r="361" spans="1:30" x14ac:dyDescent="0.3">
      <c r="A361" s="442"/>
      <c r="Y361" s="444"/>
      <c r="Z361" s="443">
        <v>-2.31465620180512</v>
      </c>
      <c r="AA361" s="443">
        <v>-1.726101804097592</v>
      </c>
      <c r="AB361" s="443">
        <v>-6.0995367511939946</v>
      </c>
      <c r="AC361" s="443">
        <v>-5.0826032071193765</v>
      </c>
      <c r="AD361" s="443">
        <v>-2.472935135739728</v>
      </c>
    </row>
    <row r="362" spans="1:30" x14ac:dyDescent="0.3">
      <c r="A362" s="442"/>
      <c r="Y362" s="444"/>
      <c r="Z362" s="443">
        <v>-4.2572424178907209</v>
      </c>
      <c r="AA362" s="443">
        <v>-0.98476890018116203</v>
      </c>
      <c r="AB362" s="443">
        <v>-6.0995367511939946</v>
      </c>
      <c r="AC362" s="443">
        <v>-5.9484392793294489</v>
      </c>
      <c r="AD362" s="443">
        <v>-2.3548435372166665</v>
      </c>
    </row>
    <row r="363" spans="1:30" x14ac:dyDescent="0.3">
      <c r="A363" s="442"/>
      <c r="Y363" s="444"/>
      <c r="Z363" s="443">
        <v>0.291704396267632</v>
      </c>
      <c r="AA363" s="443">
        <v>-0.81383649423657201</v>
      </c>
      <c r="AB363" s="443">
        <v>-6.0995367511939946</v>
      </c>
      <c r="AC363" s="443">
        <v>-0.62316097569340911</v>
      </c>
      <c r="AD363" s="443">
        <v>-1.8858867755718134</v>
      </c>
    </row>
    <row r="364" spans="1:30" x14ac:dyDescent="0.3">
      <c r="A364" s="442"/>
      <c r="Y364" s="444"/>
      <c r="Z364" s="443">
        <v>7.0838549089441427E-2</v>
      </c>
      <c r="AA364" s="443">
        <v>-1.4468830952008844</v>
      </c>
      <c r="AB364" s="443">
        <v>-6.0995367511939946</v>
      </c>
      <c r="AC364" s="443">
        <v>-0.91205257119439409</v>
      </c>
      <c r="AD364" s="443">
        <v>-2.3460251952591245</v>
      </c>
    </row>
    <row r="365" spans="1:30" x14ac:dyDescent="0.3">
      <c r="A365" s="442"/>
      <c r="Y365" s="444"/>
      <c r="Z365" s="443">
        <v>1.8841692327024628</v>
      </c>
      <c r="AA365" s="443">
        <v>-1.0697084167206961</v>
      </c>
      <c r="AB365" s="443">
        <v>-6.0995367511939946</v>
      </c>
      <c r="AC365" s="443">
        <v>0.30224808392895852</v>
      </c>
      <c r="AD365" s="443">
        <v>-1.9930321905969268</v>
      </c>
    </row>
    <row r="366" spans="1:30" x14ac:dyDescent="0.3">
      <c r="A366" s="442"/>
      <c r="Y366" s="444"/>
      <c r="Z366" s="443">
        <v>-0.55618594158180024</v>
      </c>
      <c r="AA366" s="443">
        <v>-8.5998959628387189E-2</v>
      </c>
      <c r="AB366" s="443">
        <v>-6.0995367511939946</v>
      </c>
      <c r="AC366" s="443">
        <v>1.1588959823331635</v>
      </c>
      <c r="AD366" s="443">
        <v>-1.0177917119296265</v>
      </c>
    </row>
    <row r="367" spans="1:30" x14ac:dyDescent="0.3">
      <c r="A367" s="442"/>
      <c r="Y367" s="444"/>
      <c r="Z367" s="443">
        <v>-5.2468092831880861</v>
      </c>
      <c r="AA367" s="443">
        <v>-0.51248795388191326</v>
      </c>
      <c r="AB367" s="443">
        <v>-6.0995367511939946</v>
      </c>
      <c r="AC367" s="443">
        <v>-5.3170643997393654</v>
      </c>
      <c r="AD367" s="443">
        <v>-1.1029417925125142</v>
      </c>
    </row>
    <row r="368" spans="1:30" x14ac:dyDescent="0.3">
      <c r="A368" s="442"/>
      <c r="Y368" s="444"/>
      <c r="Z368" s="443">
        <v>0.32556654755619863</v>
      </c>
      <c r="AA368" s="443">
        <v>-0.40224571610076004</v>
      </c>
      <c r="AB368" s="443">
        <v>-6.0995367511939946</v>
      </c>
      <c r="AC368" s="443">
        <v>-2.6116521744839929</v>
      </c>
      <c r="AD368" s="443">
        <v>-1.2207303318287615</v>
      </c>
    </row>
    <row r="369" spans="1:30" x14ac:dyDescent="0.3">
      <c r="A369" s="442"/>
      <c r="Y369" s="444"/>
      <c r="Z369" s="443">
        <v>2.6287237817554407</v>
      </c>
      <c r="AA369" s="443">
        <v>-0.48357430206101754</v>
      </c>
      <c r="AB369" s="443">
        <v>-6.0995367511939946</v>
      </c>
      <c r="AC369" s="443">
        <v>0.87824407134165483</v>
      </c>
      <c r="AD369" s="443">
        <v>-0.94751878068809348</v>
      </c>
    </row>
    <row r="370" spans="1:30" x14ac:dyDescent="0.3">
      <c r="A370" s="442"/>
      <c r="Y370" s="444"/>
      <c r="Z370" s="443">
        <v>-2.6937185635070504</v>
      </c>
      <c r="AA370" s="443">
        <v>-0.67978049819234898</v>
      </c>
      <c r="AB370" s="443">
        <v>-6.0995367511939946</v>
      </c>
      <c r="AC370" s="443">
        <v>-1.2192115397736245</v>
      </c>
      <c r="AD370" s="443">
        <v>-0.96640317891298366</v>
      </c>
    </row>
    <row r="371" spans="1:30" x14ac:dyDescent="0.3">
      <c r="A371" s="442"/>
      <c r="Y371" s="444"/>
      <c r="Z371" s="443">
        <v>0.84253421355751423</v>
      </c>
      <c r="AA371" s="443">
        <v>-1.8775687962659586</v>
      </c>
      <c r="AB371" s="443">
        <v>-6.0995367511939946</v>
      </c>
      <c r="AC371" s="443">
        <v>-1.7365723464081242</v>
      </c>
      <c r="AD371" s="443">
        <v>-1.9500361204681675</v>
      </c>
    </row>
    <row r="372" spans="1:30" x14ac:dyDescent="0.3">
      <c r="A372" s="442"/>
      <c r="Y372" s="444"/>
      <c r="Z372" s="443">
        <v>1.3148691309806602</v>
      </c>
      <c r="AA372" s="443">
        <v>-3.3974673487250486</v>
      </c>
      <c r="AB372" s="443">
        <v>-6.0995367511939946</v>
      </c>
      <c r="AC372" s="443">
        <v>2.2147289419136342</v>
      </c>
      <c r="AD372" s="443">
        <v>-3.0221452963947786</v>
      </c>
    </row>
    <row r="373" spans="1:30" x14ac:dyDescent="0.3">
      <c r="A373" s="442"/>
      <c r="Y373" s="444"/>
      <c r="Z373" s="443">
        <v>-1.9296293145011203</v>
      </c>
      <c r="AA373" s="443">
        <v>-4.8537113799239266</v>
      </c>
      <c r="AB373" s="443">
        <v>-6.0995367511939946</v>
      </c>
      <c r="AC373" s="443">
        <v>1.0267051947589323</v>
      </c>
      <c r="AD373" s="443">
        <v>-4.5272019072832039</v>
      </c>
    </row>
    <row r="374" spans="1:30" x14ac:dyDescent="0.3">
      <c r="A374" s="442"/>
      <c r="Y374" s="444">
        <v>44197</v>
      </c>
      <c r="Z374" s="443">
        <v>-13.631327369703355</v>
      </c>
      <c r="AA374" s="443">
        <v>-4.6981305612236692</v>
      </c>
      <c r="AB374" s="443">
        <v>-5.3214658874237699</v>
      </c>
      <c r="AC374" s="443">
        <v>-12.202494990625652</v>
      </c>
      <c r="AD374" s="443">
        <v>-4.8545900696888724</v>
      </c>
    </row>
    <row r="375" spans="1:30" x14ac:dyDescent="0.3">
      <c r="A375" s="442"/>
      <c r="Y375" s="444"/>
      <c r="Z375" s="443">
        <v>-10.313723319657431</v>
      </c>
      <c r="AA375" s="443">
        <v>-5.2513541755073083</v>
      </c>
      <c r="AB375" s="443">
        <v>-5.3214658874237699</v>
      </c>
      <c r="AC375" s="443">
        <v>-10.11641640597027</v>
      </c>
      <c r="AD375" s="443">
        <v>-4.9366816030797889</v>
      </c>
    </row>
    <row r="376" spans="1:30" x14ac:dyDescent="0.3">
      <c r="A376" s="442"/>
      <c r="Y376" s="444"/>
      <c r="Z376" s="443">
        <v>-7.5649844366367054</v>
      </c>
      <c r="AA376" s="443">
        <v>-5.8714244642560987</v>
      </c>
      <c r="AB376" s="443">
        <v>-5.3214658874237699</v>
      </c>
      <c r="AC376" s="443">
        <v>-9.6571522048773204</v>
      </c>
      <c r="AD376" s="443">
        <v>-5.6720626664484746</v>
      </c>
    </row>
    <row r="377" spans="1:30" x14ac:dyDescent="0.3">
      <c r="A377" s="442"/>
      <c r="Y377" s="444"/>
      <c r="Z377" s="443">
        <v>-1.6046528326052445</v>
      </c>
      <c r="AA377" s="443">
        <v>-6.2126316628954887</v>
      </c>
      <c r="AB377" s="443">
        <v>-5.3214658874237699</v>
      </c>
      <c r="AC377" s="443">
        <v>-3.5109286766133039</v>
      </c>
      <c r="AD377" s="443">
        <v>-6.5326735854620779</v>
      </c>
    </row>
    <row r="378" spans="1:30" x14ac:dyDescent="0.3">
      <c r="A378" s="442"/>
      <c r="Y378" s="444"/>
      <c r="Z378" s="443">
        <v>-3.0300310864279618</v>
      </c>
      <c r="AA378" s="443">
        <v>-4.3386423343383038</v>
      </c>
      <c r="AB378" s="443">
        <v>-5.3214658874237699</v>
      </c>
      <c r="AC378" s="443">
        <v>-2.3112130801445403</v>
      </c>
      <c r="AD378" s="443">
        <v>-4.8655902508754076</v>
      </c>
    </row>
    <row r="379" spans="1:30" x14ac:dyDescent="0.3">
      <c r="A379" s="442"/>
      <c r="Y379" s="444"/>
      <c r="Z379" s="443">
        <v>-3.0256228902608715</v>
      </c>
      <c r="AA379" s="443">
        <v>-3.7476859091513437</v>
      </c>
      <c r="AB379" s="443">
        <v>-5.3214658874237699</v>
      </c>
      <c r="AC379" s="443">
        <v>-2.9329385016671665</v>
      </c>
      <c r="AD379" s="443">
        <v>-4.0373055473493844</v>
      </c>
    </row>
    <row r="380" spans="1:30" x14ac:dyDescent="0.3">
      <c r="A380" s="442"/>
      <c r="Y380" s="444"/>
      <c r="Z380" s="443">
        <v>-4.318079704976852</v>
      </c>
      <c r="AA380" s="443">
        <v>-3.8898047054491056</v>
      </c>
      <c r="AB380" s="443">
        <v>-5.3214658874237699</v>
      </c>
      <c r="AC380" s="443">
        <v>-4.9975712383362918</v>
      </c>
      <c r="AD380" s="443">
        <v>-3.8313299196989994</v>
      </c>
    </row>
    <row r="381" spans="1:30" x14ac:dyDescent="0.3">
      <c r="A381" s="442"/>
      <c r="Y381" s="444"/>
      <c r="Z381" s="443">
        <v>-0.51340206980306258</v>
      </c>
      <c r="AA381" s="443">
        <v>-3.8239707042423254</v>
      </c>
      <c r="AB381" s="443">
        <v>-5.3214658874237699</v>
      </c>
      <c r="AC381" s="443">
        <v>-0.53291164851896156</v>
      </c>
      <c r="AD381" s="443">
        <v>-3.3603435736249514</v>
      </c>
    </row>
    <row r="382" spans="1:30" x14ac:dyDescent="0.3">
      <c r="A382" s="442"/>
      <c r="Y382" s="444"/>
      <c r="Z382" s="443">
        <v>-6.1770283433487094</v>
      </c>
      <c r="AA382" s="443">
        <v>-3.6086743767360656</v>
      </c>
      <c r="AB382" s="443">
        <v>-5.3214658874237699</v>
      </c>
      <c r="AC382" s="443">
        <v>-4.3184234812881073</v>
      </c>
      <c r="AD382" s="443">
        <v>-3.0116812737682812</v>
      </c>
    </row>
    <row r="383" spans="1:30" x14ac:dyDescent="0.3">
      <c r="A383" s="442"/>
      <c r="Y383" s="444"/>
      <c r="Z383" s="443">
        <v>-8.5598160107210344</v>
      </c>
      <c r="AA383" s="443">
        <v>-3.1268837451114933</v>
      </c>
      <c r="AB383" s="443">
        <v>-5.3214658874237699</v>
      </c>
      <c r="AC383" s="443">
        <v>-8.2153228113246257</v>
      </c>
      <c r="AD383" s="443">
        <v>-2.3915206306963768</v>
      </c>
    </row>
    <row r="384" spans="1:30" x14ac:dyDescent="0.3">
      <c r="A384" s="442"/>
      <c r="Y384" s="444"/>
      <c r="Z384" s="443">
        <v>-1.1438148241577872</v>
      </c>
      <c r="AA384" s="443">
        <v>-2.3836189762593563</v>
      </c>
      <c r="AB384" s="443">
        <v>-5.3214658874237699</v>
      </c>
      <c r="AC384" s="443">
        <v>-0.21402425409496573</v>
      </c>
      <c r="AD384" s="443">
        <v>-1.5348927393604197</v>
      </c>
    </row>
    <row r="385" spans="1:30" x14ac:dyDescent="0.3">
      <c r="A385" s="442"/>
      <c r="Y385" s="444"/>
      <c r="Z385" s="443">
        <v>-1.5229567938841408</v>
      </c>
      <c r="AA385" s="443">
        <v>-3.220654833172294</v>
      </c>
      <c r="AB385" s="443">
        <v>-5.3214658874237699</v>
      </c>
      <c r="AC385" s="443">
        <v>0.12942301885215102</v>
      </c>
      <c r="AD385" s="443">
        <v>-2.3044504968931756</v>
      </c>
    </row>
    <row r="386" spans="1:30" x14ac:dyDescent="0.3">
      <c r="A386" s="442"/>
      <c r="Y386" s="444"/>
      <c r="Z386" s="443">
        <v>0.34691153111113349</v>
      </c>
      <c r="AA386" s="443">
        <v>-3.6989180346641186</v>
      </c>
      <c r="AB386" s="443">
        <v>-5.3214658874237699</v>
      </c>
      <c r="AC386" s="443">
        <v>1.4081859998361637</v>
      </c>
      <c r="AD386" s="443">
        <v>-2.9561835626066926</v>
      </c>
    </row>
    <row r="387" spans="1:30" x14ac:dyDescent="0.3">
      <c r="A387" s="442"/>
      <c r="Y387" s="444"/>
      <c r="Z387" s="443">
        <v>0.88477367698810849</v>
      </c>
      <c r="AA387" s="443">
        <v>-3.8687702998300852</v>
      </c>
      <c r="AB387" s="443">
        <v>-5.3214658874237699</v>
      </c>
      <c r="AC387" s="443">
        <v>0.99882400101540725</v>
      </c>
      <c r="AD387" s="443">
        <v>-3.2427089329813321</v>
      </c>
    </row>
    <row r="388" spans="1:30" x14ac:dyDescent="0.3">
      <c r="A388" s="442"/>
      <c r="Y388" s="444"/>
      <c r="Z388" s="443">
        <v>-6.3726530681936229</v>
      </c>
      <c r="AA388" s="443">
        <v>-4.5640210737082834</v>
      </c>
      <c r="AB388" s="443">
        <v>-5.3214658874237699</v>
      </c>
      <c r="AC388" s="443">
        <v>-5.9198159512482533</v>
      </c>
      <c r="AD388" s="443">
        <v>-4.2080363070105369</v>
      </c>
    </row>
    <row r="389" spans="1:30" x14ac:dyDescent="0.3">
      <c r="A389" s="442"/>
      <c r="Y389" s="444"/>
      <c r="Z389" s="443">
        <v>-9.5248707537914878</v>
      </c>
      <c r="AA389" s="443">
        <v>-5.6444256973591092</v>
      </c>
      <c r="AB389" s="443">
        <v>-5.3214658874237699</v>
      </c>
      <c r="AC389" s="443">
        <v>-8.8805549412827247</v>
      </c>
      <c r="AD389" s="443">
        <v>-5.4157240453131994</v>
      </c>
    </row>
    <row r="390" spans="1:30" x14ac:dyDescent="0.3">
      <c r="A390" s="442"/>
      <c r="Y390" s="444"/>
      <c r="Z390" s="443">
        <v>-9.7487818668827995</v>
      </c>
      <c r="AA390" s="443">
        <v>-7.066049897521224</v>
      </c>
      <c r="AB390" s="443">
        <v>-5.3214658874237699</v>
      </c>
      <c r="AC390" s="443">
        <v>-10.221000403947102</v>
      </c>
      <c r="AD390" s="443">
        <v>-6.5645850395744203</v>
      </c>
    </row>
    <row r="391" spans="1:30" x14ac:dyDescent="0.3">
      <c r="A391" s="442"/>
      <c r="Y391" s="444"/>
      <c r="Z391" s="443">
        <v>-6.0105702413051754</v>
      </c>
      <c r="AA391" s="443">
        <v>-8.6153504390197106</v>
      </c>
      <c r="AB391" s="443">
        <v>-5.3214658874237699</v>
      </c>
      <c r="AC391" s="443">
        <v>-6.9713158722993995</v>
      </c>
      <c r="AD391" s="443">
        <v>-8.0331175652728621</v>
      </c>
    </row>
    <row r="392" spans="1:30" x14ac:dyDescent="0.3">
      <c r="A392" s="442"/>
      <c r="Y392" s="444"/>
      <c r="Z392" s="443">
        <v>-9.0857891594399174</v>
      </c>
      <c r="AA392" s="443">
        <v>-8.9136677706206875</v>
      </c>
      <c r="AB392" s="443">
        <v>-5.3214658874237699</v>
      </c>
      <c r="AC392" s="443">
        <v>-8.3243911492664893</v>
      </c>
      <c r="AD392" s="443">
        <v>-8.3522935070352009</v>
      </c>
    </row>
    <row r="393" spans="1:30" x14ac:dyDescent="0.3">
      <c r="A393" s="442"/>
      <c r="Y393" s="444"/>
      <c r="Z393" s="443">
        <v>-9.6044578700236709</v>
      </c>
      <c r="AA393" s="443">
        <v>-9.2987764047985646</v>
      </c>
      <c r="AB393" s="443">
        <v>-5.3214658874237699</v>
      </c>
      <c r="AC393" s="443">
        <v>-6.6338409599923835</v>
      </c>
      <c r="AD393" s="443">
        <v>-8.5395112917698111</v>
      </c>
    </row>
    <row r="394" spans="1:30" x14ac:dyDescent="0.3">
      <c r="A394" s="442"/>
      <c r="Y394" s="444"/>
      <c r="Z394" s="443">
        <v>-9.9603301135012927</v>
      </c>
      <c r="AA394" s="443">
        <v>-9.7514390095643346</v>
      </c>
      <c r="AB394" s="443">
        <v>-5.3214658874237699</v>
      </c>
      <c r="AC394" s="443">
        <v>-9.2809036788736847</v>
      </c>
      <c r="AD394" s="443">
        <v>-8.5900940070362157</v>
      </c>
    </row>
    <row r="395" spans="1:30" x14ac:dyDescent="0.3">
      <c r="A395" s="442"/>
      <c r="Y395" s="444"/>
      <c r="Z395" s="443">
        <v>-8.4608743894004732</v>
      </c>
      <c r="AA395" s="443">
        <v>-9.8255784209460924</v>
      </c>
      <c r="AB395" s="443">
        <v>-5.3214658874237699</v>
      </c>
      <c r="AC395" s="443">
        <v>-8.1540475435846247</v>
      </c>
      <c r="AD395" s="443">
        <v>-8.1347952199288294</v>
      </c>
    </row>
    <row r="396" spans="1:30" x14ac:dyDescent="0.3">
      <c r="A396" s="442"/>
      <c r="Y396" s="444"/>
      <c r="Z396" s="443">
        <v>-12.220631193036622</v>
      </c>
      <c r="AA396" s="443">
        <v>-10.145086416145086</v>
      </c>
      <c r="AB396" s="443">
        <v>-5.3214658874237699</v>
      </c>
      <c r="AC396" s="443">
        <v>-10.191079434424992</v>
      </c>
      <c r="AD396" s="443">
        <v>-8.1243228281393787</v>
      </c>
    </row>
    <row r="397" spans="1:30" x14ac:dyDescent="0.3">
      <c r="A397" s="442"/>
      <c r="Y397" s="444"/>
      <c r="Z397" s="443">
        <v>-12.917420100243179</v>
      </c>
      <c r="AA397" s="443">
        <v>-9.8006155447165746</v>
      </c>
      <c r="AB397" s="443">
        <v>-5.3214658874237699</v>
      </c>
      <c r="AC397" s="443">
        <v>-10.575079410811938</v>
      </c>
      <c r="AD397" s="443">
        <v>-7.9831170222743379</v>
      </c>
    </row>
    <row r="398" spans="1:30" x14ac:dyDescent="0.3">
      <c r="A398" s="442"/>
      <c r="Y398" s="444"/>
      <c r="Z398" s="443">
        <v>-6.5295461209774937</v>
      </c>
      <c r="AA398" s="443">
        <v>-9.2656104963134158</v>
      </c>
      <c r="AB398" s="443">
        <v>-5.3214658874237699</v>
      </c>
      <c r="AC398" s="443">
        <v>-3.7842243625476897</v>
      </c>
      <c r="AD398" s="443">
        <v>-7.552507785637057</v>
      </c>
    </row>
    <row r="399" spans="1:30" x14ac:dyDescent="0.3">
      <c r="A399" s="442"/>
      <c r="Y399" s="444"/>
      <c r="Z399" s="443">
        <v>-11.322345125832861</v>
      </c>
      <c r="AA399" s="443">
        <v>-9.1405743376344297</v>
      </c>
      <c r="AB399" s="443">
        <v>-5.3214658874237699</v>
      </c>
      <c r="AC399" s="443">
        <v>-8.2510844067403326</v>
      </c>
      <c r="AD399" s="443">
        <v>-7.354480396081966</v>
      </c>
    </row>
    <row r="400" spans="1:30" x14ac:dyDescent="0.3">
      <c r="A400" s="442"/>
      <c r="Y400" s="444"/>
      <c r="Z400" s="443">
        <v>-7.1931617700240924</v>
      </c>
      <c r="AA400" s="443">
        <v>-9.0452692043115359</v>
      </c>
      <c r="AB400" s="443">
        <v>-5.3214658874237699</v>
      </c>
      <c r="AC400" s="443">
        <v>-5.6454003189371065</v>
      </c>
      <c r="AD400" s="443">
        <v>-7.3065499392897788</v>
      </c>
    </row>
    <row r="401" spans="1:30" x14ac:dyDescent="0.3">
      <c r="A401" s="442"/>
      <c r="Y401" s="444"/>
      <c r="Z401" s="443">
        <v>-6.2152947746791876</v>
      </c>
      <c r="AA401" s="443">
        <v>-9.4240822986120243</v>
      </c>
      <c r="AB401" s="443">
        <v>-5.3214658874237699</v>
      </c>
      <c r="AC401" s="443">
        <v>-6.2666390224127184</v>
      </c>
      <c r="AD401" s="443">
        <v>-7.9405459837777101</v>
      </c>
    </row>
    <row r="402" spans="1:30" x14ac:dyDescent="0.3">
      <c r="A402" s="442"/>
      <c r="Y402" s="444"/>
      <c r="Z402" s="443">
        <v>-7.5856212786475723</v>
      </c>
      <c r="AA402" s="443">
        <v>-9.4658736720652463</v>
      </c>
      <c r="AB402" s="443">
        <v>-5.3214658874237699</v>
      </c>
      <c r="AC402" s="443">
        <v>-6.7678558166989831</v>
      </c>
      <c r="AD402" s="443">
        <v>-8.2520565222192008</v>
      </c>
    </row>
    <row r="403" spans="1:30" x14ac:dyDescent="0.3">
      <c r="A403" s="442"/>
      <c r="Y403" s="444"/>
      <c r="Z403" s="443">
        <v>-11.553495259776369</v>
      </c>
      <c r="AA403" s="443">
        <v>-8.9838175563879936</v>
      </c>
      <c r="AB403" s="443">
        <v>-5.3214658874237699</v>
      </c>
      <c r="AC403" s="443">
        <v>-9.8555662368796817</v>
      </c>
      <c r="AD403" s="443">
        <v>-8.4729780825076713</v>
      </c>
    </row>
    <row r="404" spans="1:30" x14ac:dyDescent="0.3">
      <c r="A404" s="442"/>
      <c r="Y404" s="444"/>
      <c r="Z404" s="443">
        <v>-15.569111760346605</v>
      </c>
      <c r="AA404" s="443">
        <v>-9.1826835831346187</v>
      </c>
      <c r="AB404" s="443">
        <v>-5.3214658874237699</v>
      </c>
      <c r="AC404" s="443">
        <v>-15.013051722227459</v>
      </c>
      <c r="AD404" s="443">
        <v>-9.068713237495059</v>
      </c>
    </row>
    <row r="405" spans="1:30" x14ac:dyDescent="0.3">
      <c r="A405" s="442"/>
      <c r="Y405" s="444">
        <v>44228</v>
      </c>
      <c r="Z405" s="443">
        <v>-6.8220857351500337</v>
      </c>
      <c r="AA405" s="443">
        <v>-9.3035523835030514</v>
      </c>
      <c r="AB405" s="443">
        <v>-5.3214658874237699</v>
      </c>
      <c r="AC405" s="443">
        <v>-5.9647981316381191</v>
      </c>
      <c r="AD405" s="443">
        <v>-9.6214636100796831</v>
      </c>
    </row>
    <row r="406" spans="1:30" x14ac:dyDescent="0.3">
      <c r="A406" s="442"/>
      <c r="Y406" s="444"/>
      <c r="Z406" s="443">
        <v>-7.9479523160921044</v>
      </c>
      <c r="AA406" s="443">
        <v>-8.939575484677432</v>
      </c>
      <c r="AB406" s="443">
        <v>-5.3214658874237699</v>
      </c>
      <c r="AC406" s="443">
        <v>-9.7975353287596363</v>
      </c>
      <c r="AD406" s="443">
        <v>-9.9130621054553387</v>
      </c>
    </row>
    <row r="407" spans="1:30" x14ac:dyDescent="0.3">
      <c r="A407" s="442"/>
      <c r="Y407" s="444"/>
      <c r="Z407" s="443">
        <v>-8.5852239572504647</v>
      </c>
      <c r="AA407" s="443">
        <v>-8.5571300693603227</v>
      </c>
      <c r="AB407" s="443">
        <v>-5.3214658874237699</v>
      </c>
      <c r="AC407" s="443">
        <v>-9.8155464038488134</v>
      </c>
      <c r="AD407" s="443">
        <v>-10.042511067301202</v>
      </c>
    </row>
    <row r="408" spans="1:30" x14ac:dyDescent="0.3">
      <c r="A408" s="442"/>
      <c r="Y408" s="444"/>
      <c r="Z408" s="443">
        <v>-7.0613763772582159</v>
      </c>
      <c r="AA408" s="443">
        <v>-7.3460960874409391</v>
      </c>
      <c r="AB408" s="443">
        <v>-5.3214658874237699</v>
      </c>
      <c r="AC408" s="443">
        <v>-10.135891630505085</v>
      </c>
      <c r="AD408" s="443">
        <v>-9.1524683082116862</v>
      </c>
    </row>
    <row r="409" spans="1:30" x14ac:dyDescent="0.3">
      <c r="A409" s="442"/>
      <c r="Y409" s="444"/>
      <c r="Z409" s="443">
        <v>-5.0377829868682378</v>
      </c>
      <c r="AA409" s="443">
        <v>-7.078225375060744</v>
      </c>
      <c r="AB409" s="443">
        <v>-5.3214658874237699</v>
      </c>
      <c r="AC409" s="443">
        <v>-8.809045284328576</v>
      </c>
      <c r="AD409" s="443">
        <v>-9.4233337021164534</v>
      </c>
    </row>
    <row r="410" spans="1:30" x14ac:dyDescent="0.3">
      <c r="A410" s="442"/>
      <c r="Y410" s="444"/>
      <c r="Z410" s="443">
        <v>-8.8763773525566112</v>
      </c>
      <c r="AA410" s="443">
        <v>-6.7848761905762425</v>
      </c>
      <c r="AB410" s="443">
        <v>-5.3214658874237699</v>
      </c>
      <c r="AC410" s="443">
        <v>-10.761708969800722</v>
      </c>
      <c r="AD410" s="443">
        <v>-9.2191012675366313</v>
      </c>
    </row>
    <row r="411" spans="1:30" x14ac:dyDescent="0.3">
      <c r="A411" s="442"/>
      <c r="Y411" s="444"/>
      <c r="Z411" s="443">
        <v>-7.0918738869108999</v>
      </c>
      <c r="AA411" s="443">
        <v>-6.4572530020867323</v>
      </c>
      <c r="AB411" s="443">
        <v>-5.3214658874237699</v>
      </c>
      <c r="AC411" s="443">
        <v>-8.7827524086008566</v>
      </c>
      <c r="AD411" s="443">
        <v>-8.7408395361224169</v>
      </c>
    </row>
    <row r="412" spans="1:30" x14ac:dyDescent="0.3">
      <c r="A412" s="442"/>
      <c r="Y412" s="444"/>
      <c r="Z412" s="443">
        <v>-4.9469907484886741</v>
      </c>
      <c r="AA412" s="443">
        <v>-6.3496862763683009</v>
      </c>
      <c r="AB412" s="443">
        <v>-5.3214658874237699</v>
      </c>
      <c r="AC412" s="443">
        <v>-7.8608558889714857</v>
      </c>
      <c r="AD412" s="443">
        <v>-8.5047418777605372</v>
      </c>
    </row>
    <row r="413" spans="1:30" x14ac:dyDescent="0.3">
      <c r="A413" s="442"/>
      <c r="Y413" s="444"/>
      <c r="Z413" s="443">
        <v>-5.8945080247005937</v>
      </c>
      <c r="AA413" s="443">
        <v>-6.397413110253658</v>
      </c>
      <c r="AB413" s="443">
        <v>-5.3214658874237699</v>
      </c>
      <c r="AC413" s="443">
        <v>-8.3679082867008816</v>
      </c>
      <c r="AD413" s="443">
        <v>-7.6584084727664248</v>
      </c>
    </row>
    <row r="414" spans="1:30" x14ac:dyDescent="0.3">
      <c r="A414" s="442"/>
      <c r="Y414" s="444"/>
      <c r="Z414" s="443">
        <v>-6.2918616378238896</v>
      </c>
      <c r="AA414" s="443">
        <v>-6.7099830572923009</v>
      </c>
      <c r="AB414" s="443">
        <v>-5.3214658874237699</v>
      </c>
      <c r="AC414" s="443">
        <v>-6.4677142839493058</v>
      </c>
      <c r="AD414" s="443">
        <v>-7.3073399583219549</v>
      </c>
    </row>
    <row r="415" spans="1:30" x14ac:dyDescent="0.3">
      <c r="A415" s="442"/>
      <c r="Y415" s="444"/>
      <c r="Z415" s="443">
        <v>-6.308409297229197</v>
      </c>
      <c r="AA415" s="443">
        <v>-7.5586504053465822</v>
      </c>
      <c r="AB415" s="443">
        <v>-5.3214658874237699</v>
      </c>
      <c r="AC415" s="443">
        <v>-8.483208021971933</v>
      </c>
      <c r="AD415" s="443">
        <v>-8.0489797056983683</v>
      </c>
    </row>
    <row r="416" spans="1:30" x14ac:dyDescent="0.3">
      <c r="A416" s="442"/>
      <c r="Y416" s="444"/>
      <c r="Z416" s="443">
        <v>-5.3718708240657387</v>
      </c>
      <c r="AA416" s="443">
        <v>-7.4132565253177214</v>
      </c>
      <c r="AB416" s="443">
        <v>-5.3214658874237699</v>
      </c>
      <c r="AC416" s="443">
        <v>-2.8847114493697887</v>
      </c>
      <c r="AD416" s="443">
        <v>-7.5700018058628142</v>
      </c>
    </row>
    <row r="417" spans="1:30" x14ac:dyDescent="0.3">
      <c r="A417" s="442"/>
      <c r="Y417" s="444"/>
      <c r="Z417" s="443">
        <v>-11.064366981827115</v>
      </c>
      <c r="AA417" s="443">
        <v>-6.1429487127864419</v>
      </c>
      <c r="AB417" s="443">
        <v>-5.3214658874237699</v>
      </c>
      <c r="AC417" s="443">
        <v>-8.304229368689434</v>
      </c>
      <c r="AD417" s="443">
        <v>-5.7764228912149065</v>
      </c>
    </row>
    <row r="418" spans="1:30" x14ac:dyDescent="0.3">
      <c r="A418" s="442"/>
      <c r="Y418" s="444"/>
      <c r="Z418" s="443">
        <v>-13.03254532329087</v>
      </c>
      <c r="AA418" s="443">
        <v>-6.0375582011621907</v>
      </c>
      <c r="AB418" s="443">
        <v>-5.3214658874237699</v>
      </c>
      <c r="AC418" s="443">
        <v>-13.974230640235746</v>
      </c>
      <c r="AD418" s="443">
        <v>-4.9335641804563739</v>
      </c>
    </row>
    <row r="419" spans="1:30" x14ac:dyDescent="0.3">
      <c r="A419" s="442"/>
      <c r="Y419" s="444"/>
      <c r="Z419" s="443">
        <v>-3.9292335882866478</v>
      </c>
      <c r="AA419" s="443">
        <v>-5.2233371423574226</v>
      </c>
      <c r="AB419" s="443">
        <v>-5.3214658874237699</v>
      </c>
      <c r="AC419" s="443">
        <v>-4.5080105901226091</v>
      </c>
      <c r="AD419" s="443">
        <v>-3.7382073396000317</v>
      </c>
    </row>
    <row r="420" spans="1:30" x14ac:dyDescent="0.3">
      <c r="A420" s="442"/>
      <c r="Y420" s="444"/>
      <c r="Z420" s="443">
        <v>2.9976466630183634</v>
      </c>
      <c r="AA420" s="443">
        <v>-4.8937335661921173</v>
      </c>
      <c r="AB420" s="443">
        <v>-5.3214658874237699</v>
      </c>
      <c r="AC420" s="443">
        <v>4.1871441158344709</v>
      </c>
      <c r="AD420" s="443">
        <v>-3.7940909236040636</v>
      </c>
    </row>
    <row r="421" spans="1:30" x14ac:dyDescent="0.3">
      <c r="A421" s="442"/>
      <c r="Y421" s="444"/>
      <c r="Z421" s="443">
        <v>-5.5541280564541307</v>
      </c>
      <c r="AA421" s="443">
        <v>-4.1533120503207694</v>
      </c>
      <c r="AB421" s="443">
        <v>-5.3214658874237699</v>
      </c>
      <c r="AC421" s="443">
        <v>-0.56770330863957952</v>
      </c>
      <c r="AD421" s="443">
        <v>-3.3837983958847082</v>
      </c>
    </row>
    <row r="422" spans="1:30" x14ac:dyDescent="0.3">
      <c r="A422" s="442"/>
      <c r="Y422" s="444"/>
      <c r="Z422" s="443">
        <v>-0.60886188559581611</v>
      </c>
      <c r="AA422" s="443">
        <v>-3.6791844144304582</v>
      </c>
      <c r="AB422" s="443">
        <v>-5.3214658874237699</v>
      </c>
      <c r="AC422" s="443">
        <v>-0.11571013597753677</v>
      </c>
      <c r="AD422" s="443">
        <v>-2.9440398053334014</v>
      </c>
    </row>
    <row r="423" spans="1:30" x14ac:dyDescent="0.3">
      <c r="A423" s="442"/>
      <c r="Y423" s="444"/>
      <c r="Z423" s="443">
        <v>-3.0646457909086093</v>
      </c>
      <c r="AA423" s="443">
        <v>-3.1988058640844472</v>
      </c>
      <c r="AB423" s="443">
        <v>-5.3214658874237699</v>
      </c>
      <c r="AC423" s="443">
        <v>-3.2758965373980118</v>
      </c>
      <c r="AD423" s="443">
        <v>-2.6561413967319516</v>
      </c>
    </row>
    <row r="424" spans="1:30" x14ac:dyDescent="0.3">
      <c r="A424" s="442"/>
      <c r="Y424" s="444"/>
      <c r="Z424" s="443">
        <v>-5.881416370727675</v>
      </c>
      <c r="AA424" s="443">
        <v>-4.0736759080601583</v>
      </c>
      <c r="AB424" s="443">
        <v>-5.3214658874237699</v>
      </c>
      <c r="AC424" s="443">
        <v>-5.4321816746539469</v>
      </c>
      <c r="AD424" s="443">
        <v>-3.9637900832731936</v>
      </c>
    </row>
    <row r="425" spans="1:30" x14ac:dyDescent="0.3">
      <c r="A425" s="442"/>
      <c r="Y425" s="444"/>
      <c r="Z425" s="443">
        <v>-9.7136518720586906</v>
      </c>
      <c r="AA425" s="443">
        <v>-3.9102606812194876</v>
      </c>
      <c r="AB425" s="443">
        <v>-5.3214658874237699</v>
      </c>
      <c r="AC425" s="443">
        <v>-10.895920506376598</v>
      </c>
      <c r="AD425" s="443">
        <v>-4.5897691434552241</v>
      </c>
    </row>
    <row r="426" spans="1:30" x14ac:dyDescent="0.3">
      <c r="A426" s="442"/>
      <c r="Y426" s="444"/>
      <c r="Z426" s="443">
        <v>-0.56658373586457178</v>
      </c>
      <c r="AA426" s="443">
        <v>-4.682918384952532</v>
      </c>
      <c r="AB426" s="443">
        <v>-5.3214658874237699</v>
      </c>
      <c r="AC426" s="443">
        <v>-2.4927217299124607</v>
      </c>
      <c r="AD426" s="443">
        <v>-5.0966531316085746</v>
      </c>
    </row>
    <row r="427" spans="1:30" x14ac:dyDescent="0.3">
      <c r="A427" s="442"/>
      <c r="Y427" s="444"/>
      <c r="Z427" s="443">
        <v>-3.1264436448116104</v>
      </c>
      <c r="AA427" s="443">
        <v>-4.897348598775066</v>
      </c>
      <c r="AB427" s="443">
        <v>-5.3214658874237699</v>
      </c>
      <c r="AC427" s="443">
        <v>-4.9663966899542231</v>
      </c>
      <c r="AD427" s="443">
        <v>-4.9540029523890485</v>
      </c>
    </row>
    <row r="428" spans="1:30" x14ac:dyDescent="0.3">
      <c r="A428" s="442"/>
      <c r="Y428" s="444"/>
      <c r="Z428" s="443">
        <v>-4.4102214685694392</v>
      </c>
      <c r="AA428" s="443">
        <v>-5.5216227883424569</v>
      </c>
      <c r="AB428" s="443">
        <v>-5.3214658874237699</v>
      </c>
      <c r="AC428" s="443">
        <v>-4.9495567299137946</v>
      </c>
      <c r="AD428" s="443">
        <v>-5.0051205931138441</v>
      </c>
    </row>
    <row r="429" spans="1:30" x14ac:dyDescent="0.3">
      <c r="A429" s="442"/>
      <c r="Y429" s="444"/>
      <c r="Z429" s="443">
        <v>-6.0174658117271269</v>
      </c>
      <c r="AA429" s="443">
        <v>-6.2634364798162023</v>
      </c>
      <c r="AB429" s="443">
        <v>-5.3214658874237699</v>
      </c>
      <c r="AC429" s="443">
        <v>-3.6638980530509855</v>
      </c>
      <c r="AD429" s="443">
        <v>-5.5290965564956069</v>
      </c>
    </row>
    <row r="430" spans="1:30" x14ac:dyDescent="0.3">
      <c r="A430" s="442"/>
      <c r="Y430" s="444"/>
      <c r="Z430" s="443">
        <v>-4.5656572876663502</v>
      </c>
      <c r="AA430" s="443">
        <v>-7.1313245378133301</v>
      </c>
      <c r="AB430" s="443">
        <v>-5.3214658874237699</v>
      </c>
      <c r="AC430" s="443">
        <v>-2.277345282861333</v>
      </c>
      <c r="AD430" s="443">
        <v>-6.0007401107392457</v>
      </c>
    </row>
    <row r="431" spans="1:30" x14ac:dyDescent="0.3">
      <c r="A431" s="442"/>
      <c r="Y431" s="444"/>
      <c r="Z431" s="443">
        <v>-10.251335697699409</v>
      </c>
      <c r="AA431" s="443">
        <v>-7.7332903066813916</v>
      </c>
      <c r="AB431" s="443">
        <v>-5.3214658874237699</v>
      </c>
      <c r="AC431" s="443">
        <v>-5.7900051597275137</v>
      </c>
      <c r="AD431" s="443">
        <v>-5.6423174976062631</v>
      </c>
    </row>
    <row r="432" spans="1:30" x14ac:dyDescent="0.3">
      <c r="A432" s="442"/>
      <c r="Y432" s="444"/>
      <c r="Z432" s="443">
        <v>-14.906347712374913</v>
      </c>
      <c r="AA432" s="443">
        <v>-8.3406803909347875</v>
      </c>
      <c r="AB432" s="443">
        <v>-5.3214658874237699</v>
      </c>
      <c r="AC432" s="443">
        <v>-14.563752250048935</v>
      </c>
      <c r="AD432" s="443">
        <v>-5.8638183415884271</v>
      </c>
    </row>
    <row r="433" spans="1:30" x14ac:dyDescent="0.3">
      <c r="A433" s="442"/>
      <c r="Y433" s="444">
        <v>44256</v>
      </c>
      <c r="Z433" s="443">
        <v>-6.6418001418444632</v>
      </c>
      <c r="AA433" s="443">
        <v>-8.5868245419603717</v>
      </c>
      <c r="AB433" s="443">
        <v>-5.3214658874237699</v>
      </c>
      <c r="AC433" s="443">
        <v>-5.7942266096179367</v>
      </c>
      <c r="AD433" s="443">
        <v>-6.290730778098192</v>
      </c>
    </row>
    <row r="434" spans="1:30" x14ac:dyDescent="0.3">
      <c r="A434" s="442"/>
      <c r="Y434" s="444"/>
      <c r="Z434" s="443">
        <v>-7.3402040268880437</v>
      </c>
      <c r="AA434" s="443">
        <v>-8.9674384868369277</v>
      </c>
      <c r="AB434" s="443">
        <v>-5.3214658874237699</v>
      </c>
      <c r="AC434" s="443">
        <v>-2.4574383980233421</v>
      </c>
      <c r="AD434" s="443">
        <v>-6.9226346498071321</v>
      </c>
    </row>
    <row r="435" spans="1:30" x14ac:dyDescent="0.3">
      <c r="A435" s="442"/>
      <c r="Y435" s="444"/>
      <c r="Z435" s="443">
        <v>-8.6619520583432035</v>
      </c>
      <c r="AA435" s="443">
        <v>-9.2041352894069242</v>
      </c>
      <c r="AB435" s="443">
        <v>-5.3214658874237699</v>
      </c>
      <c r="AC435" s="443">
        <v>-6.5000626377889432</v>
      </c>
      <c r="AD435" s="443">
        <v>-7.7837448495968165</v>
      </c>
    </row>
    <row r="436" spans="1:30" x14ac:dyDescent="0.3">
      <c r="A436" s="442"/>
      <c r="Y436" s="444"/>
      <c r="Z436" s="443">
        <v>-7.7404748689062091</v>
      </c>
      <c r="AA436" s="443">
        <v>-9.2184523555694877</v>
      </c>
      <c r="AB436" s="443">
        <v>-5.3214658874237699</v>
      </c>
      <c r="AC436" s="443">
        <v>-6.6522851086193384</v>
      </c>
      <c r="AD436" s="443">
        <v>-8.4024846734818119</v>
      </c>
    </row>
    <row r="437" spans="1:30" x14ac:dyDescent="0.3">
      <c r="A437" s="442"/>
      <c r="Y437" s="444"/>
      <c r="Z437" s="443">
        <v>-7.2299549018022438</v>
      </c>
      <c r="AA437" s="443">
        <v>-9.5844139693117647</v>
      </c>
      <c r="AB437" s="443">
        <v>-5.3214658874237699</v>
      </c>
      <c r="AC437" s="443">
        <v>-6.7006723848239176</v>
      </c>
      <c r="AD437" s="443">
        <v>-8.9937080785952475</v>
      </c>
    </row>
    <row r="438" spans="1:30" x14ac:dyDescent="0.3">
      <c r="A438" s="442"/>
      <c r="Y438" s="444"/>
      <c r="Z438" s="443">
        <v>-11.908213315689398</v>
      </c>
      <c r="AA438" s="443">
        <v>-9.686565615656848</v>
      </c>
      <c r="AB438" s="443">
        <v>-5.3214658874237699</v>
      </c>
      <c r="AC438" s="443">
        <v>-11.817776558255304</v>
      </c>
      <c r="AD438" s="443">
        <v>-9.6421135579857182</v>
      </c>
    </row>
    <row r="439" spans="1:30" x14ac:dyDescent="0.3">
      <c r="A439" s="442"/>
      <c r="Y439" s="444"/>
      <c r="Z439" s="443">
        <v>-15.006567175512849</v>
      </c>
      <c r="AA439" s="443">
        <v>-9.684542694332805</v>
      </c>
      <c r="AB439" s="443">
        <v>-5.3214658874237699</v>
      </c>
      <c r="AC439" s="443">
        <v>-18.894931017243906</v>
      </c>
      <c r="AD439" s="443">
        <v>-9.7014244035984056</v>
      </c>
    </row>
    <row r="440" spans="1:30" x14ac:dyDescent="0.3">
      <c r="A440" s="442"/>
      <c r="Y440" s="444"/>
      <c r="Z440" s="443">
        <v>-9.2035314380404056</v>
      </c>
      <c r="AA440" s="443">
        <v>-9.9646731413682126</v>
      </c>
      <c r="AB440" s="443">
        <v>-5.3214658874237699</v>
      </c>
      <c r="AC440" s="443">
        <v>-9.9327904454119818</v>
      </c>
      <c r="AD440" s="443">
        <v>-9.6058637232085751</v>
      </c>
    </row>
    <row r="441" spans="1:30" x14ac:dyDescent="0.3">
      <c r="A441" s="442"/>
      <c r="Y441" s="444"/>
      <c r="Z441" s="443">
        <v>-8.0552655513036235</v>
      </c>
      <c r="AA441" s="443">
        <v>-10.42284289381249</v>
      </c>
      <c r="AB441" s="443">
        <v>-5.3214658874237699</v>
      </c>
      <c r="AC441" s="443">
        <v>-6.9962767537566322</v>
      </c>
      <c r="AD441" s="443">
        <v>-9.7192165803570898</v>
      </c>
    </row>
    <row r="442" spans="1:30" x14ac:dyDescent="0.3">
      <c r="A442" s="442"/>
      <c r="Y442" s="444"/>
      <c r="Z442" s="443">
        <v>-8.6477916090749023</v>
      </c>
      <c r="AA442" s="443">
        <v>-10.094839642524283</v>
      </c>
      <c r="AB442" s="443">
        <v>-5.3214658874237699</v>
      </c>
      <c r="AC442" s="443">
        <v>-6.9152385570777568</v>
      </c>
      <c r="AD442" s="443">
        <v>-8.9244100446888996</v>
      </c>
    </row>
    <row r="443" spans="1:30" x14ac:dyDescent="0.3">
      <c r="A443" s="442"/>
      <c r="Y443" s="444"/>
      <c r="Z443" s="443">
        <v>-9.7013879981540594</v>
      </c>
      <c r="AA443" s="443">
        <v>-9.7099067323952912</v>
      </c>
      <c r="AB443" s="443">
        <v>-5.3214658874237699</v>
      </c>
      <c r="AC443" s="443">
        <v>-5.9833603458905316</v>
      </c>
      <c r="AD443" s="443">
        <v>-8.3256907495904073</v>
      </c>
    </row>
    <row r="444" spans="1:30" x14ac:dyDescent="0.3">
      <c r="A444" s="442"/>
      <c r="Y444" s="444"/>
      <c r="Z444" s="443">
        <v>-10.437143168912197</v>
      </c>
      <c r="AA444" s="443">
        <v>-9.3224033417166066</v>
      </c>
      <c r="AB444" s="443">
        <v>-5.3214658874237699</v>
      </c>
      <c r="AC444" s="443">
        <v>-7.4941423848635225</v>
      </c>
      <c r="AD444" s="443">
        <v>-7.6368742865994586</v>
      </c>
    </row>
    <row r="445" spans="1:30" x14ac:dyDescent="0.3">
      <c r="A445" s="442"/>
      <c r="Y445" s="444"/>
      <c r="Z445" s="443">
        <v>-9.6121905566719459</v>
      </c>
      <c r="AA445" s="443">
        <v>-8.9510680686167099</v>
      </c>
      <c r="AB445" s="443">
        <v>-5.3214658874237699</v>
      </c>
      <c r="AC445" s="443">
        <v>-6.254130808577969</v>
      </c>
      <c r="AD445" s="443">
        <v>-7.6330213595061043</v>
      </c>
    </row>
    <row r="446" spans="1:30" x14ac:dyDescent="0.3">
      <c r="A446" s="442"/>
      <c r="Y446" s="444"/>
      <c r="Z446" s="443">
        <v>-12.312036804609907</v>
      </c>
      <c r="AA446" s="443">
        <v>-8.2279173921401654</v>
      </c>
      <c r="AB446" s="443">
        <v>-5.3214658874237699</v>
      </c>
      <c r="AC446" s="443">
        <v>-14.703895951554458</v>
      </c>
      <c r="AD446" s="443">
        <v>-7.5164142523742106</v>
      </c>
    </row>
    <row r="447" spans="1:30" x14ac:dyDescent="0.3">
      <c r="A447" s="442"/>
      <c r="Y447" s="444"/>
      <c r="Z447" s="443">
        <v>-6.4910077032896112</v>
      </c>
      <c r="AA447" s="443">
        <v>-7.183109974490705</v>
      </c>
      <c r="AB447" s="443">
        <v>-5.3214658874237699</v>
      </c>
      <c r="AC447" s="443">
        <v>-5.1110752044753411</v>
      </c>
      <c r="AD447" s="443">
        <v>-7.6343969300842405</v>
      </c>
    </row>
    <row r="448" spans="1:30" x14ac:dyDescent="0.3">
      <c r="A448" s="442"/>
      <c r="Y448" s="444"/>
      <c r="Z448" s="443">
        <v>-5.4559186396043442</v>
      </c>
      <c r="AA448" s="443">
        <v>-4.4803648351007848</v>
      </c>
      <c r="AB448" s="443">
        <v>-5.3214658874237699</v>
      </c>
      <c r="AC448" s="443">
        <v>-6.9693062641031531</v>
      </c>
      <c r="AD448" s="443">
        <v>-7.1842434893492646</v>
      </c>
    </row>
    <row r="449" spans="1:30" x14ac:dyDescent="0.3">
      <c r="A449" s="442"/>
      <c r="Y449" s="444"/>
      <c r="Z449" s="443">
        <v>-3.5857368737390938</v>
      </c>
      <c r="AA449" s="443">
        <v>-2.0694229421205508</v>
      </c>
      <c r="AB449" s="443">
        <v>-5.3214658874237699</v>
      </c>
      <c r="AC449" s="443">
        <v>-6.0989888071544982</v>
      </c>
      <c r="AD449" s="443">
        <v>-7.0852534932001969</v>
      </c>
    </row>
    <row r="450" spans="1:30" x14ac:dyDescent="0.3">
      <c r="A450" s="442"/>
      <c r="Y450" s="444"/>
      <c r="Z450" s="443">
        <v>-2.3877360746078353</v>
      </c>
      <c r="AA450" s="443">
        <v>0.92148396738342453</v>
      </c>
      <c r="AB450" s="443">
        <v>-5.3214658874237699</v>
      </c>
      <c r="AC450" s="443">
        <v>-6.8092390898607391</v>
      </c>
      <c r="AD450" s="443">
        <v>-6.2307209125766878</v>
      </c>
    </row>
    <row r="451" spans="1:30" x14ac:dyDescent="0.3">
      <c r="A451" s="442"/>
      <c r="Y451" s="444"/>
      <c r="Z451" s="443">
        <v>8.4820728068172428</v>
      </c>
      <c r="AA451" s="443">
        <v>3.5650828176674407</v>
      </c>
      <c r="AB451" s="443">
        <v>-5.3214658874237699</v>
      </c>
      <c r="AC451" s="443">
        <v>-4.3430682997186949</v>
      </c>
      <c r="AD451" s="443">
        <v>-6.9160315652777342</v>
      </c>
    </row>
    <row r="452" spans="1:30" x14ac:dyDescent="0.3">
      <c r="A452" s="442"/>
      <c r="Y452" s="444"/>
      <c r="Z452" s="443">
        <v>7.2644026941896955</v>
      </c>
      <c r="AA452" s="443">
        <v>6.8630615069026106</v>
      </c>
      <c r="AB452" s="443">
        <v>-5.3214658874237699</v>
      </c>
      <c r="AC452" s="443">
        <v>-5.5612008355344926</v>
      </c>
      <c r="AD452" s="443">
        <v>-6.1515831027718582</v>
      </c>
    </row>
    <row r="453" spans="1:30" x14ac:dyDescent="0.3">
      <c r="A453" s="442"/>
      <c r="Y453" s="444"/>
      <c r="Z453" s="443">
        <v>8.6243115619179207</v>
      </c>
      <c r="AA453" s="443">
        <v>10.948042834158317</v>
      </c>
      <c r="AB453" s="443">
        <v>-5.3214658874237699</v>
      </c>
      <c r="AC453" s="443">
        <v>-8.7221678871898973</v>
      </c>
      <c r="AD453" s="443">
        <v>-4.9970203034317944</v>
      </c>
    </row>
    <row r="454" spans="1:30" x14ac:dyDescent="0.3">
      <c r="A454" s="442"/>
      <c r="Y454" s="444"/>
      <c r="Z454" s="443">
        <v>12.014184248698498</v>
      </c>
      <c r="AA454" s="443">
        <v>14.291704073731783</v>
      </c>
      <c r="AB454" s="443">
        <v>-5.3214658874237699</v>
      </c>
      <c r="AC454" s="443">
        <v>-9.9082497733826642</v>
      </c>
      <c r="AD454" s="443">
        <v>-3.819846359024607</v>
      </c>
    </row>
    <row r="455" spans="1:30" x14ac:dyDescent="0.3">
      <c r="A455" s="442"/>
      <c r="Y455" s="444"/>
      <c r="Z455" s="443">
        <v>17.629932185041842</v>
      </c>
      <c r="AA455" s="443">
        <v>16.041405334108298</v>
      </c>
      <c r="AB455" s="443">
        <v>-5.3214658874237699</v>
      </c>
      <c r="AC455" s="443">
        <v>-1.6181670265620198</v>
      </c>
      <c r="AD455" s="443">
        <v>-3.0548497486888073</v>
      </c>
    </row>
    <row r="456" spans="1:30" x14ac:dyDescent="0.3">
      <c r="A456" s="442"/>
      <c r="Y456" s="444"/>
      <c r="Z456" s="443">
        <v>25.00913241705085</v>
      </c>
      <c r="AA456" s="443">
        <v>16.741493645065749</v>
      </c>
      <c r="AB456" s="443">
        <v>-5.3214658874237699</v>
      </c>
      <c r="AC456" s="443">
        <v>1.9829507882259492</v>
      </c>
      <c r="AD456" s="443">
        <v>-2.9821121715148098</v>
      </c>
    </row>
    <row r="457" spans="1:30" x14ac:dyDescent="0.3">
      <c r="A457" s="442"/>
      <c r="Y457" s="444"/>
      <c r="Z457" s="443">
        <v>21.017892602406437</v>
      </c>
      <c r="AA457" s="443">
        <v>18.083756810567131</v>
      </c>
      <c r="AB457" s="443">
        <v>-5.3214658874237699</v>
      </c>
      <c r="AC457" s="443">
        <v>1.4309785209895693</v>
      </c>
      <c r="AD457" s="443">
        <v>-2.6692721893841633</v>
      </c>
    </row>
    <row r="458" spans="1:30" x14ac:dyDescent="0.3">
      <c r="A458" s="442"/>
      <c r="Y458" s="444"/>
      <c r="Z458" s="443">
        <v>20.729981629452844</v>
      </c>
      <c r="AA458" s="443">
        <v>19.26993621206109</v>
      </c>
      <c r="AB458" s="443">
        <v>-5.3214658874237699</v>
      </c>
      <c r="AC458" s="443">
        <v>1.0119079726319029</v>
      </c>
      <c r="AD458" s="443">
        <v>-2.2327964677951138</v>
      </c>
    </row>
    <row r="459" spans="1:30" x14ac:dyDescent="0.3">
      <c r="B459" s="443"/>
      <c r="Y459" s="444"/>
      <c r="Z459" s="443">
        <v>12.165020870891857</v>
      </c>
      <c r="AA459" s="443">
        <v>19.451236353449989</v>
      </c>
      <c r="AB459" s="443">
        <v>-5.3214658874237699</v>
      </c>
      <c r="AC459" s="443">
        <v>-5.0520377953165081</v>
      </c>
      <c r="AD459" s="443">
        <v>-1.9423602184132949</v>
      </c>
    </row>
    <row r="460" spans="1:30" x14ac:dyDescent="0.3">
      <c r="B460" s="443"/>
      <c r="Y460" s="444"/>
      <c r="Z460" s="443">
        <v>18.020153720427615</v>
      </c>
      <c r="AA460" s="443">
        <v>17.501654315060822</v>
      </c>
      <c r="AB460" s="443">
        <v>-5.3214658874237699</v>
      </c>
      <c r="AC460" s="443">
        <v>-6.532288012275373</v>
      </c>
      <c r="AD460" s="443">
        <v>-2.4915809079748072</v>
      </c>
    </row>
    <row r="461" spans="1:30" x14ac:dyDescent="0.3">
      <c r="B461" s="443"/>
      <c r="Y461" s="444"/>
      <c r="Z461" s="443">
        <v>20.317440059156201</v>
      </c>
      <c r="AA461" s="443">
        <v>16.46967286911493</v>
      </c>
      <c r="AB461" s="443">
        <v>-5.3214658874237699</v>
      </c>
      <c r="AC461" s="443">
        <v>-6.8529197222593154</v>
      </c>
      <c r="AD461" s="443">
        <v>-3.1458000210267403</v>
      </c>
    </row>
    <row r="462" spans="1:30" x14ac:dyDescent="0.3">
      <c r="B462" s="443"/>
      <c r="Y462" s="444"/>
      <c r="Z462" s="443">
        <v>18.899033174764117</v>
      </c>
      <c r="AA462" s="443">
        <v>14.858807955406357</v>
      </c>
      <c r="AB462" s="443">
        <v>-5.3214658874237699</v>
      </c>
      <c r="AC462" s="443">
        <v>0.41488671911071151</v>
      </c>
      <c r="AD462" s="443">
        <v>-4.5759323093232229</v>
      </c>
    </row>
    <row r="463" spans="1:30" x14ac:dyDescent="0.3">
      <c r="B463" s="443"/>
      <c r="C463" s="443"/>
      <c r="D463" s="443"/>
      <c r="Y463" s="444"/>
      <c r="Z463" s="443">
        <v>11.362058148326678</v>
      </c>
      <c r="AA463" s="443">
        <v>15.909194097004928</v>
      </c>
      <c r="AB463" s="443">
        <v>-5.3214658874237699</v>
      </c>
      <c r="AC463" s="443">
        <v>-1.8615940387046379</v>
      </c>
      <c r="AD463" s="443">
        <v>-4.2970778125867275</v>
      </c>
    </row>
    <row r="464" spans="1:30" x14ac:dyDescent="0.3">
      <c r="B464" s="443"/>
      <c r="C464" s="443"/>
      <c r="D464" s="443"/>
      <c r="Y464" s="444">
        <v>44287</v>
      </c>
      <c r="Z464" s="443">
        <v>13.794022480785209</v>
      </c>
      <c r="AA464" s="443">
        <v>15.621344196418514</v>
      </c>
      <c r="AB464" s="443">
        <v>15.474737563982671</v>
      </c>
      <c r="AC464" s="443">
        <v>-3.1485552703739614</v>
      </c>
      <c r="AD464" s="443">
        <v>-4.6336725794930702</v>
      </c>
    </row>
    <row r="465" spans="2:30" x14ac:dyDescent="0.3">
      <c r="B465" s="443"/>
      <c r="C465" s="443"/>
      <c r="D465" s="443"/>
      <c r="Y465" s="444"/>
      <c r="Z465" s="443">
        <v>9.4539272334928111</v>
      </c>
      <c r="AA465" s="443">
        <v>15.379500050582015</v>
      </c>
      <c r="AB465" s="443">
        <v>15.474737563982671</v>
      </c>
      <c r="AC465" s="443">
        <v>-8.9990180454434778</v>
      </c>
      <c r="AD465" s="443">
        <v>-4.7809262519838809</v>
      </c>
    </row>
    <row r="466" spans="2:30" x14ac:dyDescent="0.3">
      <c r="B466" s="443"/>
      <c r="C466" s="443"/>
      <c r="D466" s="443"/>
      <c r="Y466" s="444"/>
      <c r="Z466" s="443">
        <v>19.517723862081873</v>
      </c>
      <c r="AA466" s="443">
        <v>16.150505872464496</v>
      </c>
      <c r="AB466" s="443">
        <v>15.474737563982671</v>
      </c>
      <c r="AC466" s="443">
        <v>-3.1000563181610374</v>
      </c>
      <c r="AD466" s="443">
        <v>-5.169812226085412</v>
      </c>
    </row>
    <row r="467" spans="2:30" x14ac:dyDescent="0.3">
      <c r="B467" s="443"/>
      <c r="C467" s="443"/>
      <c r="D467" s="443"/>
      <c r="Y467" s="444"/>
      <c r="Z467" s="443">
        <v>16.005204416322698</v>
      </c>
      <c r="AA467" s="443">
        <v>17.707251079660246</v>
      </c>
      <c r="AB467" s="443">
        <v>15.474737563982671</v>
      </c>
      <c r="AC467" s="443">
        <v>-8.8884513806197702</v>
      </c>
      <c r="AD467" s="443">
        <v>-5.6518606890780489</v>
      </c>
    </row>
    <row r="468" spans="2:30" x14ac:dyDescent="0.3">
      <c r="B468" s="443"/>
      <c r="C468" s="443"/>
      <c r="D468" s="443"/>
      <c r="Y468" s="444"/>
      <c r="Z468" s="443">
        <v>18.624531038300727</v>
      </c>
      <c r="AA468" s="443">
        <v>19.476004059179928</v>
      </c>
      <c r="AB468" s="443">
        <v>15.474737563982671</v>
      </c>
      <c r="AC468" s="443">
        <v>-7.8836954296949955</v>
      </c>
      <c r="AD468" s="443">
        <v>-5.0478859489669565</v>
      </c>
    </row>
    <row r="469" spans="2:30" x14ac:dyDescent="0.3">
      <c r="B469" s="443"/>
      <c r="C469" s="443"/>
      <c r="D469" s="443"/>
      <c r="Y469" s="444"/>
      <c r="Z469" s="443">
        <v>24.296073927941482</v>
      </c>
      <c r="AA469" s="443">
        <v>22.538469306320103</v>
      </c>
      <c r="AB469" s="443">
        <v>15.474737563982671</v>
      </c>
      <c r="AC469" s="443">
        <v>-2.3073150996000038</v>
      </c>
      <c r="AD469" s="443">
        <v>-4.1205463440043149</v>
      </c>
    </row>
    <row r="470" spans="2:30" x14ac:dyDescent="0.3">
      <c r="B470" s="443"/>
      <c r="C470" s="443"/>
      <c r="D470" s="443"/>
      <c r="Y470" s="444"/>
      <c r="Z470" s="443">
        <v>22.259274598696919</v>
      </c>
      <c r="AA470" s="443">
        <v>24.46132250685319</v>
      </c>
      <c r="AB470" s="443">
        <v>15.474737563982671</v>
      </c>
      <c r="AC470" s="443">
        <v>-5.2359332796530964</v>
      </c>
      <c r="AD470" s="443">
        <v>-4.0478700162389414</v>
      </c>
    </row>
    <row r="471" spans="2:30" x14ac:dyDescent="0.3">
      <c r="B471" s="443"/>
      <c r="C471" s="443"/>
      <c r="D471" s="443"/>
      <c r="Y471" s="444"/>
      <c r="Z471" s="443">
        <v>26.175293337422985</v>
      </c>
      <c r="AA471" s="443">
        <v>24.406306614061521</v>
      </c>
      <c r="AB471" s="443">
        <v>15.474737563982671</v>
      </c>
      <c r="AC471" s="443">
        <v>1.0792679104036864</v>
      </c>
      <c r="AD471" s="443">
        <v>-3.8655291076266565</v>
      </c>
    </row>
    <row r="472" spans="2:30" x14ac:dyDescent="0.3">
      <c r="B472" s="443"/>
      <c r="C472" s="443"/>
      <c r="D472" s="443"/>
      <c r="Y472" s="444"/>
      <c r="Z472" s="443">
        <v>30.891183963474049</v>
      </c>
      <c r="AA472" s="443">
        <v>25.535756370905968</v>
      </c>
      <c r="AB472" s="443">
        <v>15.474737563982671</v>
      </c>
      <c r="AC472" s="443">
        <v>-2.5076408107049843</v>
      </c>
      <c r="AD472" s="443">
        <v>-3.1227789503380654</v>
      </c>
    </row>
    <row r="473" spans="2:30" x14ac:dyDescent="0.3">
      <c r="B473" s="443"/>
      <c r="C473" s="443"/>
      <c r="D473" s="443"/>
      <c r="Y473" s="444"/>
      <c r="Z473" s="443">
        <v>32.977696265813485</v>
      </c>
      <c r="AA473" s="443">
        <v>26.243888522583099</v>
      </c>
      <c r="AB473" s="443">
        <v>15.474737563982671</v>
      </c>
      <c r="AC473" s="443">
        <v>-2.5913220238034285</v>
      </c>
      <c r="AD473" s="443">
        <v>-1.8208896434557593</v>
      </c>
    </row>
    <row r="474" spans="2:30" x14ac:dyDescent="0.3">
      <c r="B474" s="443"/>
      <c r="C474" s="443"/>
      <c r="D474" s="443"/>
      <c r="Y474" s="444"/>
      <c r="Z474" s="443">
        <v>15.620093166780995</v>
      </c>
      <c r="AA474" s="443">
        <v>25.671836114313297</v>
      </c>
      <c r="AB474" s="443">
        <v>15.474737563982671</v>
      </c>
      <c r="AC474" s="443">
        <v>-7.6120650203337732</v>
      </c>
      <c r="AD474" s="443">
        <v>-1.5829655171982122</v>
      </c>
    </row>
    <row r="475" spans="2:30" x14ac:dyDescent="0.3">
      <c r="B475" s="443"/>
      <c r="C475" s="443"/>
      <c r="D475" s="443"/>
      <c r="Y475" s="444"/>
      <c r="Z475" s="443">
        <v>26.530679336211847</v>
      </c>
      <c r="AA475" s="443">
        <v>25.532184232623944</v>
      </c>
      <c r="AB475" s="443">
        <v>15.474737563982671</v>
      </c>
      <c r="AC475" s="443">
        <v>-2.6844443286748572</v>
      </c>
      <c r="AD475" s="443">
        <v>-1.7269826115786466</v>
      </c>
    </row>
    <row r="476" spans="2:30" x14ac:dyDescent="0.3">
      <c r="B476" s="443"/>
      <c r="C476" s="443"/>
      <c r="D476" s="443"/>
      <c r="Y476" s="444"/>
      <c r="Z476" s="443">
        <v>29.252998989681402</v>
      </c>
      <c r="AA476" s="443">
        <v>23.686883979343367</v>
      </c>
      <c r="AB476" s="443">
        <v>15.474737563982671</v>
      </c>
      <c r="AC476" s="443">
        <v>6.8059100485761377</v>
      </c>
      <c r="AD476" s="443">
        <v>-1.7647141362443242</v>
      </c>
    </row>
    <row r="477" spans="2:30" x14ac:dyDescent="0.3">
      <c r="B477" s="443"/>
      <c r="C477" s="443"/>
      <c r="D477" s="443"/>
      <c r="Y477" s="444"/>
      <c r="Z477" s="443">
        <v>18.254907740808335</v>
      </c>
      <c r="AA477" s="443">
        <v>21.50909519546342</v>
      </c>
      <c r="AB477" s="443">
        <v>15.474737563982671</v>
      </c>
      <c r="AC477" s="443">
        <v>-3.5704643958502658</v>
      </c>
      <c r="AD477" s="443">
        <v>-2.5971661869330802</v>
      </c>
    </row>
    <row r="478" spans="2:30" x14ac:dyDescent="0.3">
      <c r="B478" s="443"/>
      <c r="C478" s="443"/>
      <c r="D478" s="443"/>
      <c r="Y478" s="444"/>
      <c r="Z478" s="443">
        <v>25.197730165597495</v>
      </c>
      <c r="AA478" s="443">
        <v>21.723405583601696</v>
      </c>
      <c r="AB478" s="443">
        <v>15.474737563982671</v>
      </c>
      <c r="AC478" s="443">
        <v>7.1148249740645042E-2</v>
      </c>
      <c r="AD478" s="443">
        <v>-2.1929003833990452</v>
      </c>
    </row>
    <row r="479" spans="2:30" x14ac:dyDescent="0.3">
      <c r="B479" s="443"/>
      <c r="C479" s="443"/>
      <c r="D479" s="443"/>
      <c r="Y479" s="444"/>
      <c r="Z479" s="443">
        <v>17.974082190509986</v>
      </c>
      <c r="AA479" s="443">
        <v>21.039465233216045</v>
      </c>
      <c r="AB479" s="443">
        <v>15.474737563982671</v>
      </c>
      <c r="AC479" s="443">
        <v>-2.7717614833647275</v>
      </c>
      <c r="AD479" s="443">
        <v>-2.6818251796834836</v>
      </c>
    </row>
    <row r="480" spans="2:30" x14ac:dyDescent="0.3">
      <c r="B480" s="443"/>
      <c r="C480" s="443"/>
      <c r="D480" s="443"/>
      <c r="Y480" s="444"/>
      <c r="Z480" s="443">
        <v>17.733174778653876</v>
      </c>
      <c r="AA480" s="443">
        <v>19.760319594897947</v>
      </c>
      <c r="AB480" s="443">
        <v>15.474737563982671</v>
      </c>
      <c r="AC480" s="443">
        <v>-8.4184863786247206</v>
      </c>
      <c r="AD480" s="443">
        <v>-4.4008555395823761</v>
      </c>
    </row>
    <row r="481" spans="2:30" x14ac:dyDescent="0.3">
      <c r="B481" s="443"/>
      <c r="C481" s="443"/>
      <c r="D481" s="443"/>
      <c r="Y481" s="444"/>
      <c r="Z481" s="443">
        <v>17.120265883748932</v>
      </c>
      <c r="AA481" s="443">
        <v>19.575730669375456</v>
      </c>
      <c r="AB481" s="443">
        <v>15.474737563982671</v>
      </c>
      <c r="AC481" s="443">
        <v>-4.782204395595528</v>
      </c>
      <c r="AD481" s="443">
        <v>-4.5236293246305035</v>
      </c>
    </row>
    <row r="482" spans="2:30" x14ac:dyDescent="0.3">
      <c r="B482" s="443"/>
      <c r="C482" s="443"/>
      <c r="D482" s="443"/>
      <c r="Y482" s="444"/>
      <c r="Z482" s="443">
        <v>21.743096883512305</v>
      </c>
      <c r="AA482" s="443">
        <v>19.941038825372782</v>
      </c>
      <c r="AB482" s="443">
        <v>15.474737563982671</v>
      </c>
      <c r="AC482" s="443">
        <v>-6.106917902665927</v>
      </c>
      <c r="AD482" s="443">
        <v>-4.3625632872098397</v>
      </c>
    </row>
    <row r="483" spans="2:30" x14ac:dyDescent="0.3">
      <c r="B483" s="443"/>
      <c r="C483" s="443"/>
      <c r="D483" s="443"/>
      <c r="Y483" s="444"/>
      <c r="Z483" s="443">
        <v>20.298979521454722</v>
      </c>
      <c r="AA483" s="443">
        <v>20.190425082451974</v>
      </c>
      <c r="AB483" s="443">
        <v>15.474737563982671</v>
      </c>
      <c r="AC483" s="443">
        <v>-5.2273024707161113</v>
      </c>
      <c r="AD483" s="443">
        <v>-4.1611908349679618</v>
      </c>
    </row>
    <row r="484" spans="2:30" x14ac:dyDescent="0.3">
      <c r="B484" s="443"/>
      <c r="C484" s="443"/>
      <c r="D484" s="443"/>
      <c r="Y484" s="444"/>
      <c r="Z484" s="443">
        <v>16.962785262150891</v>
      </c>
      <c r="AA484" s="443">
        <v>20.683891389371208</v>
      </c>
      <c r="AB484" s="443">
        <v>15.474737563982671</v>
      </c>
      <c r="AC484" s="443">
        <v>-4.4298808911871532</v>
      </c>
      <c r="AD484" s="443">
        <v>-3.2939664698437121</v>
      </c>
    </row>
    <row r="485" spans="2:30" x14ac:dyDescent="0.3">
      <c r="B485" s="443"/>
      <c r="C485" s="443"/>
      <c r="D485" s="443"/>
      <c r="Y485" s="444"/>
      <c r="Z485" s="443">
        <v>27.754887257578776</v>
      </c>
      <c r="AA485" s="443">
        <v>20.675210326724343</v>
      </c>
      <c r="AB485" s="443">
        <v>15.474737563982671</v>
      </c>
      <c r="AC485" s="443">
        <v>1.1986105116852883</v>
      </c>
      <c r="AD485" s="443">
        <v>-4.1472260566206023</v>
      </c>
    </row>
    <row r="486" spans="2:30" x14ac:dyDescent="0.3">
      <c r="B486" s="443"/>
      <c r="C486" s="443"/>
      <c r="D486" s="443"/>
      <c r="Y486" s="444"/>
      <c r="Z486" s="443">
        <v>19.71978599006431</v>
      </c>
      <c r="AA486" s="443">
        <v>21.190658153150537</v>
      </c>
      <c r="AB486" s="443">
        <v>15.474737563982671</v>
      </c>
      <c r="AC486" s="443">
        <v>-1.3621543176715818</v>
      </c>
      <c r="AD486" s="443">
        <v>-3.2609848955725806</v>
      </c>
    </row>
    <row r="487" spans="2:30" x14ac:dyDescent="0.3">
      <c r="B487" s="443"/>
      <c r="C487" s="443"/>
      <c r="D487" s="443"/>
      <c r="Y487" s="444"/>
      <c r="Z487" s="443">
        <v>21.187438927088518</v>
      </c>
      <c r="AA487" s="443">
        <v>21.631733166312085</v>
      </c>
      <c r="AB487" s="443">
        <v>15.474737563982671</v>
      </c>
      <c r="AC487" s="443">
        <v>-2.3479158227549703</v>
      </c>
      <c r="AD487" s="443">
        <v>-2.2255986847485758</v>
      </c>
    </row>
    <row r="488" spans="2:30" x14ac:dyDescent="0.3">
      <c r="B488" s="443"/>
      <c r="C488" s="443"/>
      <c r="D488" s="443"/>
      <c r="Y488" s="444"/>
      <c r="Z488" s="443">
        <v>17.059498445220882</v>
      </c>
      <c r="AA488" s="443">
        <v>22.278381883737318</v>
      </c>
      <c r="AB488" s="443">
        <v>15.474737563982671</v>
      </c>
      <c r="AC488" s="443">
        <v>-10.75502150303376</v>
      </c>
      <c r="AD488" s="443">
        <v>-1.2533568380005238</v>
      </c>
    </row>
    <row r="489" spans="2:30" x14ac:dyDescent="0.3">
      <c r="B489" s="443"/>
      <c r="C489" s="443"/>
      <c r="D489" s="443"/>
      <c r="Y489" s="444"/>
      <c r="Z489" s="443">
        <v>25.351231668495654</v>
      </c>
      <c r="AA489" s="443">
        <v>21.202477861821283</v>
      </c>
      <c r="AB489" s="443">
        <v>15.474737563982671</v>
      </c>
      <c r="AC489" s="443">
        <v>9.6770224670223115E-2</v>
      </c>
      <c r="AD489" s="443">
        <v>-1.1533087233480412</v>
      </c>
    </row>
    <row r="490" spans="2:30" x14ac:dyDescent="0.3">
      <c r="B490" s="443"/>
      <c r="C490" s="443"/>
      <c r="D490" s="443"/>
      <c r="Y490" s="444"/>
      <c r="Z490" s="443">
        <v>23.386504613585569</v>
      </c>
      <c r="AA490" s="443">
        <v>21.387612754709004</v>
      </c>
      <c r="AB490" s="443">
        <v>15.474737563982671</v>
      </c>
      <c r="AC490" s="443">
        <v>2.020401005051923</v>
      </c>
      <c r="AD490" s="443">
        <v>-0.99433346865357919</v>
      </c>
    </row>
    <row r="491" spans="2:30" x14ac:dyDescent="0.3">
      <c r="B491" s="443"/>
      <c r="C491" s="443"/>
      <c r="D491" s="443"/>
      <c r="Y491" s="444"/>
      <c r="Z491" s="443">
        <v>21.489326284127529</v>
      </c>
      <c r="AA491" s="443">
        <v>22.873544478327336</v>
      </c>
      <c r="AB491" s="443">
        <v>15.474737563982671</v>
      </c>
      <c r="AC491" s="443">
        <v>2.3758120360492114</v>
      </c>
      <c r="AD491" s="443">
        <v>-0.55542990590239627</v>
      </c>
    </row>
    <row r="492" spans="2:30" x14ac:dyDescent="0.3">
      <c r="B492" s="443"/>
      <c r="C492" s="443"/>
      <c r="D492" s="443"/>
      <c r="Y492" s="444"/>
      <c r="Z492" s="443">
        <v>20.223559104166494</v>
      </c>
      <c r="AA492" s="443">
        <v>24.184099210484991</v>
      </c>
      <c r="AB492" s="443">
        <v>15.474737563982671</v>
      </c>
      <c r="AC492" s="443">
        <v>1.8989473142526663</v>
      </c>
      <c r="AD492" s="443">
        <v>0.62737309448103373</v>
      </c>
    </row>
    <row r="493" spans="2:30" x14ac:dyDescent="0.3">
      <c r="B493" s="443"/>
      <c r="C493" s="443"/>
      <c r="D493" s="443"/>
      <c r="Y493" s="444"/>
      <c r="Z493" s="443">
        <v>21.015730240278362</v>
      </c>
      <c r="AA493" s="443">
        <v>24.950014156453598</v>
      </c>
      <c r="AB493" s="443">
        <v>15.474737563982671</v>
      </c>
      <c r="AC493" s="443">
        <v>-0.24932753481034808</v>
      </c>
      <c r="AD493" s="443">
        <v>0.22492689630445487</v>
      </c>
    </row>
    <row r="494" spans="2:30" x14ac:dyDescent="0.3">
      <c r="B494" s="443"/>
      <c r="C494" s="443"/>
      <c r="D494" s="443"/>
      <c r="Y494" s="444">
        <v>44317</v>
      </c>
      <c r="Z494" s="443">
        <v>31.588960992416837</v>
      </c>
      <c r="AA494" s="443">
        <v>24.278444138635709</v>
      </c>
      <c r="AB494" s="443">
        <v>15.474737563982671</v>
      </c>
      <c r="AC494" s="443">
        <v>0.72440911650330975</v>
      </c>
      <c r="AD494" s="443">
        <v>-0.17946727138879989</v>
      </c>
    </row>
    <row r="495" spans="2:30" x14ac:dyDescent="0.3">
      <c r="B495" s="443"/>
      <c r="C495" s="443"/>
      <c r="D495" s="443"/>
      <c r="Y495" s="444"/>
      <c r="Z495" s="443">
        <v>26.2333815703245</v>
      </c>
      <c r="AA495" s="443">
        <v>24.503945451994035</v>
      </c>
      <c r="AB495" s="443">
        <v>15.474737563982671</v>
      </c>
      <c r="AC495" s="443">
        <v>-2.4754005003497497</v>
      </c>
      <c r="AD495" s="443">
        <v>-0.64362133094770557</v>
      </c>
    </row>
    <row r="496" spans="2:30" x14ac:dyDescent="0.3">
      <c r="B496" s="443"/>
      <c r="C496" s="443"/>
      <c r="D496" s="443"/>
      <c r="Y496" s="444"/>
      <c r="Z496" s="443">
        <v>30.712636290275903</v>
      </c>
      <c r="AA496" s="443">
        <v>24.372838274028595</v>
      </c>
      <c r="AB496" s="443">
        <v>15.474737563982671</v>
      </c>
      <c r="AC496" s="443">
        <v>-2.7203531625658286</v>
      </c>
      <c r="AD496" s="443">
        <v>-1.1913690385242919</v>
      </c>
    </row>
    <row r="497" spans="2:30" x14ac:dyDescent="0.3">
      <c r="B497" s="443"/>
      <c r="C497" s="443"/>
      <c r="D497" s="443"/>
      <c r="Y497" s="444"/>
      <c r="Z497" s="443">
        <v>18.685514488860349</v>
      </c>
      <c r="AA497" s="443">
        <v>24.643038576020938</v>
      </c>
      <c r="AB497" s="443">
        <v>15.474737563982671</v>
      </c>
      <c r="AC497" s="443">
        <v>-0.81035816880086031</v>
      </c>
      <c r="AD497" s="443">
        <v>-1.4916846414791942</v>
      </c>
    </row>
    <row r="498" spans="2:30" x14ac:dyDescent="0.3">
      <c r="B498" s="443"/>
      <c r="C498" s="443"/>
      <c r="D498" s="443"/>
      <c r="Y498" s="444"/>
      <c r="Z498" s="443">
        <v>23.067835477635807</v>
      </c>
      <c r="AA498" s="443">
        <v>22.589191535394892</v>
      </c>
      <c r="AB498" s="443">
        <v>15.474737563982671</v>
      </c>
      <c r="AC498" s="443">
        <v>-0.87326638086312869</v>
      </c>
      <c r="AD498" s="443">
        <v>-2.3463563697346848</v>
      </c>
    </row>
    <row r="499" spans="2:30" x14ac:dyDescent="0.3">
      <c r="B499" s="443"/>
      <c r="C499" s="443"/>
      <c r="D499" s="443"/>
      <c r="Y499" s="444"/>
      <c r="Z499" s="443">
        <v>19.305808858408401</v>
      </c>
      <c r="AA499" s="443">
        <v>22.708804569870562</v>
      </c>
      <c r="AB499" s="443">
        <v>15.474737563982671</v>
      </c>
      <c r="AC499" s="443">
        <v>-1.9352866387834382</v>
      </c>
      <c r="AD499" s="443">
        <v>-2.1960790886972927</v>
      </c>
    </row>
    <row r="500" spans="2:30" x14ac:dyDescent="0.3">
      <c r="B500" s="443"/>
      <c r="C500" s="443"/>
      <c r="D500" s="443"/>
      <c r="Y500" s="444"/>
      <c r="Z500" s="443">
        <v>22.907132354224792</v>
      </c>
      <c r="AA500" s="443">
        <v>23.41578492186602</v>
      </c>
      <c r="AB500" s="443">
        <v>15.474737563982671</v>
      </c>
      <c r="AC500" s="443">
        <v>-2.3515367554946636</v>
      </c>
      <c r="AD500" s="443">
        <v>-1.6302467467527018</v>
      </c>
    </row>
    <row r="501" spans="2:30" x14ac:dyDescent="0.3">
      <c r="B501" s="443"/>
      <c r="C501" s="443"/>
      <c r="D501" s="443"/>
      <c r="Y501" s="444"/>
      <c r="Z501" s="443">
        <v>17.21203170803448</v>
      </c>
      <c r="AA501" s="443">
        <v>23.806367178017162</v>
      </c>
      <c r="AB501" s="443">
        <v>15.474737563982671</v>
      </c>
      <c r="AC501" s="443">
        <v>-5.2582929812851233</v>
      </c>
      <c r="AD501" s="443">
        <v>-2.00077020350898</v>
      </c>
    </row>
    <row r="502" spans="2:30" x14ac:dyDescent="0.3">
      <c r="B502" s="443"/>
      <c r="C502" s="443"/>
      <c r="D502" s="443"/>
      <c r="Y502" s="444"/>
      <c r="Z502" s="443">
        <v>27.070672811654223</v>
      </c>
      <c r="AA502" s="443">
        <v>23.526757519601574</v>
      </c>
      <c r="AB502" s="443">
        <v>15.474737563982671</v>
      </c>
      <c r="AC502" s="443">
        <v>-1.4234595330880069</v>
      </c>
      <c r="AD502" s="443">
        <v>-2.2164085974151839</v>
      </c>
    </row>
    <row r="503" spans="2:30" x14ac:dyDescent="0.3">
      <c r="B503" s="443"/>
      <c r="C503" s="443"/>
      <c r="D503" s="443"/>
      <c r="Y503" s="444"/>
      <c r="Z503" s="443">
        <v>35.661498754244093</v>
      </c>
      <c r="AA503" s="443">
        <v>23.724933283436037</v>
      </c>
      <c r="AB503" s="443">
        <v>15.474737563982671</v>
      </c>
      <c r="AC503" s="443">
        <v>1.2404732310463089</v>
      </c>
      <c r="AD503" s="443">
        <v>-2.2966789421070826</v>
      </c>
    </row>
    <row r="504" spans="2:30" x14ac:dyDescent="0.3">
      <c r="B504" s="443"/>
      <c r="C504" s="443"/>
      <c r="D504" s="443"/>
      <c r="Y504" s="444"/>
      <c r="Z504" s="443">
        <v>21.419590281918335</v>
      </c>
      <c r="AA504" s="443">
        <v>23.685690611089239</v>
      </c>
      <c r="AB504" s="443">
        <v>15.474737563982671</v>
      </c>
      <c r="AC504" s="443">
        <v>-3.4040223660948072</v>
      </c>
      <c r="AD504" s="443">
        <v>-2.0578564451654211</v>
      </c>
    </row>
    <row r="505" spans="2:30" x14ac:dyDescent="0.3">
      <c r="B505" s="443"/>
      <c r="C505" s="443"/>
      <c r="D505" s="443"/>
      <c r="Y505" s="444"/>
      <c r="Z505" s="443">
        <v>21.110567868726704</v>
      </c>
      <c r="AA505" s="443">
        <v>24.928357278382439</v>
      </c>
      <c r="AB505" s="443">
        <v>15.474737563982671</v>
      </c>
      <c r="AC505" s="443">
        <v>-2.3827351382065558</v>
      </c>
      <c r="AD505" s="443">
        <v>-0.23403118299723807</v>
      </c>
    </row>
    <row r="506" spans="2:30" x14ac:dyDescent="0.3">
      <c r="B506" s="443"/>
      <c r="C506" s="443"/>
      <c r="D506" s="443"/>
      <c r="Y506" s="444"/>
      <c r="Z506" s="443">
        <v>20.693039205249637</v>
      </c>
      <c r="AA506" s="443">
        <v>25.111239173641803</v>
      </c>
      <c r="AB506" s="443">
        <v>15.474737563982671</v>
      </c>
      <c r="AC506" s="443">
        <v>-2.4971790516267305</v>
      </c>
      <c r="AD506" s="443">
        <v>-6.8655038711735214E-2</v>
      </c>
    </row>
    <row r="507" spans="2:30" x14ac:dyDescent="0.3">
      <c r="B507" s="443"/>
      <c r="C507" s="443"/>
      <c r="D507" s="443"/>
      <c r="Y507" s="444"/>
      <c r="Z507" s="443">
        <v>22.632433647797203</v>
      </c>
      <c r="AA507" s="443">
        <v>24.697253438161972</v>
      </c>
      <c r="AB507" s="443">
        <v>15.474737563982671</v>
      </c>
      <c r="AC507" s="443">
        <v>-0.67977927690303375</v>
      </c>
      <c r="AD507" s="443">
        <v>-0.25645681066687587</v>
      </c>
    </row>
    <row r="508" spans="2:30" x14ac:dyDescent="0.3">
      <c r="B508" s="443"/>
      <c r="C508" s="443"/>
      <c r="D508" s="443"/>
      <c r="Y508" s="444"/>
      <c r="Z508" s="443">
        <v>25.910698379086877</v>
      </c>
      <c r="AA508" s="443">
        <v>25.095371603230141</v>
      </c>
      <c r="AB508" s="443">
        <v>15.474737563982671</v>
      </c>
      <c r="AC508" s="443">
        <v>7.5084838538921588</v>
      </c>
      <c r="AD508" s="443">
        <v>5.1230591666889529E-2</v>
      </c>
    </row>
    <row r="509" spans="2:30" x14ac:dyDescent="0.3">
      <c r="B509" s="443"/>
      <c r="C509" s="443"/>
      <c r="D509" s="443"/>
      <c r="Y509" s="444"/>
      <c r="Z509" s="443">
        <v>28.3508460784698</v>
      </c>
      <c r="AA509" s="443">
        <v>24.920840853551763</v>
      </c>
      <c r="AB509" s="443">
        <v>15.474737563982671</v>
      </c>
      <c r="AC509" s="443">
        <v>-0.26582652308948695</v>
      </c>
      <c r="AD509" s="443">
        <v>4.4274929406185493E-2</v>
      </c>
    </row>
    <row r="510" spans="2:30" x14ac:dyDescent="0.3">
      <c r="B510" s="443"/>
      <c r="C510" s="443"/>
      <c r="D510" s="443"/>
      <c r="Y510" s="444"/>
      <c r="Z510" s="443">
        <v>32.763598605885242</v>
      </c>
      <c r="AA510" s="443">
        <v>24.477070603553301</v>
      </c>
      <c r="AB510" s="443">
        <v>15.474737563982671</v>
      </c>
      <c r="AC510" s="443">
        <v>-7.4139172639675621E-2</v>
      </c>
      <c r="AD510" s="443">
        <v>0.14743845127075059</v>
      </c>
    </row>
    <row r="511" spans="2:30" x14ac:dyDescent="0.3">
      <c r="B511" s="443"/>
      <c r="C511" s="443"/>
      <c r="D511" s="443"/>
      <c r="Y511" s="444"/>
      <c r="Z511" s="443">
        <v>24.206417437395519</v>
      </c>
      <c r="AA511" s="443">
        <v>23.816083570368729</v>
      </c>
      <c r="AB511" s="443">
        <v>15.474737563982671</v>
      </c>
      <c r="AC511" s="443">
        <v>-1.2502105497584495</v>
      </c>
      <c r="AD511" s="443">
        <v>3.5363692284866896E-4</v>
      </c>
    </row>
    <row r="512" spans="2:30" x14ac:dyDescent="0.3">
      <c r="B512" s="443"/>
      <c r="C512" s="443"/>
      <c r="D512" s="443"/>
      <c r="Y512" s="444"/>
      <c r="Z512" s="443">
        <v>19.888852620978074</v>
      </c>
      <c r="AA512" s="443">
        <v>23.15086640346588</v>
      </c>
      <c r="AB512" s="443">
        <v>15.474737563982671</v>
      </c>
      <c r="AC512" s="443">
        <v>-2.431424774031484</v>
      </c>
      <c r="AD512" s="443">
        <v>-0.80352523899263828</v>
      </c>
    </row>
    <row r="513" spans="2:30" x14ac:dyDescent="0.3">
      <c r="B513" s="443"/>
      <c r="C513" s="443"/>
      <c r="D513" s="443"/>
      <c r="Y513" s="444"/>
      <c r="Z513" s="443">
        <v>17.586647455260383</v>
      </c>
      <c r="AA513" s="443">
        <v>21.506847887632627</v>
      </c>
      <c r="AB513" s="443">
        <v>15.474737563982671</v>
      </c>
      <c r="AC513" s="443">
        <v>-1.7750343985747747</v>
      </c>
      <c r="AD513" s="443">
        <v>-1.8253232775604147</v>
      </c>
    </row>
    <row r="514" spans="2:30" x14ac:dyDescent="0.3">
      <c r="B514" s="443"/>
      <c r="C514" s="443"/>
      <c r="D514" s="443"/>
      <c r="Y514" s="444"/>
      <c r="Z514" s="443">
        <v>18.005524415505199</v>
      </c>
      <c r="AA514" s="443">
        <v>20.688576355035828</v>
      </c>
      <c r="AB514" s="443">
        <v>15.474737563982671</v>
      </c>
      <c r="AC514" s="443">
        <v>-1.7093729773383473</v>
      </c>
      <c r="AD514" s="443">
        <v>-1.9611723871287816</v>
      </c>
    </row>
    <row r="515" spans="2:30" x14ac:dyDescent="0.3">
      <c r="B515" s="443"/>
      <c r="C515" s="443"/>
      <c r="D515" s="443"/>
      <c r="Y515" s="444"/>
      <c r="Z515" s="443">
        <v>21.254178210766948</v>
      </c>
      <c r="AA515" s="443">
        <v>19.9450200139602</v>
      </c>
      <c r="AB515" s="443">
        <v>15.474737563982671</v>
      </c>
      <c r="AC515" s="443">
        <v>1.8813317224837505</v>
      </c>
      <c r="AD515" s="443">
        <v>-2.2287915892728409</v>
      </c>
    </row>
    <row r="516" spans="2:30" x14ac:dyDescent="0.3">
      <c r="B516" s="443"/>
      <c r="C516" s="443"/>
      <c r="D516" s="443"/>
      <c r="Y516" s="444"/>
      <c r="Z516" s="443">
        <v>16.842716467637015</v>
      </c>
      <c r="AA516" s="443">
        <v>19.540584762451847</v>
      </c>
      <c r="AB516" s="443">
        <v>15.474737563982671</v>
      </c>
      <c r="AC516" s="443">
        <v>-7.4184127930639221</v>
      </c>
      <c r="AD516" s="443">
        <v>-2.0518465761734155</v>
      </c>
    </row>
    <row r="517" spans="2:30" x14ac:dyDescent="0.3">
      <c r="B517" s="443"/>
      <c r="C517" s="443"/>
      <c r="D517" s="443"/>
      <c r="Y517" s="444"/>
      <c r="Z517" s="443">
        <v>27.035697877707651</v>
      </c>
      <c r="AA517" s="443">
        <v>19.706157720341196</v>
      </c>
      <c r="AB517" s="443">
        <v>15.474737563982671</v>
      </c>
      <c r="AC517" s="443">
        <v>-1.0250829396182439</v>
      </c>
      <c r="AD517" s="443">
        <v>-2.050900966100246</v>
      </c>
    </row>
    <row r="518" spans="2:30" x14ac:dyDescent="0.3">
      <c r="B518" s="443"/>
      <c r="C518" s="443"/>
      <c r="D518" s="443"/>
      <c r="Y518" s="444"/>
      <c r="Z518" s="443">
        <v>19.001523049866115</v>
      </c>
      <c r="AA518" s="443">
        <v>19.537407633450215</v>
      </c>
      <c r="AB518" s="443">
        <v>15.474737563982671</v>
      </c>
      <c r="AC518" s="443">
        <v>-3.1235449647668645</v>
      </c>
      <c r="AD518" s="443">
        <v>-2.1845672102191611</v>
      </c>
    </row>
    <row r="519" spans="2:30" x14ac:dyDescent="0.3">
      <c r="B519" s="443"/>
      <c r="C519" s="443"/>
      <c r="D519" s="443"/>
      <c r="Y519" s="444"/>
      <c r="Z519" s="443">
        <v>17.057805860419592</v>
      </c>
      <c r="AA519" s="443">
        <v>18.577123524629162</v>
      </c>
      <c r="AB519" s="443">
        <v>15.474737563982671</v>
      </c>
      <c r="AC519" s="443">
        <v>-1.1928096823355077</v>
      </c>
      <c r="AD519" s="443">
        <v>-2.960822082267569</v>
      </c>
    </row>
    <row r="520" spans="2:30" x14ac:dyDescent="0.3">
      <c r="B520" s="443"/>
      <c r="C520" s="443"/>
      <c r="D520" s="443"/>
      <c r="Y520" s="444"/>
      <c r="Z520" s="443">
        <v>18.745658160485856</v>
      </c>
      <c r="AA520" s="443">
        <v>18.880660886546547</v>
      </c>
      <c r="AB520" s="443">
        <v>15.474737563982671</v>
      </c>
      <c r="AC520" s="443">
        <v>-1.7684151280625855</v>
      </c>
      <c r="AD520" s="443">
        <v>-2.4105718891065249</v>
      </c>
    </row>
    <row r="521" spans="2:30" x14ac:dyDescent="0.3">
      <c r="B521" s="443"/>
      <c r="C521" s="443"/>
      <c r="D521" s="443"/>
      <c r="Y521" s="444"/>
      <c r="Z521" s="443">
        <v>16.824273807268323</v>
      </c>
      <c r="AA521" s="443">
        <v>19.304109331365908</v>
      </c>
      <c r="AB521" s="443">
        <v>15.474737563982671</v>
      </c>
      <c r="AC521" s="443">
        <v>-2.645036686170755</v>
      </c>
      <c r="AD521" s="443">
        <v>-2.0616177825009641</v>
      </c>
    </row>
    <row r="522" spans="2:30" x14ac:dyDescent="0.3">
      <c r="B522" s="443"/>
      <c r="C522" s="443"/>
      <c r="D522" s="443"/>
      <c r="Y522" s="444"/>
      <c r="Z522" s="443">
        <v>14.532189449019556</v>
      </c>
      <c r="AA522" s="443">
        <v>19.997659944710126</v>
      </c>
      <c r="AB522" s="443">
        <v>15.474737563982671</v>
      </c>
      <c r="AC522" s="443">
        <v>-3.5524523818551046</v>
      </c>
      <c r="AD522" s="443">
        <v>-1.4778351966735142</v>
      </c>
    </row>
    <row r="523" spans="2:30" x14ac:dyDescent="0.3">
      <c r="B523" s="443"/>
      <c r="C523" s="443"/>
      <c r="D523" s="443"/>
      <c r="Y523" s="444"/>
      <c r="Z523" s="443">
        <v>18.967478001058748</v>
      </c>
      <c r="AA523" s="443">
        <v>20.398839033849498</v>
      </c>
      <c r="AB523" s="443">
        <v>15.474737563982671</v>
      </c>
      <c r="AC523" s="443">
        <v>-3.5666614409366133</v>
      </c>
      <c r="AD523" s="443">
        <v>-1.4563603093961339</v>
      </c>
    </row>
    <row r="524" spans="2:30" x14ac:dyDescent="0.3">
      <c r="B524" s="443"/>
      <c r="C524" s="443"/>
      <c r="D524" s="443"/>
      <c r="Y524" s="444"/>
      <c r="Z524" s="443">
        <v>29.999836991443157</v>
      </c>
      <c r="AA524" s="443">
        <v>18.681428243766536</v>
      </c>
      <c r="AB524" s="443">
        <v>15.474737563982671</v>
      </c>
      <c r="AC524" s="443">
        <v>1.4175958066206817</v>
      </c>
      <c r="AD524" s="443">
        <v>-2.7492504696523059</v>
      </c>
    </row>
    <row r="525" spans="2:30" x14ac:dyDescent="0.3">
      <c r="B525" s="443"/>
      <c r="C525" s="443"/>
      <c r="D525" s="443"/>
      <c r="Y525" s="444">
        <v>44348</v>
      </c>
      <c r="Z525" s="443">
        <v>23.856377343275611</v>
      </c>
      <c r="AA525" s="443">
        <v>17.500571641897128</v>
      </c>
      <c r="AB525" s="443">
        <v>15.474737563982671</v>
      </c>
      <c r="AC525" s="443">
        <v>0.96293313602528485</v>
      </c>
      <c r="AD525" s="443">
        <v>-3.4995936788981874</v>
      </c>
    </row>
    <row r="526" spans="2:30" x14ac:dyDescent="0.3">
      <c r="B526" s="443"/>
      <c r="C526" s="443"/>
      <c r="D526" s="443"/>
      <c r="Y526" s="444"/>
      <c r="Z526" s="443">
        <v>19.866059484395233</v>
      </c>
      <c r="AA526" s="443">
        <v>17.375819097154519</v>
      </c>
      <c r="AB526" s="443">
        <v>15.474737563982671</v>
      </c>
      <c r="AC526" s="443">
        <v>-1.0424854713938458</v>
      </c>
      <c r="AD526" s="443">
        <v>-3.1586872017742951</v>
      </c>
    </row>
    <row r="527" spans="2:30" x14ac:dyDescent="0.3">
      <c r="B527" s="443"/>
      <c r="C527" s="443"/>
      <c r="D527" s="443"/>
      <c r="Y527" s="444"/>
      <c r="Z527" s="443">
        <v>6.7237826299051031</v>
      </c>
      <c r="AA527" s="443">
        <v>16.655549035177369</v>
      </c>
      <c r="AB527" s="443">
        <v>15.474737563982671</v>
      </c>
      <c r="AC527" s="443">
        <v>-10.818646249855789</v>
      </c>
      <c r="AD527" s="443">
        <v>-3.4405047012286638</v>
      </c>
    </row>
    <row r="528" spans="2:30" x14ac:dyDescent="0.3">
      <c r="B528" s="443"/>
      <c r="C528" s="443"/>
      <c r="D528" s="443"/>
      <c r="Y528" s="444"/>
      <c r="Z528" s="443">
        <v>8.5582775941824725</v>
      </c>
      <c r="AA528" s="443">
        <v>14.936180189670379</v>
      </c>
      <c r="AB528" s="443">
        <v>15.474737563982671</v>
      </c>
      <c r="AC528" s="443">
        <v>-7.8974391508919268</v>
      </c>
      <c r="AD528" s="443">
        <v>-4.0214390916809259</v>
      </c>
    </row>
    <row r="529" spans="2:30" x14ac:dyDescent="0.3">
      <c r="B529" s="443"/>
      <c r="C529" s="443"/>
      <c r="D529" s="443"/>
      <c r="Y529" s="444"/>
      <c r="Z529" s="443">
        <v>13.658921635821319</v>
      </c>
      <c r="AA529" s="443">
        <v>13.095108436898681</v>
      </c>
      <c r="AB529" s="443">
        <v>15.474737563982671</v>
      </c>
      <c r="AC529" s="443">
        <v>-1.166107041987857</v>
      </c>
      <c r="AD529" s="443">
        <v>-4.530856950284047</v>
      </c>
    </row>
    <row r="530" spans="2:30" x14ac:dyDescent="0.3">
      <c r="B530" s="443"/>
      <c r="C530" s="443"/>
      <c r="D530" s="443"/>
      <c r="Y530" s="444"/>
      <c r="Z530" s="443">
        <v>13.925587567218683</v>
      </c>
      <c r="AA530" s="443">
        <v>11.779737123610868</v>
      </c>
      <c r="AB530" s="443">
        <v>15.474737563982671</v>
      </c>
      <c r="AC530" s="443">
        <v>-5.5393839371171936</v>
      </c>
      <c r="AD530" s="443">
        <v>-4.0165013747675209</v>
      </c>
    </row>
    <row r="531" spans="2:30" x14ac:dyDescent="0.3">
      <c r="B531" s="443"/>
      <c r="C531" s="443"/>
      <c r="D531" s="443"/>
      <c r="Y531" s="444"/>
      <c r="Z531" s="443">
        <v>17.964255072894236</v>
      </c>
      <c r="AA531" s="443">
        <v>12.549694069508311</v>
      </c>
      <c r="AB531" s="443">
        <v>15.474737563982671</v>
      </c>
      <c r="AC531" s="443">
        <v>-2.6489449265451555</v>
      </c>
      <c r="AD531" s="443">
        <v>-2.0090065689505354</v>
      </c>
    </row>
    <row r="532" spans="2:30" x14ac:dyDescent="0.3">
      <c r="B532" s="443"/>
      <c r="C532" s="443"/>
      <c r="D532" s="443"/>
      <c r="Y532" s="444"/>
      <c r="Z532" s="443">
        <v>10.968875073873717</v>
      </c>
      <c r="AA532" s="443">
        <v>14.527948579988729</v>
      </c>
      <c r="AB532" s="443">
        <v>15.474737563982671</v>
      </c>
      <c r="AC532" s="443">
        <v>-2.6029918741965616</v>
      </c>
      <c r="AD532" s="443">
        <v>-1.3416688765709921</v>
      </c>
    </row>
    <row r="533" spans="2:30" x14ac:dyDescent="0.3">
      <c r="B533" s="443"/>
      <c r="C533" s="443"/>
      <c r="D533" s="443"/>
      <c r="Y533" s="444"/>
      <c r="Z533" s="443">
        <v>10.658460291380541</v>
      </c>
      <c r="AA533" s="443">
        <v>14.492752837950421</v>
      </c>
      <c r="AB533" s="443">
        <v>15.474737563982671</v>
      </c>
      <c r="AC533" s="443">
        <v>2.5580035572218378</v>
      </c>
      <c r="AD533" s="443">
        <v>-1.9274366375133465</v>
      </c>
    </row>
    <row r="534" spans="2:30" x14ac:dyDescent="0.3">
      <c r="B534" s="443"/>
      <c r="C534" s="443"/>
      <c r="D534" s="443"/>
      <c r="Y534" s="444"/>
      <c r="Z534" s="443">
        <v>12.113481251187208</v>
      </c>
      <c r="AA534" s="443">
        <v>15.428458555524047</v>
      </c>
      <c r="AB534" s="443">
        <v>15.474737563982671</v>
      </c>
      <c r="AC534" s="443">
        <v>3.2338173908631092</v>
      </c>
      <c r="AD534" s="443">
        <v>-0.3928084036013258</v>
      </c>
    </row>
    <row r="535" spans="2:30" x14ac:dyDescent="0.3">
      <c r="B535" s="443"/>
      <c r="C535" s="443"/>
      <c r="D535" s="443"/>
      <c r="Y535" s="444"/>
      <c r="Z535" s="443">
        <v>22.406059167545404</v>
      </c>
      <c r="AA535" s="443">
        <v>16.442342915763522</v>
      </c>
      <c r="AB535" s="443">
        <v>15.474737563982671</v>
      </c>
      <c r="AC535" s="443">
        <v>-3.226075304235124</v>
      </c>
      <c r="AD535" s="443">
        <v>0.54938837736529378</v>
      </c>
    </row>
    <row r="536" spans="2:30" x14ac:dyDescent="0.3">
      <c r="B536" s="443"/>
      <c r="C536" s="443"/>
      <c r="D536" s="443"/>
      <c r="Y536" s="444"/>
      <c r="Z536" s="443">
        <v>13.412551441553166</v>
      </c>
      <c r="AA536" s="443">
        <v>16.38315507420716</v>
      </c>
      <c r="AB536" s="443">
        <v>15.474737563982671</v>
      </c>
      <c r="AC536" s="443">
        <v>-5.266481368584337</v>
      </c>
      <c r="AD536" s="443">
        <v>0.75193463184803633</v>
      </c>
    </row>
    <row r="537" spans="2:30" x14ac:dyDescent="0.3">
      <c r="B537" s="443"/>
      <c r="C537" s="443"/>
      <c r="D537" s="443"/>
      <c r="Y537" s="444"/>
      <c r="Z537" s="443">
        <v>20.475527590234073</v>
      </c>
      <c r="AA537" s="443">
        <v>16.626803183196746</v>
      </c>
      <c r="AB537" s="443">
        <v>15.474737563982671</v>
      </c>
      <c r="AC537" s="443">
        <v>5.2030137002669505</v>
      </c>
      <c r="AD537" s="443">
        <v>0.26105170479435458</v>
      </c>
    </row>
    <row r="538" spans="2:30" x14ac:dyDescent="0.3">
      <c r="B538" s="443"/>
      <c r="C538" s="443"/>
      <c r="D538" s="443"/>
      <c r="Y538" s="444"/>
      <c r="Z538" s="443">
        <v>25.061445594570536</v>
      </c>
      <c r="AA538" s="443">
        <v>16.848947556642006</v>
      </c>
      <c r="AB538" s="443">
        <v>15.474737563982671</v>
      </c>
      <c r="AC538" s="443">
        <v>3.9464325402211813</v>
      </c>
      <c r="AD538" s="443">
        <v>-0.54159165034079748</v>
      </c>
    </row>
    <row r="539" spans="2:30" x14ac:dyDescent="0.3">
      <c r="B539" s="443"/>
      <c r="C539" s="443"/>
      <c r="D539" s="443"/>
      <c r="Y539" s="444"/>
      <c r="Z539" s="443">
        <v>10.554560182979197</v>
      </c>
      <c r="AA539" s="443">
        <v>15.12639105892579</v>
      </c>
      <c r="AB539" s="443">
        <v>15.474737563982671</v>
      </c>
      <c r="AC539" s="443">
        <v>-1.1851680928173636</v>
      </c>
      <c r="AD539" s="443">
        <v>-0.83740862723164311</v>
      </c>
    </row>
    <row r="540" spans="2:30" x14ac:dyDescent="0.3">
      <c r="B540" s="443"/>
      <c r="C540" s="443"/>
      <c r="D540" s="443"/>
      <c r="Y540" s="444"/>
      <c r="Z540" s="443">
        <v>12.36399705430761</v>
      </c>
      <c r="AA540" s="443">
        <v>14.330756817129734</v>
      </c>
      <c r="AB540" s="443">
        <v>15.474737563982671</v>
      </c>
      <c r="AC540" s="443">
        <v>-0.87817693215393433</v>
      </c>
      <c r="AD540" s="443">
        <v>-0.67803521053825477</v>
      </c>
    </row>
    <row r="541" spans="2:30" x14ac:dyDescent="0.3">
      <c r="B541" s="443"/>
      <c r="C541" s="443"/>
      <c r="D541" s="443"/>
      <c r="Y541" s="444"/>
      <c r="Z541" s="443">
        <v>13.668491865304052</v>
      </c>
      <c r="AA541" s="443">
        <v>12.931735247551243</v>
      </c>
      <c r="AB541" s="443">
        <v>15.474737563982671</v>
      </c>
      <c r="AC541" s="443">
        <v>-2.3846860950829551</v>
      </c>
      <c r="AD541" s="443">
        <v>-1.565585474282839</v>
      </c>
    </row>
    <row r="542" spans="2:30" x14ac:dyDescent="0.3">
      <c r="B542" s="443"/>
      <c r="C542" s="443"/>
      <c r="D542" s="443"/>
      <c r="Y542" s="444"/>
      <c r="Z542" s="443">
        <v>10.348163683531888</v>
      </c>
      <c r="AA542" s="443">
        <v>11.786083931386548</v>
      </c>
      <c r="AB542" s="443">
        <v>15.474737563982671</v>
      </c>
      <c r="AC542" s="443">
        <v>-5.2967941424710432</v>
      </c>
      <c r="AD542" s="443">
        <v>-2.087250922193943</v>
      </c>
    </row>
    <row r="543" spans="2:30" x14ac:dyDescent="0.3">
      <c r="B543" s="443"/>
      <c r="C543" s="443"/>
      <c r="D543" s="443"/>
      <c r="Y543" s="444"/>
      <c r="Z543" s="443">
        <v>7.8431117489807773</v>
      </c>
      <c r="AA543" s="443">
        <v>12.222935494102463</v>
      </c>
      <c r="AB543" s="443">
        <v>15.474737563982671</v>
      </c>
      <c r="AC543" s="443">
        <v>-4.150867451730619</v>
      </c>
      <c r="AD543" s="443">
        <v>-2.3453081635137716</v>
      </c>
    </row>
    <row r="544" spans="2:30" x14ac:dyDescent="0.3">
      <c r="B544" s="443"/>
      <c r="C544" s="443"/>
      <c r="D544" s="443"/>
      <c r="Y544" s="444"/>
      <c r="Z544" s="443">
        <v>10.682376603184631</v>
      </c>
      <c r="AA544" s="443">
        <v>12.260220635141506</v>
      </c>
      <c r="AB544" s="443">
        <v>15.474737563982671</v>
      </c>
      <c r="AC544" s="443">
        <v>-1.0098381459451389</v>
      </c>
      <c r="AD544" s="443">
        <v>-2.6940379978167397</v>
      </c>
    </row>
    <row r="545" spans="2:30" x14ac:dyDescent="0.3">
      <c r="B545" s="443"/>
      <c r="C545" s="443"/>
      <c r="D545" s="443"/>
      <c r="Y545" s="444"/>
      <c r="Z545" s="443">
        <v>17.041886381417694</v>
      </c>
      <c r="AA545" s="443">
        <v>11.768532006698328</v>
      </c>
      <c r="AB545" s="443">
        <v>15.474737563982671</v>
      </c>
      <c r="AC545" s="443">
        <v>0.29477440484345152</v>
      </c>
      <c r="AD545" s="443">
        <v>-2.5191458658687305</v>
      </c>
    </row>
    <row r="546" spans="2:30" x14ac:dyDescent="0.3">
      <c r="B546" s="443"/>
      <c r="C546" s="443"/>
      <c r="D546" s="443"/>
      <c r="Y546" s="444"/>
      <c r="Z546" s="443">
        <v>13.612521121990603</v>
      </c>
      <c r="AA546" s="443">
        <v>11.861057831570035</v>
      </c>
      <c r="AB546" s="443">
        <v>15.474737563982671</v>
      </c>
      <c r="AC546" s="443">
        <v>-2.9915687820561629</v>
      </c>
      <c r="AD546" s="443">
        <v>-1.9955757615010401</v>
      </c>
    </row>
    <row r="547" spans="2:30" x14ac:dyDescent="0.3">
      <c r="B547" s="443"/>
      <c r="C547" s="443"/>
      <c r="D547" s="443"/>
      <c r="Y547" s="444"/>
      <c r="Z547" s="443">
        <v>12.624993041580879</v>
      </c>
      <c r="AA547" s="443">
        <v>12.105580048944415</v>
      </c>
      <c r="AB547" s="443">
        <v>15.474737563982671</v>
      </c>
      <c r="AC547" s="443">
        <v>-3.3192857722747107</v>
      </c>
      <c r="AD547" s="443">
        <v>-1.8103463773252275</v>
      </c>
    </row>
    <row r="548" spans="2:30" x14ac:dyDescent="0.3">
      <c r="B548" s="443"/>
      <c r="C548" s="443"/>
      <c r="D548" s="443"/>
      <c r="Y548" s="444"/>
      <c r="Z548" s="443">
        <v>10.226671466201816</v>
      </c>
      <c r="AA548" s="443">
        <v>12.199345555389755</v>
      </c>
      <c r="AB548" s="443">
        <v>15.474737563982671</v>
      </c>
      <c r="AC548" s="443">
        <v>-1.160441171446891</v>
      </c>
      <c r="AD548" s="443">
        <v>-2.5418154377395052</v>
      </c>
    </row>
    <row r="549" spans="2:30" x14ac:dyDescent="0.3">
      <c r="B549" s="443"/>
      <c r="C549" s="443"/>
      <c r="D549" s="443"/>
      <c r="Y549" s="444"/>
      <c r="Z549" s="443">
        <v>10.99584445763384</v>
      </c>
      <c r="AA549" s="443">
        <v>12.284088666329053</v>
      </c>
      <c r="AB549" s="443">
        <v>15.474737563982671</v>
      </c>
      <c r="AC549" s="443">
        <v>-1.6318034118972093</v>
      </c>
      <c r="AD549" s="443">
        <v>-2.8601071974772543</v>
      </c>
    </row>
    <row r="550" spans="2:30" x14ac:dyDescent="0.3">
      <c r="B550" s="443"/>
      <c r="C550" s="443"/>
      <c r="D550" s="443"/>
      <c r="Y550" s="444"/>
      <c r="Z550" s="443">
        <v>9.5547672706014257</v>
      </c>
      <c r="AA550" s="443">
        <v>12.204654971763409</v>
      </c>
      <c r="AB550" s="443">
        <v>15.474737563982671</v>
      </c>
      <c r="AC550" s="443">
        <v>-2.8542617624999309</v>
      </c>
      <c r="AD550" s="443">
        <v>-2.6849520179376873</v>
      </c>
    </row>
    <row r="551" spans="2:30" x14ac:dyDescent="0.3">
      <c r="B551" s="443"/>
      <c r="C551" s="443"/>
      <c r="D551" s="443"/>
      <c r="Y551" s="444"/>
      <c r="Z551" s="443">
        <v>11.338735148302016</v>
      </c>
      <c r="AA551" s="443">
        <v>12.028438524522857</v>
      </c>
      <c r="AB551" s="443">
        <v>15.474737563982671</v>
      </c>
      <c r="AC551" s="443">
        <v>-6.1301215688450839</v>
      </c>
      <c r="AD551" s="443">
        <v>-2.6306557348540474</v>
      </c>
    </row>
    <row r="552" spans="2:30" x14ac:dyDescent="0.3">
      <c r="B552" s="443"/>
      <c r="C552" s="443"/>
      <c r="D552" s="443"/>
      <c r="Y552" s="444"/>
      <c r="Z552" s="443">
        <v>17.63508815799279</v>
      </c>
      <c r="AA552" s="443">
        <v>12.556259760156957</v>
      </c>
      <c r="AB552" s="443">
        <v>15.474737563982671</v>
      </c>
      <c r="AC552" s="443">
        <v>-1.9332679133207904</v>
      </c>
      <c r="AD552" s="443">
        <v>-2.260882594580039</v>
      </c>
    </row>
    <row r="553" spans="2:30" x14ac:dyDescent="0.3">
      <c r="B553" s="443"/>
      <c r="C553" s="443"/>
      <c r="D553" s="443"/>
      <c r="Y553" s="444"/>
      <c r="Z553" s="443">
        <v>13.056485260031092</v>
      </c>
      <c r="AA553" s="443">
        <v>13.643114854394554</v>
      </c>
      <c r="AB553" s="443">
        <v>15.474737563982671</v>
      </c>
      <c r="AC553" s="443">
        <v>-1.7654825252791966</v>
      </c>
      <c r="AD553" s="443">
        <v>-1.2749456934040455</v>
      </c>
    </row>
    <row r="554" spans="2:30" x14ac:dyDescent="0.3">
      <c r="B554" s="443"/>
      <c r="C554" s="443"/>
      <c r="D554" s="443"/>
      <c r="Y554" s="444"/>
      <c r="Z554" s="443">
        <v>11.39147791089702</v>
      </c>
      <c r="AA554" s="443">
        <v>13.715240366891789</v>
      </c>
      <c r="AB554" s="443">
        <v>15.474737563982671</v>
      </c>
      <c r="AC554" s="443">
        <v>-2.9392117906892281</v>
      </c>
      <c r="AD554" s="443">
        <v>-0.86448349748894571</v>
      </c>
    </row>
    <row r="555" spans="2:30" x14ac:dyDescent="0.3">
      <c r="B555" s="443"/>
      <c r="C555" s="443"/>
      <c r="D555" s="443"/>
      <c r="Y555" s="444">
        <v>44378</v>
      </c>
      <c r="Z555" s="443">
        <v>13.921420115640496</v>
      </c>
      <c r="AA555" s="443">
        <v>14.498472617842628</v>
      </c>
      <c r="AB555" s="443"/>
      <c r="AC555" s="443">
        <v>1.4279708104711659</v>
      </c>
      <c r="AD555" s="443">
        <v>0.28743673746784282</v>
      </c>
    </row>
    <row r="556" spans="2:30" x14ac:dyDescent="0.3">
      <c r="B556" s="443"/>
      <c r="C556" s="443"/>
      <c r="D556" s="443"/>
      <c r="Y556" s="444"/>
      <c r="Z556" s="443">
        <v>18.603830117297015</v>
      </c>
      <c r="AA556" s="443">
        <v>13.822216167281212</v>
      </c>
      <c r="AB556" s="443"/>
      <c r="AC556" s="443">
        <v>5.2697548963347458</v>
      </c>
      <c r="AD556" s="443">
        <v>0.2372580992144902</v>
      </c>
    </row>
    <row r="557" spans="2:30" x14ac:dyDescent="0.3">
      <c r="B557" s="443"/>
      <c r="C557" s="443"/>
      <c r="D557" s="443"/>
      <c r="Y557" s="444"/>
      <c r="Z557" s="443">
        <v>10.059645858082096</v>
      </c>
      <c r="AA557" s="443">
        <v>13.979048249631736</v>
      </c>
      <c r="AB557" s="443"/>
      <c r="AC557" s="443">
        <v>1.8973608905767492E-2</v>
      </c>
      <c r="AD557" s="443">
        <v>1.1471672014865757</v>
      </c>
    </row>
    <row r="558" spans="2:30" x14ac:dyDescent="0.3">
      <c r="B558" s="443"/>
      <c r="C558" s="443"/>
      <c r="D558" s="443"/>
      <c r="Y558" s="444"/>
      <c r="Z558" s="443">
        <v>16.821360904957903</v>
      </c>
      <c r="AA558" s="443">
        <v>14.743349633084637</v>
      </c>
      <c r="AB558" s="443"/>
      <c r="AC558" s="443">
        <v>1.9333200758524356</v>
      </c>
      <c r="AD558" s="443">
        <v>2.6280428383690526</v>
      </c>
    </row>
    <row r="559" spans="2:30" x14ac:dyDescent="0.3">
      <c r="B559" s="443"/>
      <c r="C559" s="443"/>
      <c r="D559" s="443"/>
      <c r="Y559" s="444"/>
      <c r="Z559" s="443">
        <v>12.901293004062859</v>
      </c>
      <c r="AA559" s="443">
        <v>13.561095701063326</v>
      </c>
      <c r="AB559" s="443"/>
      <c r="AC559" s="443">
        <v>-2.2845183810942586</v>
      </c>
      <c r="AD559" s="443">
        <v>2.1391024873753048</v>
      </c>
    </row>
    <row r="560" spans="2:30" x14ac:dyDescent="0.3">
      <c r="B560" s="443"/>
      <c r="C560" s="443"/>
      <c r="D560" s="443"/>
      <c r="Y560" s="444"/>
      <c r="Z560" s="443">
        <v>14.154309836484773</v>
      </c>
      <c r="AA560" s="443">
        <v>12.697042854699321</v>
      </c>
      <c r="AB560" s="443"/>
      <c r="AC560" s="443">
        <v>4.6038811906254011</v>
      </c>
      <c r="AD560" s="443">
        <v>1.7892246061725896</v>
      </c>
    </row>
    <row r="561" spans="2:30" x14ac:dyDescent="0.3">
      <c r="B561" s="443"/>
      <c r="C561" s="443"/>
      <c r="D561" s="443"/>
      <c r="Y561" s="444"/>
      <c r="Z561" s="443">
        <v>16.74158759506733</v>
      </c>
      <c r="AA561" s="443">
        <v>12.184214765089743</v>
      </c>
      <c r="AB561" s="443"/>
      <c r="AC561" s="443">
        <v>7.4269176674881123</v>
      </c>
      <c r="AD561" s="443">
        <v>1.3739556545053273</v>
      </c>
    </row>
    <row r="562" spans="2:30" x14ac:dyDescent="0.3">
      <c r="B562" s="443"/>
      <c r="C562" s="443"/>
      <c r="D562" s="443"/>
      <c r="Y562" s="444"/>
      <c r="Z562" s="443">
        <v>5.6456425914913044</v>
      </c>
      <c r="AA562" s="443">
        <v>10.809300626106095</v>
      </c>
      <c r="AB562" s="443"/>
      <c r="AC562" s="443">
        <v>-1.9946116464850689</v>
      </c>
      <c r="AD562" s="443">
        <v>0.3502525192602377</v>
      </c>
    </row>
    <row r="563" spans="2:30" x14ac:dyDescent="0.3">
      <c r="B563" s="443"/>
      <c r="C563" s="443"/>
      <c r="D563" s="443"/>
      <c r="Y563" s="444"/>
      <c r="Z563" s="443">
        <v>12.555460192748988</v>
      </c>
      <c r="AA563" s="443">
        <v>10.359917515732858</v>
      </c>
      <c r="AB563" s="443"/>
      <c r="AC563" s="443">
        <v>2.8206097279157376</v>
      </c>
      <c r="AD563" s="443">
        <v>-2.1188124450958412E-2</v>
      </c>
    </row>
    <row r="564" spans="2:30" x14ac:dyDescent="0.3">
      <c r="B564" s="443"/>
      <c r="C564" s="443"/>
      <c r="D564" s="443"/>
      <c r="Y564" s="444"/>
      <c r="Z564" s="443">
        <v>6.4698492308150479</v>
      </c>
      <c r="AA564" s="443">
        <v>9.2280158300702961</v>
      </c>
      <c r="AB564" s="443"/>
      <c r="AC564" s="443">
        <v>-2.8879090527650675</v>
      </c>
      <c r="AD564" s="443">
        <v>-1.0311700428085726</v>
      </c>
    </row>
    <row r="565" spans="2:30" x14ac:dyDescent="0.3">
      <c r="B565" s="443"/>
      <c r="C565" s="443"/>
      <c r="D565" s="443"/>
      <c r="Y565" s="444"/>
      <c r="Z565" s="443">
        <v>7.1969619320723739</v>
      </c>
      <c r="AA565" s="443">
        <v>7.1706939845959523</v>
      </c>
      <c r="AB565" s="443"/>
      <c r="AC565" s="443">
        <v>-5.2326018708631921</v>
      </c>
      <c r="AD565" s="443">
        <v>-2.7204301426836048</v>
      </c>
    </row>
    <row r="566" spans="2:30" x14ac:dyDescent="0.3">
      <c r="B566" s="443"/>
      <c r="C566" s="443"/>
      <c r="D566" s="443"/>
      <c r="Y566" s="444"/>
      <c r="Z566" s="443">
        <v>9.7556112314501924</v>
      </c>
      <c r="AA566" s="443">
        <v>6.9195183737107602</v>
      </c>
      <c r="AB566" s="443"/>
      <c r="AC566" s="443">
        <v>-4.8846028870726315</v>
      </c>
      <c r="AD566" s="443">
        <v>-2.9216006281498812</v>
      </c>
    </row>
    <row r="567" spans="2:30" x14ac:dyDescent="0.3">
      <c r="B567" s="443"/>
      <c r="C567" s="443"/>
      <c r="D567" s="443"/>
      <c r="Y567" s="444"/>
      <c r="Z567" s="443">
        <v>6.2309980368468425</v>
      </c>
      <c r="AA567" s="443">
        <v>6.6444994037614338</v>
      </c>
      <c r="AB567" s="443"/>
      <c r="AC567" s="443">
        <v>-2.4659922378778987</v>
      </c>
      <c r="AD567" s="443">
        <v>-2.9029215895339582</v>
      </c>
    </row>
    <row r="568" spans="2:30" x14ac:dyDescent="0.3">
      <c r="B568" s="443"/>
      <c r="C568" s="443"/>
      <c r="D568" s="443"/>
      <c r="Y568" s="444"/>
      <c r="Z568" s="443">
        <v>2.3403346767469229</v>
      </c>
      <c r="AA568" s="443">
        <v>5.5167331160460487</v>
      </c>
      <c r="AB568" s="443"/>
      <c r="AC568" s="443">
        <v>-4.3979030316371137</v>
      </c>
      <c r="AD568" s="443">
        <v>-3.4501284114076793</v>
      </c>
    </row>
    <row r="569" spans="2:30" x14ac:dyDescent="0.3">
      <c r="B569" s="443"/>
      <c r="C569" s="443"/>
      <c r="D569" s="443"/>
      <c r="Y569" s="444"/>
      <c r="Z569" s="443">
        <v>3.8874133152949639</v>
      </c>
      <c r="AA569" s="443">
        <v>4.4401566662190275</v>
      </c>
      <c r="AB569" s="443"/>
      <c r="AC569" s="443">
        <v>-3.4028050447490017</v>
      </c>
      <c r="AD569" s="443">
        <v>-3.9856012343063503</v>
      </c>
    </row>
    <row r="570" spans="2:30" x14ac:dyDescent="0.3">
      <c r="B570" s="443"/>
      <c r="C570" s="443"/>
      <c r="D570" s="443"/>
      <c r="Y570" s="444"/>
      <c r="Z570" s="443">
        <v>10.63032740310369</v>
      </c>
      <c r="AA570" s="443">
        <v>3.9063198461829822</v>
      </c>
      <c r="AB570" s="443"/>
      <c r="AC570" s="443">
        <v>2.9513629982271965</v>
      </c>
      <c r="AD570" s="443">
        <v>-4.1507820735059511</v>
      </c>
    </row>
    <row r="571" spans="2:30" x14ac:dyDescent="0.3">
      <c r="B571" s="443"/>
      <c r="C571" s="443"/>
      <c r="D571" s="443"/>
      <c r="Y571" s="444"/>
      <c r="Z571" s="443">
        <v>-1.4245147831926426</v>
      </c>
      <c r="AA571" s="443">
        <v>3.7641617941346612</v>
      </c>
      <c r="AB571" s="443"/>
      <c r="AC571" s="443">
        <v>-6.7183568058811147</v>
      </c>
      <c r="AD571" s="443">
        <v>-4.0583653209008395</v>
      </c>
    </row>
    <row r="572" spans="2:30" x14ac:dyDescent="0.3">
      <c r="B572" s="443"/>
      <c r="C572" s="443"/>
      <c r="D572" s="443"/>
      <c r="Y572" s="444"/>
      <c r="Z572" s="443">
        <v>-0.33907321671677715</v>
      </c>
      <c r="AA572" s="443">
        <v>3.8722268677558347</v>
      </c>
      <c r="AB572" s="443"/>
      <c r="AC572" s="443">
        <v>-8.9809116311538872</v>
      </c>
      <c r="AD572" s="443">
        <v>-3.8441597886974432</v>
      </c>
    </row>
    <row r="573" spans="2:30" x14ac:dyDescent="0.3">
      <c r="B573" s="443"/>
      <c r="C573" s="443"/>
      <c r="D573" s="443"/>
      <c r="Y573" s="444"/>
      <c r="Z573" s="443">
        <v>6.0187534911978782</v>
      </c>
      <c r="AA573" s="443">
        <v>3.8942340084387119</v>
      </c>
      <c r="AB573" s="443"/>
      <c r="AC573" s="443">
        <v>-6.040868761469838</v>
      </c>
      <c r="AD573" s="443">
        <v>-3.9471660705135787</v>
      </c>
    </row>
    <row r="574" spans="2:30" x14ac:dyDescent="0.3">
      <c r="B574" s="443"/>
      <c r="C574" s="443"/>
      <c r="D574" s="443"/>
      <c r="Y574" s="444"/>
      <c r="Z574" s="443">
        <v>5.2358916725085942</v>
      </c>
      <c r="AA574" s="443">
        <v>2.7868842352034946</v>
      </c>
      <c r="AB574" s="443"/>
      <c r="AC574" s="443">
        <v>-1.8190749696421165</v>
      </c>
      <c r="AD574" s="443">
        <v>-4.9631709049401485</v>
      </c>
    </row>
    <row r="575" spans="2:30" x14ac:dyDescent="0.3">
      <c r="B575" s="443"/>
      <c r="C575" s="443"/>
      <c r="D575" s="443"/>
      <c r="Y575" s="444"/>
      <c r="Z575" s="443">
        <v>3.0967901920951384</v>
      </c>
      <c r="AA575" s="443">
        <v>2.9567947636401728</v>
      </c>
      <c r="AB575" s="443"/>
      <c r="AC575" s="443">
        <v>-2.8984643062133415</v>
      </c>
      <c r="AD575" s="443">
        <v>-5.0826130388928545</v>
      </c>
    </row>
    <row r="576" spans="2:30" x14ac:dyDescent="0.3">
      <c r="B576" s="443"/>
      <c r="C576" s="443"/>
      <c r="D576" s="443"/>
      <c r="Y576" s="444"/>
      <c r="Z576" s="443">
        <v>4.0414633000751055</v>
      </c>
      <c r="AA576" s="443">
        <v>3.1596549383889041</v>
      </c>
      <c r="AB576" s="443"/>
      <c r="AC576" s="443">
        <v>-4.12384901746195</v>
      </c>
      <c r="AD576" s="443">
        <v>-5.0060862513625528</v>
      </c>
    </row>
    <row r="577" spans="2:30" x14ac:dyDescent="0.3">
      <c r="B577" s="443"/>
      <c r="C577" s="443"/>
      <c r="D577" s="443"/>
      <c r="Y577" s="444"/>
      <c r="Z577" s="443">
        <v>2.8788789904571654</v>
      </c>
      <c r="AA577" s="443">
        <v>2.829415665078443</v>
      </c>
      <c r="AB577" s="443"/>
      <c r="AC577" s="443">
        <v>-4.1606708427587904</v>
      </c>
      <c r="AD577" s="443">
        <v>-5.2132196401203412</v>
      </c>
    </row>
    <row r="578" spans="2:30" x14ac:dyDescent="0.3">
      <c r="B578" s="443"/>
      <c r="C578" s="443"/>
      <c r="D578" s="443"/>
      <c r="Y578" s="444"/>
      <c r="Z578" s="443">
        <v>-0.23514108413589385</v>
      </c>
      <c r="AA578" s="443">
        <v>2.5027897589237642</v>
      </c>
      <c r="AB578" s="443"/>
      <c r="AC578" s="443">
        <v>-7.5544517435500609</v>
      </c>
      <c r="AD578" s="443">
        <v>-5.4254213042207526</v>
      </c>
    </row>
    <row r="579" spans="2:30" x14ac:dyDescent="0.3">
      <c r="B579" s="443"/>
      <c r="C579" s="443"/>
      <c r="D579" s="443"/>
      <c r="Y579" s="444"/>
      <c r="Z579" s="443">
        <v>1.080948006524342</v>
      </c>
      <c r="AA579" s="443">
        <v>2.6218438484371318</v>
      </c>
      <c r="AB579" s="443"/>
      <c r="AC579" s="443">
        <v>-8.4452241184417716</v>
      </c>
      <c r="AD579" s="443">
        <v>-5.4162638707353823</v>
      </c>
    </row>
    <row r="580" spans="2:30" x14ac:dyDescent="0.3">
      <c r="B580" s="443"/>
      <c r="C580" s="443"/>
      <c r="D580" s="443"/>
      <c r="Y580" s="444"/>
      <c r="Z580" s="443">
        <v>3.7070785780246496</v>
      </c>
      <c r="AA580" s="443">
        <v>2.4657577453760058</v>
      </c>
      <c r="AB580" s="443"/>
      <c r="AC580" s="443">
        <v>-7.490802482774356</v>
      </c>
      <c r="AD580" s="443">
        <v>-5.3134881157589673</v>
      </c>
    </row>
    <row r="581" spans="2:30" x14ac:dyDescent="0.3">
      <c r="B581" s="443"/>
      <c r="C581" s="443"/>
      <c r="D581" s="443"/>
      <c r="Y581" s="444"/>
      <c r="Z581" s="443">
        <v>2.9495103294258405</v>
      </c>
      <c r="AA581" s="443">
        <v>2.3322620054247438</v>
      </c>
      <c r="AB581" s="443"/>
      <c r="AC581" s="443">
        <v>-3.3044866183449955</v>
      </c>
      <c r="AD581" s="443">
        <v>-5.196540698350911</v>
      </c>
    </row>
    <row r="582" spans="2:30" x14ac:dyDescent="0.3">
      <c r="B582" s="443"/>
      <c r="C582" s="443"/>
      <c r="D582" s="443"/>
      <c r="Y582" s="444"/>
      <c r="Z582" s="443">
        <v>3.9301688186887143</v>
      </c>
      <c r="AA582" s="443">
        <v>2.8039562655292132</v>
      </c>
      <c r="AB582" s="443"/>
      <c r="AC582" s="443">
        <v>-2.8343622718157491</v>
      </c>
      <c r="AD582" s="443">
        <v>-4.7323864147745365</v>
      </c>
    </row>
    <row r="583" spans="2:30" x14ac:dyDescent="0.3">
      <c r="B583" s="443"/>
      <c r="C583" s="443"/>
      <c r="D583" s="443"/>
      <c r="Y583" s="444"/>
      <c r="Z583" s="443">
        <v>2.9488605786472233</v>
      </c>
      <c r="AA583" s="443">
        <v>4.1976138900577951</v>
      </c>
      <c r="AB583" s="443"/>
      <c r="AC583" s="443">
        <v>-3.4044187326270503</v>
      </c>
      <c r="AD583" s="443">
        <v>-3.164582342369946</v>
      </c>
    </row>
    <row r="584" spans="2:30" x14ac:dyDescent="0.3">
      <c r="B584" s="443"/>
      <c r="C584" s="443"/>
      <c r="D584" s="443"/>
      <c r="Y584" s="444"/>
      <c r="Z584" s="443">
        <v>1.9444088107983302</v>
      </c>
      <c r="AA584" s="443">
        <v>4.1175818271438835</v>
      </c>
      <c r="AB584" s="443"/>
      <c r="AC584" s="443">
        <v>-3.3420389209023966</v>
      </c>
      <c r="AD584" s="443">
        <v>-2.9923948570178487</v>
      </c>
    </row>
    <row r="585" spans="2:30" x14ac:dyDescent="0.3">
      <c r="B585" s="443"/>
      <c r="C585" s="443"/>
      <c r="D585" s="443"/>
      <c r="Y585" s="444"/>
      <c r="Z585" s="443">
        <v>3.0667187365953943</v>
      </c>
      <c r="AA585" s="443">
        <v>3.9509906766845799</v>
      </c>
      <c r="AB585" s="443"/>
      <c r="AC585" s="443">
        <v>-4.3053717585154345</v>
      </c>
      <c r="AD585" s="443">
        <v>-3.1894113146485807</v>
      </c>
    </row>
    <row r="586" spans="2:30" x14ac:dyDescent="0.3">
      <c r="B586" s="443"/>
      <c r="C586" s="443"/>
      <c r="D586" s="443"/>
      <c r="Y586" s="444">
        <v>44409</v>
      </c>
      <c r="Z586" s="443">
        <v>10.836551378224412</v>
      </c>
      <c r="AA586" s="443">
        <v>3.8458332881928712</v>
      </c>
      <c r="AB586" s="443"/>
      <c r="AC586" s="443">
        <v>2.5294043883903612</v>
      </c>
      <c r="AD586" s="443">
        <v>-3.4236540366359702</v>
      </c>
    </row>
    <row r="587" spans="2:30" x14ac:dyDescent="0.3">
      <c r="B587" s="443"/>
      <c r="C587" s="443"/>
      <c r="D587" s="443"/>
      <c r="Y587" s="444"/>
      <c r="Z587" s="443">
        <v>3.1468541376272698</v>
      </c>
      <c r="AA587" s="443">
        <v>4.2070307235632898</v>
      </c>
      <c r="AB587" s="443"/>
      <c r="AC587" s="443">
        <v>-6.2854900853096751</v>
      </c>
      <c r="AD587" s="443">
        <v>-2.9814067863673648</v>
      </c>
    </row>
    <row r="588" spans="2:30" x14ac:dyDescent="0.3">
      <c r="B588" s="443"/>
      <c r="C588" s="443"/>
      <c r="D588" s="443"/>
      <c r="Y588" s="444"/>
      <c r="Z588" s="443">
        <v>1.7833722762107149</v>
      </c>
      <c r="AA588" s="443">
        <v>4.5122169541954316</v>
      </c>
      <c r="AB588" s="443"/>
      <c r="AC588" s="443">
        <v>-4.6836018217601207</v>
      </c>
      <c r="AD588" s="443">
        <v>-2.765772522559609</v>
      </c>
    </row>
    <row r="589" spans="2:30" x14ac:dyDescent="0.3">
      <c r="B589" s="443"/>
      <c r="C589" s="443"/>
      <c r="D589" s="443"/>
      <c r="Y589" s="444"/>
      <c r="Z589" s="443">
        <v>3.1940670992467526</v>
      </c>
      <c r="AA589" s="443">
        <v>4.7058527303660318</v>
      </c>
      <c r="AB589" s="443"/>
      <c r="AC589" s="443">
        <v>-4.4740613257274759</v>
      </c>
      <c r="AD589" s="443">
        <v>-2.6555247731498719</v>
      </c>
    </row>
    <row r="590" spans="2:30" x14ac:dyDescent="0.3">
      <c r="B590" s="443"/>
      <c r="C590" s="443"/>
      <c r="D590" s="443"/>
      <c r="Y590" s="444"/>
      <c r="Z590" s="443">
        <v>5.4772426262401517</v>
      </c>
      <c r="AA590" s="443">
        <v>4.3315878765400759</v>
      </c>
      <c r="AB590" s="443"/>
      <c r="AC590" s="443">
        <v>-0.30868798074681081</v>
      </c>
      <c r="AD590" s="443">
        <v>-3.2385147585240595</v>
      </c>
    </row>
    <row r="591" spans="2:30" x14ac:dyDescent="0.3">
      <c r="B591" s="443"/>
      <c r="C591" s="443"/>
      <c r="D591" s="443"/>
      <c r="Y591" s="444"/>
      <c r="Z591" s="443">
        <v>4.0807124252233269</v>
      </c>
      <c r="AA591" s="443">
        <v>5.5391046404531608</v>
      </c>
      <c r="AB591" s="443"/>
      <c r="AC591" s="443">
        <v>-1.8325990742481082</v>
      </c>
      <c r="AD591" s="443">
        <v>-2.0880950868640178</v>
      </c>
    </row>
    <row r="592" spans="2:30" x14ac:dyDescent="0.3">
      <c r="B592" s="443"/>
      <c r="C592" s="443"/>
      <c r="D592" s="443"/>
      <c r="Y592" s="444"/>
      <c r="Z592" s="443">
        <v>4.4221691697895933</v>
      </c>
      <c r="AA592" s="443">
        <v>5.8939063303758212</v>
      </c>
      <c r="AB592" s="443"/>
      <c r="AC592" s="443">
        <v>-3.5336375126472745</v>
      </c>
      <c r="AD592" s="443">
        <v>-1.7818092122867253</v>
      </c>
    </row>
    <row r="593" spans="2:30" x14ac:dyDescent="0.3">
      <c r="B593" s="443"/>
      <c r="C593" s="443"/>
      <c r="D593" s="443"/>
      <c r="Y593" s="444"/>
      <c r="Z593" s="443">
        <v>8.2166974014427225</v>
      </c>
      <c r="AA593" s="443">
        <v>6.0590516956137792</v>
      </c>
      <c r="AB593" s="443"/>
      <c r="AC593" s="443">
        <v>-1.5515255092289522</v>
      </c>
      <c r="AD593" s="443">
        <v>-1.5522928343595319</v>
      </c>
    </row>
    <row r="594" spans="2:30" x14ac:dyDescent="0.3">
      <c r="B594" s="443"/>
      <c r="C594" s="443"/>
      <c r="D594" s="443"/>
      <c r="Y594" s="444"/>
      <c r="Z594" s="443">
        <v>11.599471485018867</v>
      </c>
      <c r="AA594" s="443">
        <v>5.7485214943243976</v>
      </c>
      <c r="AB594" s="443"/>
      <c r="AC594" s="443">
        <v>1.7674476163106192</v>
      </c>
      <c r="AD594" s="443">
        <v>-1.4498554951217406</v>
      </c>
    </row>
    <row r="595" spans="2:30" x14ac:dyDescent="0.3">
      <c r="B595" s="443"/>
      <c r="C595" s="443"/>
      <c r="D595" s="443"/>
      <c r="Y595" s="444"/>
      <c r="Z595" s="443">
        <v>4.2669841056693381</v>
      </c>
      <c r="AA595" s="443">
        <v>5.6206702375433348</v>
      </c>
      <c r="AB595" s="443"/>
      <c r="AC595" s="443">
        <v>-2.5396006997190739</v>
      </c>
      <c r="AD595" s="443">
        <v>-0.99536300703177005</v>
      </c>
    </row>
    <row r="596" spans="2:30" x14ac:dyDescent="0.3">
      <c r="B596" s="443"/>
      <c r="C596" s="443"/>
      <c r="D596" s="443"/>
      <c r="Y596" s="444"/>
      <c r="Z596" s="443">
        <v>4.3500846559124549</v>
      </c>
      <c r="AA596" s="443">
        <v>5.8800514531094068</v>
      </c>
      <c r="AB596" s="443"/>
      <c r="AC596" s="443">
        <v>-2.8674466802371228</v>
      </c>
      <c r="AD596" s="443">
        <v>-0.132149967263477</v>
      </c>
    </row>
    <row r="597" spans="2:30" x14ac:dyDescent="0.3">
      <c r="B597" s="443"/>
      <c r="C597" s="443"/>
      <c r="D597" s="443"/>
      <c r="Y597" s="444"/>
      <c r="Z597" s="443">
        <v>3.3035312172144762</v>
      </c>
      <c r="AA597" s="443">
        <v>6.2963734058850065</v>
      </c>
      <c r="AB597" s="443"/>
      <c r="AC597" s="443">
        <v>0.40837339391772787</v>
      </c>
      <c r="AD597" s="443">
        <v>0.74310082949857714</v>
      </c>
    </row>
    <row r="598" spans="2:30" x14ac:dyDescent="0.3">
      <c r="B598" s="443"/>
      <c r="C598" s="443"/>
      <c r="D598" s="443"/>
      <c r="Y598" s="444"/>
      <c r="Z598" s="443">
        <v>3.1857536277558864</v>
      </c>
      <c r="AA598" s="443">
        <v>5.0433781705763581</v>
      </c>
      <c r="AB598" s="443"/>
      <c r="AC598" s="443">
        <v>1.3488483423816859</v>
      </c>
      <c r="AD598" s="443">
        <v>1.2032706662876731</v>
      </c>
    </row>
    <row r="599" spans="2:30" x14ac:dyDescent="0.3">
      <c r="B599" s="443"/>
      <c r="C599" s="443"/>
      <c r="D599" s="443"/>
      <c r="Y599" s="444"/>
      <c r="Z599" s="443">
        <v>6.2378376787520997</v>
      </c>
      <c r="AA599" s="443">
        <v>4.8293186384011211</v>
      </c>
      <c r="AB599" s="443"/>
      <c r="AC599" s="443">
        <v>2.5088537657307768</v>
      </c>
      <c r="AD599" s="443">
        <v>1.4774248509318519</v>
      </c>
    </row>
    <row r="600" spans="2:30" x14ac:dyDescent="0.3">
      <c r="B600" s="443"/>
      <c r="C600" s="443"/>
      <c r="D600" s="443"/>
      <c r="Y600" s="444"/>
      <c r="Z600" s="443">
        <v>11.130951070871923</v>
      </c>
      <c r="AA600" s="443">
        <v>4.7808979377398328</v>
      </c>
      <c r="AB600" s="443"/>
      <c r="AC600" s="443">
        <v>4.5752300681054265</v>
      </c>
      <c r="AD600" s="443">
        <v>1.3809037131915514</v>
      </c>
    </row>
    <row r="601" spans="2:30" x14ac:dyDescent="0.3">
      <c r="B601" s="443"/>
      <c r="C601" s="443"/>
      <c r="D601" s="443"/>
      <c r="Y601" s="444"/>
      <c r="Z601" s="443">
        <v>2.8285048378583282</v>
      </c>
      <c r="AA601" s="443">
        <v>5.2758554974659209</v>
      </c>
      <c r="AB601" s="443"/>
      <c r="AC601" s="443">
        <v>4.9886364738342905</v>
      </c>
      <c r="AD601" s="443">
        <v>1.7076758433200447</v>
      </c>
    </row>
    <row r="602" spans="2:30" x14ac:dyDescent="0.3">
      <c r="B602" s="443"/>
      <c r="C602" s="443"/>
      <c r="D602" s="443"/>
      <c r="Y602" s="444"/>
      <c r="Z602" s="443">
        <v>2.7685673804426809</v>
      </c>
      <c r="AA602" s="443">
        <v>5.2827758233610158</v>
      </c>
      <c r="AB602" s="443"/>
      <c r="AC602" s="443">
        <v>-0.62052140720982152</v>
      </c>
      <c r="AD602" s="443">
        <v>1.5543804280556839</v>
      </c>
    </row>
    <row r="603" spans="2:30" x14ac:dyDescent="0.3">
      <c r="B603" s="443"/>
      <c r="C603" s="443"/>
      <c r="D603" s="443"/>
      <c r="Y603" s="444"/>
      <c r="Z603" s="443">
        <v>4.0111397512834346</v>
      </c>
      <c r="AA603" s="443">
        <v>6.0430318027137373</v>
      </c>
      <c r="AB603" s="443"/>
      <c r="AC603" s="443">
        <v>-3.5430946444192273</v>
      </c>
      <c r="AD603" s="443">
        <v>1.9335123146455706</v>
      </c>
    </row>
    <row r="604" spans="2:30" x14ac:dyDescent="0.3">
      <c r="B604" s="443"/>
      <c r="C604" s="443"/>
      <c r="D604" s="443"/>
      <c r="Y604" s="444"/>
      <c r="Z604" s="443">
        <v>6.7682341352970985</v>
      </c>
      <c r="AA604" s="443">
        <v>5.5778303026758849</v>
      </c>
      <c r="AB604" s="443"/>
      <c r="AC604" s="443">
        <v>2.6957783048171819</v>
      </c>
      <c r="AD604" s="443">
        <v>1.6998164222258754</v>
      </c>
    </row>
    <row r="605" spans="2:30" x14ac:dyDescent="0.3">
      <c r="B605" s="443"/>
      <c r="C605" s="443"/>
      <c r="D605" s="443"/>
      <c r="Y605" s="444"/>
      <c r="Z605" s="443">
        <v>3.2341959090215484</v>
      </c>
      <c r="AA605" s="443">
        <v>5.817347354359943</v>
      </c>
      <c r="AB605" s="443"/>
      <c r="AC605" s="443">
        <v>0.27578043553116061</v>
      </c>
      <c r="AD605" s="443">
        <v>1.0980261544742791</v>
      </c>
    </row>
    <row r="606" spans="2:30" x14ac:dyDescent="0.3">
      <c r="B606" s="443"/>
      <c r="C606" s="443"/>
      <c r="D606" s="443"/>
      <c r="Y606" s="444"/>
      <c r="Z606" s="443">
        <v>11.559629534221152</v>
      </c>
      <c r="AA606" s="443">
        <v>5.8098423325569595</v>
      </c>
      <c r="AB606" s="443"/>
      <c r="AC606" s="443">
        <v>5.1627769718599836</v>
      </c>
      <c r="AD606" s="443">
        <v>0.74103885860673657</v>
      </c>
    </row>
    <row r="607" spans="2:30" x14ac:dyDescent="0.3">
      <c r="B607" s="443"/>
      <c r="C607" s="443"/>
      <c r="D607" s="443"/>
      <c r="Y607" s="444"/>
      <c r="Z607" s="443">
        <v>7.8745405706069507</v>
      </c>
      <c r="AA607" s="443">
        <v>5.7578057882021989</v>
      </c>
      <c r="AB607" s="443"/>
      <c r="AC607" s="443">
        <v>2.9393588211675592</v>
      </c>
      <c r="AD607" s="443">
        <v>0.97651160780797852</v>
      </c>
    </row>
    <row r="608" spans="2:30" x14ac:dyDescent="0.3">
      <c r="B608" s="443"/>
      <c r="C608" s="443"/>
      <c r="D608" s="443"/>
      <c r="Y608" s="444"/>
      <c r="Z608" s="443">
        <v>4.5051241996467279</v>
      </c>
      <c r="AA608" s="443">
        <v>4.7558928477818876</v>
      </c>
      <c r="AB608" s="443"/>
      <c r="AC608" s="443">
        <v>0.77610459957311662</v>
      </c>
      <c r="AD608" s="443">
        <v>0.11643223720013753</v>
      </c>
    </row>
    <row r="609" spans="2:30" x14ac:dyDescent="0.3">
      <c r="B609" s="443"/>
      <c r="C609" s="443"/>
      <c r="D609" s="443"/>
      <c r="Y609" s="444"/>
      <c r="Z609" s="443">
        <v>2.7160322278217972</v>
      </c>
      <c r="AA609" s="443">
        <v>4.2995234605092589</v>
      </c>
      <c r="AB609" s="443"/>
      <c r="AC609" s="443">
        <v>-3.1194324782826186</v>
      </c>
      <c r="AD609" s="443">
        <v>-0.34302957426895581</v>
      </c>
    </row>
    <row r="610" spans="2:30" x14ac:dyDescent="0.3">
      <c r="B610" s="443"/>
      <c r="C610" s="443"/>
      <c r="D610" s="443"/>
      <c r="Y610" s="444"/>
      <c r="Z610" s="443">
        <v>3.646883940800115</v>
      </c>
      <c r="AA610" s="443">
        <v>2.8823501792347059</v>
      </c>
      <c r="AB610" s="443"/>
      <c r="AC610" s="443">
        <v>-1.8947854000105337</v>
      </c>
      <c r="AD610" s="443">
        <v>-1.4673009165799584</v>
      </c>
    </row>
    <row r="611" spans="2:30" x14ac:dyDescent="0.3">
      <c r="B611" s="443"/>
      <c r="C611" s="443"/>
      <c r="D611" s="443"/>
      <c r="Y611" s="444"/>
      <c r="Z611" s="443">
        <v>-0.24515644764508093</v>
      </c>
      <c r="AA611" s="443">
        <v>2.1243008234832499</v>
      </c>
      <c r="AB611" s="443"/>
      <c r="AC611" s="443">
        <v>-3.324777289437705</v>
      </c>
      <c r="AD611" s="443">
        <v>-1.9698360649498983</v>
      </c>
    </row>
    <row r="612" spans="2:30" x14ac:dyDescent="0.3">
      <c r="B612" s="443"/>
      <c r="C612" s="443"/>
      <c r="D612" s="443"/>
      <c r="Y612" s="444"/>
      <c r="Z612" s="443">
        <v>3.9610198113153805E-2</v>
      </c>
      <c r="AA612" s="443">
        <v>2.0940552131119028</v>
      </c>
      <c r="AB612" s="443"/>
      <c r="AC612" s="443">
        <v>-2.9404522447524926</v>
      </c>
      <c r="AD612" s="443">
        <v>-2.0930336069163906</v>
      </c>
    </row>
    <row r="613" spans="2:30" x14ac:dyDescent="0.3">
      <c r="B613" s="443"/>
      <c r="C613" s="443"/>
      <c r="D613" s="443"/>
      <c r="Y613" s="444"/>
      <c r="Z613" s="443">
        <v>1.6394165652992772</v>
      </c>
      <c r="AA613" s="443">
        <v>2.2317380840932279</v>
      </c>
      <c r="AB613" s="443"/>
      <c r="AC613" s="443">
        <v>-2.7071224243170349</v>
      </c>
      <c r="AD613" s="443">
        <v>-1.7851550578464301</v>
      </c>
    </row>
    <row r="614" spans="2:30" x14ac:dyDescent="0.3">
      <c r="B614" s="443"/>
      <c r="C614" s="443"/>
      <c r="D614" s="443"/>
      <c r="Y614" s="444"/>
      <c r="Z614" s="443">
        <v>2.5681950803467597</v>
      </c>
      <c r="AA614" s="443">
        <v>2.1605022918750332</v>
      </c>
      <c r="AB614" s="443"/>
      <c r="AC614" s="443">
        <v>-0.57838721742201926</v>
      </c>
      <c r="AD614" s="443">
        <v>-1.9604912804366319</v>
      </c>
    </row>
    <row r="615" spans="2:30" x14ac:dyDescent="0.3">
      <c r="B615" s="443"/>
      <c r="C615" s="443"/>
      <c r="D615" s="443"/>
      <c r="Y615" s="444"/>
      <c r="Z615" s="443">
        <v>4.2934049270472965</v>
      </c>
      <c r="AA615" s="443">
        <v>2.6650267966021817</v>
      </c>
      <c r="AB615" s="443"/>
      <c r="AC615" s="443">
        <v>-8.6278194192331625E-2</v>
      </c>
      <c r="AD615" s="443">
        <v>-1.5951778721389718</v>
      </c>
    </row>
    <row r="616" spans="2:30" x14ac:dyDescent="0.3">
      <c r="B616" s="443"/>
      <c r="C616" s="443"/>
      <c r="D616" s="443"/>
      <c r="Y616" s="444"/>
      <c r="Z616" s="443">
        <v>3.6798123246910741</v>
      </c>
      <c r="AA616" s="443">
        <v>2.9610407643889647</v>
      </c>
      <c r="AB616" s="443"/>
      <c r="AC616" s="443">
        <v>-0.96428263479289456</v>
      </c>
      <c r="AD616" s="443">
        <v>-1.5011911489942011</v>
      </c>
    </row>
    <row r="617" spans="2:30" x14ac:dyDescent="0.3">
      <c r="B617" s="443"/>
      <c r="C617" s="443"/>
      <c r="D617" s="443"/>
      <c r="Y617" s="444"/>
      <c r="Z617" s="443">
        <v>3.1482333952727526</v>
      </c>
      <c r="AA617" s="443">
        <v>2.5695644447319927</v>
      </c>
      <c r="AB617" s="443"/>
      <c r="AC617" s="443">
        <v>-3.1221389581419459</v>
      </c>
      <c r="AD617" s="443">
        <v>-1.5593471670273564</v>
      </c>
    </row>
    <row r="618" spans="2:30" x14ac:dyDescent="0.3">
      <c r="B618" s="443"/>
      <c r="C618" s="443"/>
      <c r="D618" s="443"/>
      <c r="Y618" s="444"/>
      <c r="Z618" s="443">
        <v>3.2865150854449583</v>
      </c>
      <c r="AA618" s="443">
        <v>2.9405566452207959</v>
      </c>
      <c r="AB618" s="443"/>
      <c r="AC618" s="443">
        <v>-0.76758343135408325</v>
      </c>
      <c r="AD618" s="443">
        <v>-1.4630533655414959</v>
      </c>
    </row>
    <row r="619" spans="2:30" x14ac:dyDescent="0.3">
      <c r="B619" s="443"/>
      <c r="C619" s="443"/>
      <c r="D619" s="443"/>
      <c r="Y619" s="444"/>
      <c r="Z619" s="443">
        <v>2.1117079726206311</v>
      </c>
      <c r="AA619" s="443"/>
      <c r="AB619" s="443"/>
      <c r="AC619" s="443">
        <v>-2.2825451827390992</v>
      </c>
      <c r="AD619" s="443"/>
    </row>
    <row r="620" spans="2:30" x14ac:dyDescent="0.3">
      <c r="B620" s="443"/>
      <c r="C620" s="443"/>
      <c r="D620" s="443"/>
      <c r="Y620" s="444"/>
      <c r="Z620" s="443">
        <v>-1.1009176722995242</v>
      </c>
      <c r="AA620" s="443"/>
      <c r="AB620" s="443"/>
      <c r="AC620" s="443">
        <v>-3.1142145505491214</v>
      </c>
      <c r="AD620" s="443"/>
    </row>
    <row r="621" spans="2:30" x14ac:dyDescent="0.3">
      <c r="B621" s="443"/>
      <c r="C621" s="443"/>
      <c r="D621" s="443"/>
      <c r="Y621" s="444">
        <v>44444</v>
      </c>
      <c r="Z621" s="443">
        <v>5.1651404837683836</v>
      </c>
      <c r="AA621" s="443"/>
      <c r="AB621" s="443"/>
      <c r="AC621" s="443">
        <v>9.5669392979004897E-2</v>
      </c>
      <c r="AD621" s="443"/>
    </row>
    <row r="622" spans="2:30" x14ac:dyDescent="0.3">
      <c r="B622" s="443"/>
      <c r="C622" s="443"/>
      <c r="D622" s="443"/>
      <c r="AB622" s="443"/>
    </row>
    <row r="623" spans="2:30" x14ac:dyDescent="0.3">
      <c r="B623" s="443"/>
      <c r="C623" s="443"/>
      <c r="D623" s="443"/>
      <c r="AB623" s="443"/>
    </row>
    <row r="624" spans="2:30" x14ac:dyDescent="0.3">
      <c r="B624" s="443"/>
      <c r="C624" s="443"/>
      <c r="D624" s="443"/>
      <c r="AB624" s="443"/>
    </row>
    <row r="625" spans="2:28" x14ac:dyDescent="0.3">
      <c r="B625" s="443"/>
      <c r="C625" s="443"/>
      <c r="D625" s="443"/>
      <c r="AB625" s="443"/>
    </row>
    <row r="626" spans="2:28" x14ac:dyDescent="0.3">
      <c r="B626" s="443"/>
      <c r="C626" s="443"/>
      <c r="D626" s="443"/>
      <c r="AB626" s="443"/>
    </row>
    <row r="627" spans="2:28" x14ac:dyDescent="0.3">
      <c r="B627" s="443"/>
      <c r="C627" s="443"/>
      <c r="D627" s="443"/>
      <c r="AB627" s="443"/>
    </row>
    <row r="628" spans="2:28" x14ac:dyDescent="0.3">
      <c r="B628" s="443"/>
      <c r="C628" s="443"/>
      <c r="D628" s="443"/>
      <c r="AB628" s="443"/>
    </row>
    <row r="629" spans="2:28" x14ac:dyDescent="0.3">
      <c r="B629" s="443"/>
      <c r="C629" s="443"/>
      <c r="D629" s="443"/>
      <c r="AB629" s="443"/>
    </row>
    <row r="630" spans="2:28" x14ac:dyDescent="0.3">
      <c r="B630" s="443"/>
      <c r="C630" s="443"/>
      <c r="D630" s="443"/>
      <c r="AB630" s="443"/>
    </row>
    <row r="631" spans="2:28" x14ac:dyDescent="0.3">
      <c r="B631" s="443"/>
      <c r="C631" s="443"/>
      <c r="D631" s="443"/>
      <c r="AB631" s="443"/>
    </row>
    <row r="632" spans="2:28" x14ac:dyDescent="0.3">
      <c r="B632" s="443"/>
      <c r="C632" s="443"/>
      <c r="D632" s="443"/>
      <c r="AB632" s="443"/>
    </row>
    <row r="633" spans="2:28" x14ac:dyDescent="0.3">
      <c r="B633" s="443"/>
      <c r="C633" s="443"/>
      <c r="D633" s="443"/>
      <c r="AB633" s="443"/>
    </row>
    <row r="634" spans="2:28" x14ac:dyDescent="0.3">
      <c r="B634" s="443"/>
      <c r="C634" s="443"/>
      <c r="D634" s="443"/>
      <c r="AB634" s="443"/>
    </row>
    <row r="635" spans="2:28" x14ac:dyDescent="0.3">
      <c r="B635" s="443"/>
      <c r="C635" s="443"/>
      <c r="D635" s="443"/>
      <c r="AB635" s="443"/>
    </row>
    <row r="636" spans="2:28" x14ac:dyDescent="0.3">
      <c r="B636" s="443"/>
      <c r="C636" s="443"/>
      <c r="D636" s="443"/>
      <c r="AB636" s="443"/>
    </row>
    <row r="637" spans="2:28" x14ac:dyDescent="0.3">
      <c r="B637" s="443"/>
      <c r="C637" s="443"/>
      <c r="D637" s="443"/>
      <c r="AB637" s="443"/>
    </row>
    <row r="638" spans="2:28" x14ac:dyDescent="0.3">
      <c r="B638" s="443"/>
      <c r="C638" s="443"/>
      <c r="D638" s="443"/>
      <c r="AB638" s="443"/>
    </row>
    <row r="639" spans="2:28" x14ac:dyDescent="0.3">
      <c r="B639" s="443"/>
      <c r="C639" s="443"/>
      <c r="D639" s="443"/>
      <c r="AB639" s="443"/>
    </row>
    <row r="640" spans="2:28" x14ac:dyDescent="0.3">
      <c r="B640" s="443"/>
      <c r="C640" s="443"/>
      <c r="D640" s="443"/>
      <c r="AB640" s="443"/>
    </row>
    <row r="641" spans="2:28" x14ac:dyDescent="0.3">
      <c r="B641" s="443"/>
      <c r="C641" s="443"/>
      <c r="D641" s="443"/>
      <c r="AB641" s="443"/>
    </row>
    <row r="642" spans="2:28" x14ac:dyDescent="0.3">
      <c r="B642" s="443"/>
      <c r="C642" s="443"/>
      <c r="D642" s="443"/>
      <c r="AB642" s="443"/>
    </row>
    <row r="643" spans="2:28" x14ac:dyDescent="0.3">
      <c r="B643" s="443"/>
      <c r="C643" s="443"/>
      <c r="D643" s="443"/>
      <c r="AB643" s="443"/>
    </row>
    <row r="644" spans="2:28" x14ac:dyDescent="0.3">
      <c r="B644" s="443"/>
      <c r="C644" s="443"/>
      <c r="D644" s="443"/>
      <c r="AB644" s="443"/>
    </row>
    <row r="645" spans="2:28" x14ac:dyDescent="0.3">
      <c r="B645" s="443"/>
      <c r="C645" s="443"/>
      <c r="D645" s="443"/>
      <c r="AB645" s="443"/>
    </row>
    <row r="646" spans="2:28" x14ac:dyDescent="0.3">
      <c r="B646" s="443"/>
      <c r="C646" s="443"/>
      <c r="D646" s="443"/>
      <c r="AB646" s="443"/>
    </row>
    <row r="647" spans="2:28" x14ac:dyDescent="0.3">
      <c r="B647" s="443"/>
      <c r="C647" s="443"/>
      <c r="D647" s="443"/>
      <c r="AB647" s="443"/>
    </row>
    <row r="648" spans="2:28" x14ac:dyDescent="0.3">
      <c r="B648" s="443"/>
      <c r="C648" s="443"/>
      <c r="D648" s="443"/>
      <c r="AB648" s="443"/>
    </row>
    <row r="649" spans="2:28" x14ac:dyDescent="0.3">
      <c r="B649" s="443"/>
      <c r="C649" s="443"/>
      <c r="D649" s="443"/>
      <c r="AB649" s="443"/>
    </row>
    <row r="650" spans="2:28" x14ac:dyDescent="0.3">
      <c r="B650" s="443"/>
      <c r="C650" s="443"/>
      <c r="D650" s="443"/>
      <c r="AB650" s="443"/>
    </row>
    <row r="651" spans="2:28" x14ac:dyDescent="0.3">
      <c r="B651" s="443"/>
      <c r="C651" s="443"/>
      <c r="D651" s="443"/>
      <c r="AB651" s="443"/>
    </row>
    <row r="652" spans="2:28" x14ac:dyDescent="0.3">
      <c r="B652" s="443"/>
      <c r="C652" s="443"/>
      <c r="D652" s="443"/>
      <c r="AB652" s="443"/>
    </row>
    <row r="653" spans="2:28" x14ac:dyDescent="0.3">
      <c r="B653" s="443"/>
      <c r="C653" s="443"/>
      <c r="D653" s="443"/>
      <c r="AB653" s="443"/>
    </row>
    <row r="654" spans="2:28" x14ac:dyDescent="0.3">
      <c r="B654" s="443"/>
      <c r="C654" s="443"/>
      <c r="D654" s="443"/>
      <c r="AB654" s="443"/>
    </row>
    <row r="655" spans="2:28" x14ac:dyDescent="0.3">
      <c r="B655" s="443"/>
      <c r="C655" s="443"/>
      <c r="D655" s="443"/>
      <c r="AB655" s="443"/>
    </row>
    <row r="656" spans="2:28" x14ac:dyDescent="0.3">
      <c r="B656" s="443"/>
      <c r="C656" s="443"/>
      <c r="D656" s="443"/>
      <c r="AB656" s="443"/>
    </row>
    <row r="657" spans="2:28" x14ac:dyDescent="0.3">
      <c r="B657" s="443"/>
      <c r="C657" s="443"/>
      <c r="D657" s="443"/>
      <c r="AB657" s="443"/>
    </row>
    <row r="658" spans="2:28" x14ac:dyDescent="0.3">
      <c r="B658" s="443"/>
      <c r="C658" s="443"/>
      <c r="D658" s="443"/>
      <c r="AB658" s="443"/>
    </row>
    <row r="659" spans="2:28" x14ac:dyDescent="0.3">
      <c r="B659" s="443"/>
      <c r="C659" s="443"/>
      <c r="D659" s="443"/>
      <c r="AB659" s="443"/>
    </row>
    <row r="660" spans="2:28" x14ac:dyDescent="0.3">
      <c r="B660" s="443"/>
      <c r="C660" s="443"/>
      <c r="D660" s="443"/>
      <c r="AB660" s="443"/>
    </row>
    <row r="661" spans="2:28" x14ac:dyDescent="0.3">
      <c r="B661" s="443"/>
      <c r="C661" s="443"/>
      <c r="D661" s="443"/>
      <c r="AB661" s="443"/>
    </row>
    <row r="662" spans="2:28" x14ac:dyDescent="0.3">
      <c r="B662" s="443"/>
      <c r="C662" s="443"/>
      <c r="D662" s="443"/>
      <c r="AB662" s="443"/>
    </row>
    <row r="663" spans="2:28" x14ac:dyDescent="0.3">
      <c r="B663" s="443"/>
      <c r="C663" s="443"/>
      <c r="D663" s="443"/>
      <c r="AB663" s="443"/>
    </row>
    <row r="664" spans="2:28" x14ac:dyDescent="0.3">
      <c r="B664" s="443"/>
      <c r="C664" s="443"/>
      <c r="D664" s="443"/>
      <c r="AB664" s="443"/>
    </row>
    <row r="665" spans="2:28" x14ac:dyDescent="0.3">
      <c r="B665" s="443"/>
      <c r="C665" s="443"/>
      <c r="D665" s="443"/>
      <c r="AB665" s="443"/>
    </row>
    <row r="666" spans="2:28" x14ac:dyDescent="0.3">
      <c r="B666" s="443"/>
      <c r="C666" s="443"/>
      <c r="D666" s="443"/>
      <c r="AB666" s="443"/>
    </row>
    <row r="667" spans="2:28" x14ac:dyDescent="0.3">
      <c r="B667" s="443"/>
      <c r="C667" s="443"/>
      <c r="D667" s="443"/>
      <c r="AB667" s="443"/>
    </row>
    <row r="668" spans="2:28" x14ac:dyDescent="0.3">
      <c r="B668" s="443"/>
      <c r="C668" s="443"/>
      <c r="D668" s="443"/>
      <c r="AB668" s="443"/>
    </row>
    <row r="669" spans="2:28" x14ac:dyDescent="0.3">
      <c r="B669" s="443"/>
      <c r="C669" s="443"/>
      <c r="D669" s="443"/>
      <c r="AB669" s="443"/>
    </row>
    <row r="670" spans="2:28" x14ac:dyDescent="0.3">
      <c r="B670" s="443"/>
      <c r="C670" s="443"/>
      <c r="D670" s="443"/>
      <c r="AB670" s="443"/>
    </row>
    <row r="671" spans="2:28" x14ac:dyDescent="0.3">
      <c r="B671" s="443"/>
      <c r="C671" s="443"/>
      <c r="D671" s="443"/>
      <c r="AB671" s="443"/>
    </row>
    <row r="672" spans="2:28" x14ac:dyDescent="0.3">
      <c r="B672" s="443"/>
      <c r="C672" s="443"/>
      <c r="D672" s="443"/>
      <c r="AB672" s="443"/>
    </row>
    <row r="673" spans="2:28" x14ac:dyDescent="0.3">
      <c r="B673" s="443"/>
      <c r="C673" s="443"/>
      <c r="D673" s="443"/>
      <c r="AB673" s="443"/>
    </row>
    <row r="674" spans="2:28" x14ac:dyDescent="0.3">
      <c r="B674" s="443"/>
      <c r="C674" s="443"/>
      <c r="D674" s="443"/>
      <c r="AB674" s="443"/>
    </row>
    <row r="675" spans="2:28" x14ac:dyDescent="0.3">
      <c r="B675" s="443"/>
      <c r="C675" s="443"/>
      <c r="D675" s="443"/>
      <c r="AB675" s="443"/>
    </row>
    <row r="676" spans="2:28" x14ac:dyDescent="0.3">
      <c r="B676" s="443"/>
      <c r="C676" s="443"/>
      <c r="D676" s="443"/>
      <c r="AB676" s="443"/>
    </row>
    <row r="677" spans="2:28" x14ac:dyDescent="0.3">
      <c r="B677" s="443"/>
      <c r="C677" s="443"/>
      <c r="D677" s="443"/>
      <c r="AB677" s="443"/>
    </row>
    <row r="678" spans="2:28" x14ac:dyDescent="0.3">
      <c r="B678" s="443"/>
      <c r="C678" s="443"/>
      <c r="D678" s="443"/>
      <c r="AB678" s="443"/>
    </row>
    <row r="679" spans="2:28" x14ac:dyDescent="0.3">
      <c r="B679" s="443"/>
      <c r="C679" s="443"/>
      <c r="D679" s="443"/>
      <c r="AB679" s="443"/>
    </row>
    <row r="680" spans="2:28" x14ac:dyDescent="0.3">
      <c r="B680" s="443"/>
      <c r="C680" s="443"/>
      <c r="D680" s="443"/>
      <c r="AB680" s="443"/>
    </row>
    <row r="681" spans="2:28" x14ac:dyDescent="0.3">
      <c r="B681" s="443"/>
      <c r="C681" s="443"/>
      <c r="D681" s="443"/>
      <c r="AB681" s="443"/>
    </row>
    <row r="682" spans="2:28" x14ac:dyDescent="0.3">
      <c r="B682" s="443"/>
      <c r="C682" s="443"/>
      <c r="D682" s="443"/>
      <c r="AB682" s="443"/>
    </row>
    <row r="683" spans="2:28" x14ac:dyDescent="0.3">
      <c r="B683" s="443"/>
      <c r="C683" s="443"/>
      <c r="D683" s="443"/>
      <c r="AB683" s="443"/>
    </row>
    <row r="684" spans="2:28" x14ac:dyDescent="0.3">
      <c r="B684" s="443"/>
      <c r="C684" s="443"/>
      <c r="D684" s="443"/>
      <c r="AB684" s="443"/>
    </row>
    <row r="685" spans="2:28" x14ac:dyDescent="0.3">
      <c r="B685" s="443"/>
      <c r="C685" s="443"/>
      <c r="D685" s="443"/>
      <c r="AB685" s="443"/>
    </row>
    <row r="686" spans="2:28" x14ac:dyDescent="0.3">
      <c r="B686" s="443"/>
      <c r="C686" s="443"/>
      <c r="D686" s="443"/>
      <c r="AB686" s="443"/>
    </row>
    <row r="687" spans="2:28" x14ac:dyDescent="0.3">
      <c r="B687" s="443"/>
      <c r="C687" s="443"/>
      <c r="D687" s="443"/>
      <c r="AB687" s="443"/>
    </row>
    <row r="688" spans="2:28" x14ac:dyDescent="0.3">
      <c r="B688" s="443"/>
      <c r="C688" s="443"/>
      <c r="D688" s="443"/>
      <c r="AB688" s="443"/>
    </row>
    <row r="689" spans="2:28" x14ac:dyDescent="0.3">
      <c r="B689" s="443"/>
      <c r="C689" s="443"/>
      <c r="D689" s="443"/>
      <c r="AB689" s="443"/>
    </row>
    <row r="690" spans="2:28" x14ac:dyDescent="0.3">
      <c r="B690" s="443"/>
      <c r="C690" s="443"/>
      <c r="D690" s="443"/>
      <c r="AB690" s="443"/>
    </row>
    <row r="691" spans="2:28" x14ac:dyDescent="0.3">
      <c r="B691" s="443"/>
      <c r="C691" s="443"/>
      <c r="D691" s="443"/>
      <c r="AB691" s="443"/>
    </row>
    <row r="692" spans="2:28" x14ac:dyDescent="0.3">
      <c r="B692" s="443"/>
      <c r="C692" s="443"/>
      <c r="D692" s="443"/>
      <c r="AB692" s="443"/>
    </row>
    <row r="693" spans="2:28" x14ac:dyDescent="0.3">
      <c r="B693" s="443"/>
      <c r="C693" s="443"/>
      <c r="D693" s="443"/>
      <c r="AB693" s="443"/>
    </row>
    <row r="694" spans="2:28" x14ac:dyDescent="0.3">
      <c r="B694" s="443"/>
      <c r="C694" s="443"/>
      <c r="D694" s="443"/>
      <c r="AB694" s="443"/>
    </row>
    <row r="695" spans="2:28" x14ac:dyDescent="0.3">
      <c r="B695" s="443"/>
      <c r="C695" s="443"/>
      <c r="D695" s="443"/>
      <c r="AB695" s="443"/>
    </row>
    <row r="696" spans="2:28" x14ac:dyDescent="0.3">
      <c r="B696" s="443"/>
      <c r="C696" s="443"/>
      <c r="D696" s="443"/>
      <c r="AB696" s="443"/>
    </row>
    <row r="697" spans="2:28" x14ac:dyDescent="0.3">
      <c r="B697" s="443"/>
      <c r="C697" s="443"/>
      <c r="D697" s="443"/>
      <c r="AB697" s="443"/>
    </row>
    <row r="698" spans="2:28" x14ac:dyDescent="0.3">
      <c r="B698" s="443"/>
      <c r="C698" s="443"/>
      <c r="D698" s="443"/>
      <c r="AB698" s="443"/>
    </row>
    <row r="699" spans="2:28" x14ac:dyDescent="0.3">
      <c r="B699" s="443"/>
      <c r="C699" s="443"/>
      <c r="D699" s="443"/>
      <c r="AB699" s="443"/>
    </row>
    <row r="700" spans="2:28" x14ac:dyDescent="0.3">
      <c r="B700" s="443"/>
      <c r="C700" s="443"/>
      <c r="D700" s="443"/>
      <c r="AB700" s="443"/>
    </row>
    <row r="701" spans="2:28" x14ac:dyDescent="0.3">
      <c r="B701" s="443"/>
      <c r="C701" s="443"/>
      <c r="D701" s="443"/>
      <c r="AB701" s="443"/>
    </row>
    <row r="702" spans="2:28" x14ac:dyDescent="0.3">
      <c r="B702" s="443"/>
      <c r="C702" s="443"/>
      <c r="D702" s="443"/>
      <c r="AB702" s="443"/>
    </row>
    <row r="703" spans="2:28" x14ac:dyDescent="0.3">
      <c r="B703" s="443"/>
      <c r="C703" s="443"/>
      <c r="D703" s="443"/>
      <c r="AB703" s="443"/>
    </row>
    <row r="704" spans="2:28" x14ac:dyDescent="0.3">
      <c r="B704" s="443"/>
      <c r="C704" s="443"/>
      <c r="D704" s="443"/>
      <c r="AB704" s="443"/>
    </row>
    <row r="705" spans="2:28" x14ac:dyDescent="0.3">
      <c r="B705" s="443"/>
      <c r="C705" s="443"/>
      <c r="D705" s="443"/>
      <c r="AB705" s="443"/>
    </row>
    <row r="706" spans="2:28" x14ac:dyDescent="0.3">
      <c r="B706" s="443"/>
      <c r="C706" s="443"/>
      <c r="D706" s="443"/>
      <c r="AB706" s="443"/>
    </row>
    <row r="707" spans="2:28" x14ac:dyDescent="0.3">
      <c r="B707" s="443"/>
      <c r="C707" s="443"/>
      <c r="D707" s="443"/>
      <c r="AB707" s="443"/>
    </row>
    <row r="708" spans="2:28" x14ac:dyDescent="0.3">
      <c r="B708" s="443"/>
      <c r="C708" s="443"/>
      <c r="D708" s="443"/>
      <c r="AB708" s="443"/>
    </row>
    <row r="709" spans="2:28" x14ac:dyDescent="0.3">
      <c r="B709" s="443"/>
      <c r="C709" s="443"/>
      <c r="D709" s="443"/>
      <c r="AB709" s="443"/>
    </row>
    <row r="710" spans="2:28" x14ac:dyDescent="0.3">
      <c r="B710" s="443"/>
      <c r="C710" s="443"/>
      <c r="D710" s="443"/>
      <c r="AB710" s="443"/>
    </row>
    <row r="711" spans="2:28" x14ac:dyDescent="0.3">
      <c r="B711" s="443"/>
      <c r="C711" s="443"/>
      <c r="D711" s="443"/>
      <c r="AB711" s="443"/>
    </row>
    <row r="712" spans="2:28" x14ac:dyDescent="0.3">
      <c r="B712" s="443"/>
      <c r="C712" s="443"/>
      <c r="D712" s="443"/>
      <c r="AB712" s="443"/>
    </row>
    <row r="713" spans="2:28" x14ac:dyDescent="0.3">
      <c r="B713" s="443"/>
      <c r="C713" s="443"/>
      <c r="D713" s="443"/>
      <c r="AB713" s="443"/>
    </row>
    <row r="714" spans="2:28" x14ac:dyDescent="0.3">
      <c r="B714" s="443"/>
      <c r="C714" s="443"/>
      <c r="D714" s="443"/>
      <c r="AB714" s="443"/>
    </row>
    <row r="715" spans="2:28" x14ac:dyDescent="0.3">
      <c r="B715" s="443"/>
      <c r="C715" s="443"/>
      <c r="D715" s="443"/>
      <c r="AB715" s="443"/>
    </row>
    <row r="716" spans="2:28" x14ac:dyDescent="0.3">
      <c r="B716" s="443"/>
      <c r="C716" s="443"/>
      <c r="D716" s="443"/>
      <c r="AB716" s="443"/>
    </row>
    <row r="717" spans="2:28" x14ac:dyDescent="0.3">
      <c r="B717" s="443"/>
      <c r="C717" s="443"/>
      <c r="D717" s="443"/>
      <c r="AB717" s="443"/>
    </row>
    <row r="718" spans="2:28" x14ac:dyDescent="0.3">
      <c r="B718" s="443"/>
      <c r="C718" s="443"/>
      <c r="D718" s="443"/>
      <c r="AB718" s="443"/>
    </row>
    <row r="719" spans="2:28" x14ac:dyDescent="0.3">
      <c r="B719" s="443"/>
      <c r="C719" s="443"/>
      <c r="D719" s="443"/>
      <c r="AB719" s="443"/>
    </row>
    <row r="720" spans="2:28" x14ac:dyDescent="0.3">
      <c r="B720" s="443"/>
      <c r="C720" s="443"/>
      <c r="D720" s="443"/>
      <c r="AB720" s="443"/>
    </row>
    <row r="721" spans="2:28" x14ac:dyDescent="0.3">
      <c r="B721" s="443"/>
      <c r="C721" s="443"/>
      <c r="D721" s="443"/>
      <c r="AB721" s="443"/>
    </row>
    <row r="722" spans="2:28" x14ac:dyDescent="0.3">
      <c r="B722" s="443"/>
      <c r="C722" s="443"/>
      <c r="D722" s="443"/>
      <c r="AB722" s="443"/>
    </row>
    <row r="723" spans="2:28" x14ac:dyDescent="0.3">
      <c r="B723" s="443"/>
      <c r="C723" s="443"/>
      <c r="D723" s="443"/>
      <c r="AB723" s="443"/>
    </row>
    <row r="724" spans="2:28" x14ac:dyDescent="0.3">
      <c r="B724" s="443"/>
      <c r="C724" s="443"/>
      <c r="D724" s="443"/>
      <c r="AB724" s="443"/>
    </row>
    <row r="725" spans="2:28" x14ac:dyDescent="0.3">
      <c r="B725" s="443"/>
      <c r="C725" s="443"/>
      <c r="D725" s="443"/>
      <c r="AB725" s="443"/>
    </row>
    <row r="726" spans="2:28" x14ac:dyDescent="0.3">
      <c r="B726" s="443"/>
      <c r="C726" s="443"/>
      <c r="D726" s="443"/>
      <c r="AB726" s="443"/>
    </row>
    <row r="727" spans="2:28" x14ac:dyDescent="0.3">
      <c r="B727" s="443"/>
      <c r="C727" s="443"/>
      <c r="D727" s="443"/>
      <c r="AB727" s="443"/>
    </row>
    <row r="728" spans="2:28" x14ac:dyDescent="0.3">
      <c r="B728" s="443"/>
      <c r="C728" s="443"/>
      <c r="D728" s="443"/>
      <c r="AB728" s="443"/>
    </row>
    <row r="729" spans="2:28" x14ac:dyDescent="0.3">
      <c r="B729" s="443"/>
      <c r="C729" s="443"/>
      <c r="D729" s="443"/>
      <c r="AB729" s="443"/>
    </row>
    <row r="730" spans="2:28" x14ac:dyDescent="0.3">
      <c r="B730" s="443"/>
      <c r="C730" s="443"/>
      <c r="D730" s="443"/>
      <c r="AB730" s="443"/>
    </row>
    <row r="731" spans="2:28" x14ac:dyDescent="0.3">
      <c r="B731" s="443"/>
      <c r="C731" s="443"/>
      <c r="D731" s="443"/>
      <c r="AB731" s="443"/>
    </row>
    <row r="732" spans="2:28" x14ac:dyDescent="0.3">
      <c r="B732" s="443"/>
      <c r="C732" s="443"/>
      <c r="D732" s="443"/>
      <c r="AB732" s="443"/>
    </row>
    <row r="733" spans="2:28" x14ac:dyDescent="0.3">
      <c r="B733" s="443"/>
      <c r="C733" s="443"/>
      <c r="D733" s="443"/>
      <c r="AB733" s="443"/>
    </row>
    <row r="734" spans="2:28" x14ac:dyDescent="0.3">
      <c r="B734" s="443"/>
      <c r="C734" s="443"/>
      <c r="D734" s="443"/>
      <c r="AB734" s="443"/>
    </row>
    <row r="735" spans="2:28" x14ac:dyDescent="0.3">
      <c r="B735" s="443"/>
      <c r="C735" s="443"/>
      <c r="D735" s="443"/>
      <c r="AB735" s="443"/>
    </row>
    <row r="736" spans="2:28" x14ac:dyDescent="0.3">
      <c r="B736" s="443"/>
      <c r="C736" s="443"/>
      <c r="D736" s="443"/>
      <c r="AB736" s="443"/>
    </row>
    <row r="737" spans="2:28" x14ac:dyDescent="0.3">
      <c r="B737" s="443"/>
      <c r="C737" s="443"/>
      <c r="D737" s="443"/>
      <c r="AB737" s="443"/>
    </row>
    <row r="738" spans="2:28" x14ac:dyDescent="0.3">
      <c r="B738" s="443"/>
      <c r="C738" s="443"/>
      <c r="D738" s="443"/>
      <c r="AB738" s="443"/>
    </row>
    <row r="739" spans="2:28" x14ac:dyDescent="0.3">
      <c r="B739" s="443"/>
      <c r="C739" s="443"/>
      <c r="D739" s="443"/>
      <c r="AB739" s="443"/>
    </row>
    <row r="740" spans="2:28" x14ac:dyDescent="0.3">
      <c r="B740" s="443"/>
      <c r="C740" s="443"/>
      <c r="D740" s="443"/>
      <c r="AB740" s="443"/>
    </row>
    <row r="741" spans="2:28" x14ac:dyDescent="0.3">
      <c r="B741" s="443"/>
      <c r="C741" s="443"/>
      <c r="D741" s="443"/>
      <c r="AB741" s="443"/>
    </row>
    <row r="742" spans="2:28" x14ac:dyDescent="0.3">
      <c r="B742" s="443"/>
      <c r="C742" s="443"/>
      <c r="D742" s="443"/>
      <c r="AB742" s="443"/>
    </row>
    <row r="743" spans="2:28" x14ac:dyDescent="0.3">
      <c r="B743" s="443"/>
      <c r="C743" s="443"/>
      <c r="D743" s="443"/>
      <c r="AB743" s="443"/>
    </row>
    <row r="744" spans="2:28" x14ac:dyDescent="0.3">
      <c r="B744" s="443"/>
      <c r="C744" s="443"/>
      <c r="D744" s="443"/>
      <c r="AB744" s="443"/>
    </row>
    <row r="745" spans="2:28" x14ac:dyDescent="0.3">
      <c r="B745" s="443"/>
      <c r="C745" s="443"/>
      <c r="D745" s="443"/>
      <c r="AB745" s="443"/>
    </row>
    <row r="746" spans="2:28" x14ac:dyDescent="0.3">
      <c r="B746" s="443"/>
      <c r="C746" s="443"/>
      <c r="D746" s="443"/>
      <c r="AB746" s="443"/>
    </row>
    <row r="747" spans="2:28" x14ac:dyDescent="0.3">
      <c r="B747" s="443"/>
      <c r="C747" s="443"/>
      <c r="D747" s="443"/>
      <c r="AB747" s="443"/>
    </row>
    <row r="748" spans="2:28" x14ac:dyDescent="0.3">
      <c r="B748" s="443"/>
      <c r="C748" s="443"/>
      <c r="D748" s="443"/>
      <c r="AB748" s="443"/>
    </row>
    <row r="749" spans="2:28" x14ac:dyDescent="0.3">
      <c r="B749" s="443"/>
      <c r="C749" s="443"/>
      <c r="D749" s="443"/>
      <c r="AB749" s="443"/>
    </row>
    <row r="750" spans="2:28" x14ac:dyDescent="0.3">
      <c r="B750" s="443"/>
      <c r="C750" s="443"/>
      <c r="D750" s="443"/>
      <c r="AB750" s="443"/>
    </row>
    <row r="751" spans="2:28" x14ac:dyDescent="0.3">
      <c r="B751" s="443"/>
      <c r="C751" s="443"/>
      <c r="D751" s="443"/>
      <c r="AB751" s="443"/>
    </row>
    <row r="752" spans="2:28" x14ac:dyDescent="0.3">
      <c r="B752" s="443"/>
      <c r="C752" s="443"/>
      <c r="D752" s="443"/>
      <c r="AB752" s="443"/>
    </row>
    <row r="753" spans="2:28" x14ac:dyDescent="0.3">
      <c r="B753" s="443"/>
      <c r="C753" s="443"/>
      <c r="D753" s="443"/>
      <c r="AB753" s="443"/>
    </row>
    <row r="754" spans="2:28" x14ac:dyDescent="0.3">
      <c r="B754" s="443"/>
      <c r="C754" s="443"/>
      <c r="D754" s="443"/>
      <c r="AB754" s="443"/>
    </row>
    <row r="755" spans="2:28" x14ac:dyDescent="0.3">
      <c r="B755" s="443"/>
      <c r="C755" s="443"/>
      <c r="D755" s="443"/>
      <c r="AB755" s="443"/>
    </row>
    <row r="756" spans="2:28" x14ac:dyDescent="0.3">
      <c r="B756" s="443"/>
      <c r="C756" s="443"/>
      <c r="D756" s="443"/>
      <c r="AB756" s="443"/>
    </row>
    <row r="757" spans="2:28" x14ac:dyDescent="0.3">
      <c r="B757" s="443"/>
      <c r="C757" s="443"/>
      <c r="D757" s="443"/>
      <c r="AB757" s="443"/>
    </row>
    <row r="758" spans="2:28" x14ac:dyDescent="0.3">
      <c r="B758" s="443"/>
      <c r="C758" s="443"/>
      <c r="D758" s="443"/>
      <c r="AB758" s="443"/>
    </row>
    <row r="759" spans="2:28" x14ac:dyDescent="0.3">
      <c r="B759" s="443"/>
      <c r="C759" s="443"/>
      <c r="D759" s="443"/>
      <c r="AB759" s="443"/>
    </row>
    <row r="760" spans="2:28" x14ac:dyDescent="0.3">
      <c r="B760" s="443"/>
      <c r="C760" s="443"/>
      <c r="D760" s="443"/>
      <c r="AB760" s="443"/>
    </row>
    <row r="761" spans="2:28" x14ac:dyDescent="0.3">
      <c r="B761" s="443"/>
      <c r="C761" s="443"/>
      <c r="D761" s="443"/>
      <c r="AB761" s="443"/>
    </row>
    <row r="762" spans="2:28" x14ac:dyDescent="0.3">
      <c r="B762" s="443"/>
      <c r="C762" s="443"/>
      <c r="D762" s="443"/>
      <c r="AB762" s="443"/>
    </row>
    <row r="763" spans="2:28" x14ac:dyDescent="0.3">
      <c r="B763" s="443"/>
      <c r="C763" s="443"/>
      <c r="D763" s="443"/>
      <c r="AB763" s="443"/>
    </row>
    <row r="764" spans="2:28" x14ac:dyDescent="0.3">
      <c r="B764" s="443"/>
      <c r="C764" s="443"/>
      <c r="D764" s="443"/>
      <c r="AB764" s="443"/>
    </row>
    <row r="765" spans="2:28" x14ac:dyDescent="0.3">
      <c r="B765" s="443"/>
      <c r="C765" s="443"/>
      <c r="D765" s="443"/>
      <c r="AB765" s="443"/>
    </row>
    <row r="766" spans="2:28" x14ac:dyDescent="0.3">
      <c r="B766" s="443"/>
      <c r="C766" s="443"/>
      <c r="D766" s="443"/>
      <c r="AB766" s="443"/>
    </row>
    <row r="767" spans="2:28" x14ac:dyDescent="0.3">
      <c r="B767" s="443"/>
      <c r="C767" s="443"/>
      <c r="D767" s="443"/>
      <c r="AB767" s="443"/>
    </row>
    <row r="768" spans="2:28" x14ac:dyDescent="0.3">
      <c r="B768" s="443"/>
      <c r="C768" s="443"/>
      <c r="D768" s="443"/>
      <c r="AB768" s="443"/>
    </row>
    <row r="769" spans="2:28" x14ac:dyDescent="0.3">
      <c r="B769" s="443"/>
      <c r="C769" s="443"/>
      <c r="D769" s="443"/>
      <c r="AB769" s="443"/>
    </row>
    <row r="770" spans="2:28" x14ac:dyDescent="0.3">
      <c r="B770" s="443"/>
      <c r="C770" s="443"/>
      <c r="D770" s="443"/>
      <c r="AB770" s="443"/>
    </row>
    <row r="771" spans="2:28" x14ac:dyDescent="0.3">
      <c r="B771" s="443"/>
      <c r="C771" s="443"/>
      <c r="D771" s="443"/>
      <c r="AB771" s="443"/>
    </row>
    <row r="772" spans="2:28" x14ac:dyDescent="0.3">
      <c r="B772" s="443"/>
      <c r="C772" s="443"/>
      <c r="D772" s="443"/>
      <c r="AB772" s="443"/>
    </row>
    <row r="773" spans="2:28" x14ac:dyDescent="0.3">
      <c r="B773" s="443"/>
      <c r="C773" s="443"/>
      <c r="D773" s="443"/>
      <c r="AB773" s="443"/>
    </row>
    <row r="774" spans="2:28" x14ac:dyDescent="0.3">
      <c r="B774" s="443"/>
      <c r="C774" s="443"/>
      <c r="D774" s="443"/>
      <c r="AB774" s="443"/>
    </row>
    <row r="775" spans="2:28" x14ac:dyDescent="0.3">
      <c r="B775" s="443"/>
      <c r="C775" s="443"/>
      <c r="D775" s="443"/>
      <c r="AB775" s="443"/>
    </row>
    <row r="776" spans="2:28" x14ac:dyDescent="0.3">
      <c r="B776" s="443"/>
      <c r="C776" s="443"/>
      <c r="D776" s="443"/>
      <c r="AB776" s="443"/>
    </row>
    <row r="777" spans="2:28" x14ac:dyDescent="0.3">
      <c r="B777" s="443"/>
      <c r="C777" s="443"/>
      <c r="D777" s="443"/>
      <c r="AB777" s="443"/>
    </row>
    <row r="778" spans="2:28" x14ac:dyDescent="0.3">
      <c r="B778" s="443"/>
      <c r="C778" s="443"/>
      <c r="D778" s="443"/>
      <c r="AB778" s="443"/>
    </row>
    <row r="779" spans="2:28" x14ac:dyDescent="0.3">
      <c r="B779" s="443"/>
      <c r="C779" s="443"/>
      <c r="D779" s="443"/>
      <c r="AB779" s="443"/>
    </row>
    <row r="780" spans="2:28" x14ac:dyDescent="0.3">
      <c r="B780" s="443"/>
      <c r="C780" s="443"/>
      <c r="D780" s="443"/>
    </row>
    <row r="781" spans="2:28" x14ac:dyDescent="0.3">
      <c r="B781" s="443"/>
      <c r="C781" s="443"/>
      <c r="D781" s="443"/>
    </row>
    <row r="782" spans="2:28" x14ac:dyDescent="0.3">
      <c r="B782" s="443"/>
      <c r="C782" s="443"/>
      <c r="D782" s="443"/>
    </row>
    <row r="783" spans="2:28" x14ac:dyDescent="0.3">
      <c r="B783" s="443"/>
      <c r="C783" s="443"/>
      <c r="D783" s="443"/>
    </row>
    <row r="784" spans="2:28" x14ac:dyDescent="0.3">
      <c r="B784" s="443"/>
      <c r="C784" s="443"/>
      <c r="D784" s="443"/>
    </row>
    <row r="785" spans="2:4" x14ac:dyDescent="0.3">
      <c r="B785" s="443"/>
      <c r="C785" s="443"/>
      <c r="D785" s="443"/>
    </row>
    <row r="786" spans="2:4" x14ac:dyDescent="0.3">
      <c r="B786" s="443"/>
      <c r="C786" s="443"/>
      <c r="D786" s="443"/>
    </row>
    <row r="787" spans="2:4" x14ac:dyDescent="0.3">
      <c r="B787" s="443"/>
      <c r="C787" s="443"/>
      <c r="D787" s="443"/>
    </row>
    <row r="788" spans="2:4" x14ac:dyDescent="0.3">
      <c r="B788" s="443"/>
      <c r="C788" s="443"/>
      <c r="D788" s="443"/>
    </row>
    <row r="789" spans="2:4" x14ac:dyDescent="0.3">
      <c r="B789" s="443"/>
      <c r="C789" s="443"/>
      <c r="D789" s="443"/>
    </row>
    <row r="790" spans="2:4" x14ac:dyDescent="0.3">
      <c r="B790" s="443"/>
      <c r="C790" s="443"/>
      <c r="D790" s="443"/>
    </row>
    <row r="791" spans="2:4" x14ac:dyDescent="0.3">
      <c r="B791" s="443"/>
      <c r="C791" s="443"/>
      <c r="D791" s="443"/>
    </row>
    <row r="792" spans="2:4" x14ac:dyDescent="0.3">
      <c r="B792" s="443"/>
      <c r="C792" s="443"/>
      <c r="D792" s="443"/>
    </row>
    <row r="793" spans="2:4" x14ac:dyDescent="0.3">
      <c r="B793" s="443"/>
      <c r="C793" s="443"/>
      <c r="D793" s="443"/>
    </row>
    <row r="794" spans="2:4" x14ac:dyDescent="0.3">
      <c r="B794" s="443"/>
      <c r="C794" s="443"/>
      <c r="D794" s="443"/>
    </row>
    <row r="795" spans="2:4" x14ac:dyDescent="0.3">
      <c r="B795" s="443"/>
      <c r="C795" s="443"/>
      <c r="D795" s="443"/>
    </row>
    <row r="796" spans="2:4" x14ac:dyDescent="0.3">
      <c r="B796" s="443"/>
      <c r="C796" s="443"/>
      <c r="D796" s="443"/>
    </row>
    <row r="797" spans="2:4" x14ac:dyDescent="0.3">
      <c r="B797" s="443"/>
      <c r="C797" s="443"/>
      <c r="D797" s="443"/>
    </row>
    <row r="798" spans="2:4" x14ac:dyDescent="0.3">
      <c r="B798" s="443"/>
      <c r="C798" s="443"/>
      <c r="D798" s="443"/>
    </row>
    <row r="799" spans="2:4" x14ac:dyDescent="0.3">
      <c r="B799" s="443"/>
      <c r="C799" s="443"/>
      <c r="D799" s="443"/>
    </row>
    <row r="800" spans="2:4" x14ac:dyDescent="0.3">
      <c r="C800" s="443"/>
      <c r="D800" s="443"/>
    </row>
    <row r="801" spans="3:4" x14ac:dyDescent="0.3">
      <c r="C801" s="443"/>
      <c r="D801" s="443"/>
    </row>
    <row r="802" spans="3:4" x14ac:dyDescent="0.3">
      <c r="C802" s="443"/>
      <c r="D802" s="443"/>
    </row>
    <row r="803" spans="3:4" x14ac:dyDescent="0.3">
      <c r="C803" s="443"/>
      <c r="D803" s="443"/>
    </row>
  </sheetData>
  <mergeCells count="38">
    <mergeCell ref="C152:N153"/>
    <mergeCell ref="C134:D134"/>
    <mergeCell ref="C135:D135"/>
    <mergeCell ref="C137:D137"/>
    <mergeCell ref="C138:D138"/>
    <mergeCell ref="C139:D139"/>
    <mergeCell ref="C140:D140"/>
    <mergeCell ref="C141:D141"/>
    <mergeCell ref="C142:D142"/>
    <mergeCell ref="C143:D143"/>
    <mergeCell ref="C145:K146"/>
    <mergeCell ref="C147:K148"/>
    <mergeCell ref="G127:H128"/>
    <mergeCell ref="I127:I128"/>
    <mergeCell ref="J127:J128"/>
    <mergeCell ref="K127:L128"/>
    <mergeCell ref="C131:D131"/>
    <mergeCell ref="C133:D133"/>
    <mergeCell ref="G40:G41"/>
    <mergeCell ref="H40:J40"/>
    <mergeCell ref="K40:M40"/>
    <mergeCell ref="N40:Q40"/>
    <mergeCell ref="C124:N124"/>
    <mergeCell ref="C126:D128"/>
    <mergeCell ref="E126:H126"/>
    <mergeCell ref="I126:L126"/>
    <mergeCell ref="E127:E128"/>
    <mergeCell ref="F127:F128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BC12" sqref="BC12"/>
    </sheetView>
  </sheetViews>
  <sheetFormatPr defaultRowHeight="14.4" x14ac:dyDescent="0.3"/>
  <cols>
    <col min="1" max="1" width="54.88671875" style="442" customWidth="1"/>
    <col min="2" max="2" width="8.44140625" style="442" customWidth="1"/>
    <col min="3" max="3" width="18.109375" style="442" customWidth="1"/>
    <col min="4" max="51" width="11.6640625" style="442" customWidth="1"/>
    <col min="52" max="16384" width="8.88671875" style="442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65" t="s">
        <v>246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W4" s="565"/>
      <c r="X4" s="565"/>
      <c r="Y4" s="565"/>
      <c r="Z4" s="565"/>
      <c r="AA4" s="565"/>
      <c r="AB4" s="565"/>
      <c r="AC4" s="565"/>
      <c r="AD4" s="565"/>
      <c r="AE4" s="565"/>
      <c r="AF4" s="565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61"/>
      <c r="AW5" s="561"/>
      <c r="AX5" s="561"/>
      <c r="AY5" s="561"/>
    </row>
    <row r="6" spans="1:51" ht="23.25" customHeight="1" thickBot="1" x14ac:dyDescent="0.35">
      <c r="A6" s="566"/>
      <c r="B6" s="180"/>
      <c r="C6" s="181"/>
      <c r="D6" s="569" t="s">
        <v>39</v>
      </c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0"/>
      <c r="AG6" s="570"/>
      <c r="AH6" s="570"/>
      <c r="AI6" s="570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</row>
    <row r="7" spans="1:51" s="183" customFormat="1" ht="23.25" customHeight="1" thickBot="1" x14ac:dyDescent="0.35">
      <c r="A7" s="567"/>
      <c r="B7" s="182"/>
      <c r="C7" s="343"/>
      <c r="D7" s="562">
        <v>2019</v>
      </c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4"/>
      <c r="T7" s="562">
        <v>2020</v>
      </c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3"/>
      <c r="AH7" s="563"/>
      <c r="AI7" s="564"/>
      <c r="AJ7" s="562">
        <v>2021</v>
      </c>
      <c r="AK7" s="563"/>
      <c r="AL7" s="563"/>
      <c r="AM7" s="563"/>
      <c r="AN7" s="563"/>
      <c r="AO7" s="563"/>
      <c r="AP7" s="563"/>
      <c r="AQ7" s="563"/>
      <c r="AR7" s="563"/>
      <c r="AS7" s="563"/>
      <c r="AT7" s="563"/>
      <c r="AU7" s="563"/>
      <c r="AV7" s="563"/>
      <c r="AW7" s="563"/>
      <c r="AX7" s="563"/>
      <c r="AY7" s="564"/>
    </row>
    <row r="8" spans="1:51" ht="41.25" customHeight="1" x14ac:dyDescent="0.3">
      <c r="A8" s="568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173</v>
      </c>
      <c r="H8" s="186" t="s">
        <v>203</v>
      </c>
      <c r="I8" s="186" t="s">
        <v>240</v>
      </c>
      <c r="J8" s="186" t="s">
        <v>249</v>
      </c>
      <c r="K8" s="186" t="s">
        <v>250</v>
      </c>
      <c r="L8" s="186" t="s">
        <v>251</v>
      </c>
      <c r="M8" s="186" t="s">
        <v>254</v>
      </c>
      <c r="N8" s="186" t="s">
        <v>255</v>
      </c>
      <c r="O8" s="186" t="s">
        <v>256</v>
      </c>
      <c r="P8" s="186" t="s">
        <v>44</v>
      </c>
      <c r="Q8" s="186" t="s">
        <v>204</v>
      </c>
      <c r="R8" s="186" t="s">
        <v>206</v>
      </c>
      <c r="S8" s="186" t="s">
        <v>205</v>
      </c>
      <c r="T8" s="186" t="s">
        <v>41</v>
      </c>
      <c r="U8" s="186" t="s">
        <v>42</v>
      </c>
      <c r="V8" s="186" t="s">
        <v>43</v>
      </c>
      <c r="W8" s="186" t="s">
        <v>173</v>
      </c>
      <c r="X8" s="186" t="s">
        <v>203</v>
      </c>
      <c r="Y8" s="186" t="s">
        <v>240</v>
      </c>
      <c r="Z8" s="186" t="s">
        <v>249</v>
      </c>
      <c r="AA8" s="186" t="s">
        <v>250</v>
      </c>
      <c r="AB8" s="186" t="s">
        <v>251</v>
      </c>
      <c r="AC8" s="186" t="s">
        <v>254</v>
      </c>
      <c r="AD8" s="186" t="s">
        <v>255</v>
      </c>
      <c r="AE8" s="186" t="s">
        <v>256</v>
      </c>
      <c r="AF8" s="187" t="s">
        <v>44</v>
      </c>
      <c r="AG8" s="187" t="s">
        <v>204</v>
      </c>
      <c r="AH8" s="187" t="s">
        <v>206</v>
      </c>
      <c r="AI8" s="187" t="s">
        <v>205</v>
      </c>
      <c r="AJ8" s="186" t="s">
        <v>41</v>
      </c>
      <c r="AK8" s="186" t="s">
        <v>42</v>
      </c>
      <c r="AL8" s="186" t="s">
        <v>43</v>
      </c>
      <c r="AM8" s="186" t="s">
        <v>173</v>
      </c>
      <c r="AN8" s="186" t="s">
        <v>203</v>
      </c>
      <c r="AO8" s="186" t="s">
        <v>240</v>
      </c>
      <c r="AP8" s="186" t="s">
        <v>249</v>
      </c>
      <c r="AQ8" s="186" t="s">
        <v>250</v>
      </c>
      <c r="AR8" s="186" t="s">
        <v>251</v>
      </c>
      <c r="AS8" s="186" t="s">
        <v>254</v>
      </c>
      <c r="AT8" s="186" t="s">
        <v>255</v>
      </c>
      <c r="AU8" s="186" t="s">
        <v>256</v>
      </c>
      <c r="AV8" s="187" t="s">
        <v>44</v>
      </c>
      <c r="AW8" s="187" t="s">
        <v>204</v>
      </c>
      <c r="AX8" s="187" t="s">
        <v>206</v>
      </c>
      <c r="AY8" s="187" t="s">
        <v>205</v>
      </c>
    </row>
    <row r="9" spans="1:51" x14ac:dyDescent="0.3">
      <c r="A9" s="221" t="s">
        <v>332</v>
      </c>
      <c r="B9" s="222" t="s">
        <v>333</v>
      </c>
      <c r="C9" s="468"/>
      <c r="D9" s="469">
        <v>111.3</v>
      </c>
      <c r="E9" s="470">
        <v>110.4</v>
      </c>
      <c r="F9" s="470">
        <v>107.8</v>
      </c>
      <c r="G9" s="470">
        <v>107.7</v>
      </c>
      <c r="H9" s="470">
        <v>108.3</v>
      </c>
      <c r="I9" s="470">
        <v>109.1</v>
      </c>
      <c r="J9" s="470">
        <v>107.6</v>
      </c>
      <c r="K9" s="470">
        <v>107.8</v>
      </c>
      <c r="L9" s="470">
        <v>107.3</v>
      </c>
      <c r="M9" s="470">
        <v>107.3</v>
      </c>
      <c r="N9" s="470">
        <v>108.5</v>
      </c>
      <c r="O9" s="470">
        <v>105.8</v>
      </c>
      <c r="P9" s="469">
        <v>109.83333333333333</v>
      </c>
      <c r="Q9" s="470">
        <v>108.36666666666667</v>
      </c>
      <c r="R9" s="470">
        <v>107.56666666666666</v>
      </c>
      <c r="S9" s="470">
        <v>107.2</v>
      </c>
      <c r="T9" s="471">
        <v>107.2</v>
      </c>
      <c r="U9" s="470">
        <v>106.2</v>
      </c>
      <c r="V9" s="470">
        <v>99.4</v>
      </c>
      <c r="W9" s="470">
        <v>69.900000000000006</v>
      </c>
      <c r="X9" s="470">
        <v>66.2</v>
      </c>
      <c r="Y9" s="470">
        <v>76.7</v>
      </c>
      <c r="Z9" s="470">
        <v>86.8</v>
      </c>
      <c r="AA9" s="470">
        <v>87.8</v>
      </c>
      <c r="AB9" s="470">
        <v>88.9</v>
      </c>
      <c r="AC9" s="470">
        <v>90.3</v>
      </c>
      <c r="AD9" s="470">
        <v>86.3</v>
      </c>
      <c r="AE9" s="472">
        <v>87.8</v>
      </c>
      <c r="AF9" s="469">
        <v>104.26666666666667</v>
      </c>
      <c r="AG9" s="470">
        <v>70.933333333333337</v>
      </c>
      <c r="AH9" s="470">
        <v>87.833333333333329</v>
      </c>
      <c r="AI9" s="473">
        <v>88.133333333333326</v>
      </c>
      <c r="AJ9" s="471">
        <v>87.4</v>
      </c>
      <c r="AK9" s="470">
        <v>85.5</v>
      </c>
      <c r="AL9" s="470">
        <v>93.1</v>
      </c>
      <c r="AM9" s="470">
        <v>104</v>
      </c>
      <c r="AN9" s="470">
        <v>111.4</v>
      </c>
      <c r="AO9" s="470">
        <v>110.6</v>
      </c>
      <c r="AP9" s="470">
        <v>104.8</v>
      </c>
      <c r="AQ9" s="470">
        <v>106.3</v>
      </c>
      <c r="AR9" s="470" t="s">
        <v>174</v>
      </c>
      <c r="AS9" s="470" t="s">
        <v>174</v>
      </c>
      <c r="AT9" s="470" t="s">
        <v>174</v>
      </c>
      <c r="AU9" s="472" t="s">
        <v>174</v>
      </c>
      <c r="AV9" s="469">
        <v>88.666666666666671</v>
      </c>
      <c r="AW9" s="470">
        <v>108.66666666666667</v>
      </c>
      <c r="AX9" s="470" t="s">
        <v>174</v>
      </c>
      <c r="AY9" s="473" t="s">
        <v>174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>
        <v>0.21070615034168566</v>
      </c>
      <c r="AR10" s="226" t="s">
        <v>174</v>
      </c>
      <c r="AS10" s="226" t="s">
        <v>174</v>
      </c>
      <c r="AT10" s="226" t="s">
        <v>174</v>
      </c>
      <c r="AU10" s="228" t="s">
        <v>174</v>
      </c>
      <c r="AV10" s="225">
        <v>-0.14961636828644495</v>
      </c>
      <c r="AW10" s="226">
        <v>0.53195488721804507</v>
      </c>
      <c r="AX10" s="226" t="s">
        <v>174</v>
      </c>
      <c r="AY10" s="229" t="s">
        <v>174</v>
      </c>
    </row>
    <row r="11" spans="1:51" x14ac:dyDescent="0.3">
      <c r="A11" s="223" t="s">
        <v>334</v>
      </c>
      <c r="B11" s="224" t="s">
        <v>333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>
        <v>107.7</v>
      </c>
      <c r="AR11" s="231" t="s">
        <v>174</v>
      </c>
      <c r="AS11" s="231" t="s">
        <v>174</v>
      </c>
      <c r="AT11" s="231" t="s">
        <v>174</v>
      </c>
      <c r="AU11" s="233" t="s">
        <v>174</v>
      </c>
      <c r="AV11" s="230">
        <v>99.733333333333334</v>
      </c>
      <c r="AW11" s="231">
        <v>110.43333333333334</v>
      </c>
      <c r="AX11" s="231" t="s">
        <v>174</v>
      </c>
      <c r="AY11" s="234" t="s">
        <v>174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>
        <v>5.6918547595682011E-2</v>
      </c>
      <c r="AR12" s="238" t="s">
        <v>174</v>
      </c>
      <c r="AS12" s="238" t="s">
        <v>174</v>
      </c>
      <c r="AT12" s="238" t="s">
        <v>174</v>
      </c>
      <c r="AU12" s="240" t="s">
        <v>174</v>
      </c>
      <c r="AV12" s="237">
        <v>-0.10015037593984957</v>
      </c>
      <c r="AW12" s="238">
        <v>0.26595338173481087</v>
      </c>
      <c r="AX12" s="238" t="s">
        <v>174</v>
      </c>
      <c r="AY12" s="241" t="s">
        <v>174</v>
      </c>
    </row>
    <row r="13" spans="1:51" x14ac:dyDescent="0.3">
      <c r="A13" s="221" t="s">
        <v>335</v>
      </c>
      <c r="B13" s="222" t="s">
        <v>46</v>
      </c>
      <c r="C13" s="474" t="s">
        <v>336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75"/>
      <c r="AG13" s="476"/>
      <c r="AH13" s="476"/>
      <c r="AI13" s="477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>
        <v>-0.12028757614500001</v>
      </c>
      <c r="AQ13" s="243" t="s">
        <v>174</v>
      </c>
      <c r="AR13" s="243" t="s">
        <v>174</v>
      </c>
      <c r="AS13" s="243" t="s">
        <v>174</v>
      </c>
      <c r="AT13" s="243" t="s">
        <v>174</v>
      </c>
      <c r="AU13" s="245" t="s">
        <v>174</v>
      </c>
      <c r="AV13" s="475"/>
      <c r="AW13" s="476"/>
      <c r="AX13" s="476"/>
      <c r="AY13" s="477"/>
    </row>
    <row r="14" spans="1:51" x14ac:dyDescent="0.3">
      <c r="A14" s="478"/>
      <c r="B14" s="236"/>
      <c r="C14" s="236" t="s">
        <v>337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79"/>
      <c r="AG14" s="480"/>
      <c r="AH14" s="480"/>
      <c r="AI14" s="481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>
        <v>-0.12547229464699999</v>
      </c>
      <c r="AQ14" s="238" t="s">
        <v>174</v>
      </c>
      <c r="AR14" s="238" t="s">
        <v>174</v>
      </c>
      <c r="AS14" s="238" t="s">
        <v>174</v>
      </c>
      <c r="AT14" s="238" t="s">
        <v>174</v>
      </c>
      <c r="AU14" s="240" t="s">
        <v>174</v>
      </c>
      <c r="AV14" s="479"/>
      <c r="AW14" s="480"/>
      <c r="AX14" s="480"/>
      <c r="AY14" s="481"/>
    </row>
    <row r="15" spans="1:51" x14ac:dyDescent="0.3">
      <c r="A15" s="223" t="s">
        <v>175</v>
      </c>
      <c r="B15" s="224" t="s">
        <v>46</v>
      </c>
      <c r="C15" s="224" t="s">
        <v>176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114.93</v>
      </c>
      <c r="AO15" s="231">
        <v>112.96</v>
      </c>
      <c r="AP15" s="231" t="s">
        <v>174</v>
      </c>
      <c r="AQ15" s="231" t="s">
        <v>174</v>
      </c>
      <c r="AR15" s="231" t="s">
        <v>174</v>
      </c>
      <c r="AS15" s="231" t="s">
        <v>174</v>
      </c>
      <c r="AT15" s="231" t="s">
        <v>174</v>
      </c>
      <c r="AU15" s="233" t="s">
        <v>174</v>
      </c>
      <c r="AV15" s="230">
        <v>107.32666666666667</v>
      </c>
      <c r="AW15" s="231">
        <v>113.55666666666667</v>
      </c>
      <c r="AX15" s="231" t="s">
        <v>174</v>
      </c>
      <c r="AY15" s="234" t="s">
        <v>174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0.37541886069889896</v>
      </c>
      <c r="AO16" s="226">
        <v>0.18506084767100289</v>
      </c>
      <c r="AP16" s="226" t="s">
        <v>174</v>
      </c>
      <c r="AQ16" s="226" t="s">
        <v>174</v>
      </c>
      <c r="AR16" s="226" t="s">
        <v>174</v>
      </c>
      <c r="AS16" s="226" t="s">
        <v>174</v>
      </c>
      <c r="AT16" s="226" t="s">
        <v>174</v>
      </c>
      <c r="AU16" s="228" t="s">
        <v>174</v>
      </c>
      <c r="AV16" s="225">
        <v>1.0545477371163185E-2</v>
      </c>
      <c r="AW16" s="226">
        <v>0.3504182027193089</v>
      </c>
      <c r="AX16" s="226" t="s">
        <v>174</v>
      </c>
      <c r="AY16" s="229" t="s">
        <v>174</v>
      </c>
    </row>
    <row r="17" spans="1:51" x14ac:dyDescent="0.3">
      <c r="A17" s="223" t="s">
        <v>177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176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104.16</v>
      </c>
      <c r="AO18" s="231">
        <v>104.65</v>
      </c>
      <c r="AP18" s="231" t="s">
        <v>174</v>
      </c>
      <c r="AQ18" s="231" t="s">
        <v>174</v>
      </c>
      <c r="AR18" s="231" t="s">
        <v>174</v>
      </c>
      <c r="AS18" s="231" t="s">
        <v>174</v>
      </c>
      <c r="AT18" s="231" t="s">
        <v>174</v>
      </c>
      <c r="AU18" s="233" t="s">
        <v>174</v>
      </c>
      <c r="AV18" s="230">
        <v>103.55333333333334</v>
      </c>
      <c r="AW18" s="231">
        <v>104.22666666666667</v>
      </c>
      <c r="AX18" s="231" t="s">
        <v>174</v>
      </c>
      <c r="AY18" s="234" t="s">
        <v>174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4.6296296296294767E-3</v>
      </c>
      <c r="AO19" s="226">
        <v>3.9332310053723065E-3</v>
      </c>
      <c r="AP19" s="226" t="s">
        <v>174</v>
      </c>
      <c r="AQ19" s="226" t="s">
        <v>174</v>
      </c>
      <c r="AR19" s="226" t="s">
        <v>174</v>
      </c>
      <c r="AS19" s="226" t="s">
        <v>174</v>
      </c>
      <c r="AT19" s="226" t="s">
        <v>174</v>
      </c>
      <c r="AU19" s="228" t="s">
        <v>174</v>
      </c>
      <c r="AV19" s="225">
        <v>-2.4400967245548372E-2</v>
      </c>
      <c r="AW19" s="226">
        <v>3.3693803549081462E-3</v>
      </c>
      <c r="AX19" s="226" t="s">
        <v>174</v>
      </c>
      <c r="AY19" s="229" t="s">
        <v>174</v>
      </c>
    </row>
    <row r="20" spans="1:51" x14ac:dyDescent="0.3">
      <c r="A20" s="246" t="s">
        <v>178</v>
      </c>
      <c r="B20" s="224"/>
      <c r="C20" s="224" t="s">
        <v>176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101.02</v>
      </c>
      <c r="AP20" s="231" t="s">
        <v>174</v>
      </c>
      <c r="AQ20" s="231" t="s">
        <v>174</v>
      </c>
      <c r="AR20" s="231" t="s">
        <v>174</v>
      </c>
      <c r="AS20" s="231" t="s">
        <v>174</v>
      </c>
      <c r="AT20" s="231" t="s">
        <v>174</v>
      </c>
      <c r="AU20" s="233" t="s">
        <v>174</v>
      </c>
      <c r="AV20" s="230">
        <v>100.23666666666668</v>
      </c>
      <c r="AW20" s="231">
        <v>100.63</v>
      </c>
      <c r="AX20" s="231" t="s">
        <v>174</v>
      </c>
      <c r="AY20" s="234" t="s">
        <v>174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-8.830455259026735E-3</v>
      </c>
      <c r="AP21" s="226" t="s">
        <v>174</v>
      </c>
      <c r="AQ21" s="226" t="s">
        <v>174</v>
      </c>
      <c r="AR21" s="226" t="s">
        <v>174</v>
      </c>
      <c r="AS21" s="226" t="s">
        <v>174</v>
      </c>
      <c r="AT21" s="226" t="s">
        <v>174</v>
      </c>
      <c r="AU21" s="228" t="s">
        <v>174</v>
      </c>
      <c r="AV21" s="225">
        <v>-3.587688361654353E-2</v>
      </c>
      <c r="AW21" s="226">
        <v>-8.310886275540514E-3</v>
      </c>
      <c r="AX21" s="226" t="s">
        <v>174</v>
      </c>
      <c r="AY21" s="229" t="s">
        <v>174</v>
      </c>
    </row>
    <row r="22" spans="1:51" x14ac:dyDescent="0.3">
      <c r="A22" s="246" t="s">
        <v>179</v>
      </c>
      <c r="B22" s="224"/>
      <c r="C22" s="224" t="s">
        <v>176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108.13</v>
      </c>
      <c r="AO22" s="231">
        <v>108.84</v>
      </c>
      <c r="AP22" s="231" t="s">
        <v>174</v>
      </c>
      <c r="AQ22" s="231" t="s">
        <v>174</v>
      </c>
      <c r="AR22" s="231" t="s">
        <v>174</v>
      </c>
      <c r="AS22" s="231" t="s">
        <v>174</v>
      </c>
      <c r="AT22" s="231" t="s">
        <v>174</v>
      </c>
      <c r="AU22" s="233" t="s">
        <v>174</v>
      </c>
      <c r="AV22" s="230">
        <v>106.95</v>
      </c>
      <c r="AW22" s="231">
        <v>108.33333333333333</v>
      </c>
      <c r="AX22" s="231" t="s">
        <v>174</v>
      </c>
      <c r="AY22" s="234" t="s">
        <v>174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1.3402061855670127E-2</v>
      </c>
      <c r="AO23" s="226">
        <v>1.805256758020761E-2</v>
      </c>
      <c r="AP23" s="226" t="s">
        <v>174</v>
      </c>
      <c r="AQ23" s="226" t="s">
        <v>174</v>
      </c>
      <c r="AR23" s="226" t="s">
        <v>174</v>
      </c>
      <c r="AS23" s="226" t="s">
        <v>174</v>
      </c>
      <c r="AT23" s="226" t="s">
        <v>174</v>
      </c>
      <c r="AU23" s="228" t="s">
        <v>174</v>
      </c>
      <c r="AV23" s="225">
        <v>-1.7334844262043944E-2</v>
      </c>
      <c r="AW23" s="226">
        <v>1.499063085571499E-2</v>
      </c>
      <c r="AX23" s="226" t="s">
        <v>174</v>
      </c>
      <c r="AY23" s="229" t="s">
        <v>174</v>
      </c>
    </row>
    <row r="24" spans="1:51" x14ac:dyDescent="0.3">
      <c r="A24" s="246" t="s">
        <v>180</v>
      </c>
      <c r="B24" s="224"/>
      <c r="C24" s="224" t="s">
        <v>176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107.82</v>
      </c>
      <c r="AO24" s="231">
        <v>108.18</v>
      </c>
      <c r="AP24" s="231" t="s">
        <v>174</v>
      </c>
      <c r="AQ24" s="231" t="s">
        <v>174</v>
      </c>
      <c r="AR24" s="231" t="s">
        <v>174</v>
      </c>
      <c r="AS24" s="231" t="s">
        <v>174</v>
      </c>
      <c r="AT24" s="231" t="s">
        <v>174</v>
      </c>
      <c r="AU24" s="233" t="s">
        <v>174</v>
      </c>
      <c r="AV24" s="230">
        <v>107.64333333333332</v>
      </c>
      <c r="AW24" s="231">
        <v>107.83666666666666</v>
      </c>
      <c r="AX24" s="231" t="s">
        <v>174</v>
      </c>
      <c r="AY24" s="234" t="s">
        <v>174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1.7169811320754604E-2</v>
      </c>
      <c r="AO25" s="226">
        <v>1.3300861745972271E-2</v>
      </c>
      <c r="AP25" s="226" t="s">
        <v>174</v>
      </c>
      <c r="AQ25" s="226" t="s">
        <v>174</v>
      </c>
      <c r="AR25" s="226" t="s">
        <v>174</v>
      </c>
      <c r="AS25" s="226" t="s">
        <v>174</v>
      </c>
      <c r="AT25" s="226" t="s">
        <v>174</v>
      </c>
      <c r="AU25" s="228" t="s">
        <v>174</v>
      </c>
      <c r="AV25" s="225">
        <v>-9.0828193562246043E-3</v>
      </c>
      <c r="AW25" s="226">
        <v>1.461502273796437E-2</v>
      </c>
      <c r="AX25" s="226" t="s">
        <v>174</v>
      </c>
      <c r="AY25" s="229" t="s">
        <v>174</v>
      </c>
    </row>
    <row r="26" spans="1:51" x14ac:dyDescent="0.3">
      <c r="A26" s="246" t="s">
        <v>181</v>
      </c>
      <c r="B26" s="224"/>
      <c r="C26" s="224" t="s">
        <v>176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99.87</v>
      </c>
      <c r="AO26" s="231">
        <v>100.25</v>
      </c>
      <c r="AP26" s="231" t="s">
        <v>174</v>
      </c>
      <c r="AQ26" s="231" t="s">
        <v>174</v>
      </c>
      <c r="AR26" s="231" t="s">
        <v>174</v>
      </c>
      <c r="AS26" s="231" t="s">
        <v>174</v>
      </c>
      <c r="AT26" s="231" t="s">
        <v>174</v>
      </c>
      <c r="AU26" s="233" t="s">
        <v>174</v>
      </c>
      <c r="AV26" s="230">
        <v>99.216666666666683</v>
      </c>
      <c r="AW26" s="231">
        <v>99.649999999999991</v>
      </c>
      <c r="AX26" s="231" t="s">
        <v>174</v>
      </c>
      <c r="AY26" s="234" t="s">
        <v>174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6.0441220912663598E-3</v>
      </c>
      <c r="AO27" s="238">
        <v>3.704445334401214E-3</v>
      </c>
      <c r="AP27" s="238" t="s">
        <v>174</v>
      </c>
      <c r="AQ27" s="238" t="s">
        <v>174</v>
      </c>
      <c r="AR27" s="238" t="s">
        <v>174</v>
      </c>
      <c r="AS27" s="238" t="s">
        <v>174</v>
      </c>
      <c r="AT27" s="238" t="s">
        <v>174</v>
      </c>
      <c r="AU27" s="240" t="s">
        <v>174</v>
      </c>
      <c r="AV27" s="237">
        <v>-1.107456876300274E-3</v>
      </c>
      <c r="AW27" s="238">
        <v>1.5410901537738796E-3</v>
      </c>
      <c r="AX27" s="238" t="s">
        <v>174</v>
      </c>
      <c r="AY27" s="241" t="s">
        <v>174</v>
      </c>
    </row>
    <row r="28" spans="1:51" x14ac:dyDescent="0.3">
      <c r="A28" s="221" t="s">
        <v>192</v>
      </c>
      <c r="B28" s="222" t="s">
        <v>46</v>
      </c>
      <c r="C28" s="222" t="s">
        <v>176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101.96</v>
      </c>
      <c r="AM28" s="249">
        <v>102.63</v>
      </c>
      <c r="AN28" s="249">
        <v>108.42</v>
      </c>
      <c r="AO28" s="249">
        <v>114.41</v>
      </c>
      <c r="AP28" s="249" t="s">
        <v>174</v>
      </c>
      <c r="AQ28" s="249" t="s">
        <v>174</v>
      </c>
      <c r="AR28" s="249" t="s">
        <v>174</v>
      </c>
      <c r="AS28" s="249" t="s">
        <v>174</v>
      </c>
      <c r="AT28" s="249" t="s">
        <v>174</v>
      </c>
      <c r="AU28" s="251" t="s">
        <v>174</v>
      </c>
      <c r="AV28" s="248">
        <v>90.696666666666658</v>
      </c>
      <c r="AW28" s="249">
        <v>108.48666666666668</v>
      </c>
      <c r="AX28" s="249" t="s">
        <v>174</v>
      </c>
      <c r="AY28" s="252" t="s">
        <v>174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0.4720309810671256</v>
      </c>
      <c r="AN29" s="238">
        <v>0.36052202283849938</v>
      </c>
      <c r="AO29" s="238">
        <v>0.20940803382663845</v>
      </c>
      <c r="AP29" s="238" t="s">
        <v>174</v>
      </c>
      <c r="AQ29" s="238" t="s">
        <v>174</v>
      </c>
      <c r="AR29" s="238" t="s">
        <v>174</v>
      </c>
      <c r="AS29" s="238" t="s">
        <v>174</v>
      </c>
      <c r="AT29" s="238" t="s">
        <v>174</v>
      </c>
      <c r="AU29" s="240" t="s">
        <v>174</v>
      </c>
      <c r="AV29" s="237">
        <v>-0.11819419237749559</v>
      </c>
      <c r="AW29" s="238">
        <v>0.33379779517232927</v>
      </c>
      <c r="AX29" s="238" t="s">
        <v>174</v>
      </c>
      <c r="AY29" s="241" t="s">
        <v>174</v>
      </c>
    </row>
    <row r="30" spans="1:51" x14ac:dyDescent="0.3">
      <c r="A30" s="223" t="s">
        <v>182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176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118.66</v>
      </c>
      <c r="AO31" s="231">
        <v>117.61</v>
      </c>
      <c r="AP31" s="231">
        <v>127.91</v>
      </c>
      <c r="AQ31" s="231" t="s">
        <v>174</v>
      </c>
      <c r="AR31" s="231" t="s">
        <v>174</v>
      </c>
      <c r="AS31" s="231" t="s">
        <v>174</v>
      </c>
      <c r="AT31" s="231" t="s">
        <v>174</v>
      </c>
      <c r="AU31" s="233" t="s">
        <v>174</v>
      </c>
      <c r="AV31" s="230">
        <v>99.89</v>
      </c>
      <c r="AW31" s="231">
        <v>115.20666666666666</v>
      </c>
      <c r="AX31" s="231" t="s">
        <v>174</v>
      </c>
      <c r="AY31" s="234" t="s">
        <v>174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0.19017051153460371</v>
      </c>
      <c r="AO32" s="226">
        <v>0.10431924882629119</v>
      </c>
      <c r="AP32" s="226">
        <v>6.2728481222997623E-2</v>
      </c>
      <c r="AQ32" s="226" t="s">
        <v>174</v>
      </c>
      <c r="AR32" s="226" t="s">
        <v>174</v>
      </c>
      <c r="AS32" s="226" t="s">
        <v>174</v>
      </c>
      <c r="AT32" s="226" t="s">
        <v>174</v>
      </c>
      <c r="AU32" s="228" t="s">
        <v>174</v>
      </c>
      <c r="AV32" s="225">
        <v>-7.2659755531486819E-2</v>
      </c>
      <c r="AW32" s="226">
        <v>0.1845631833293348</v>
      </c>
      <c r="AX32" s="226" t="s">
        <v>174</v>
      </c>
      <c r="AY32" s="229" t="s">
        <v>174</v>
      </c>
    </row>
    <row r="33" spans="1:51" x14ac:dyDescent="0.3">
      <c r="A33" s="246" t="s">
        <v>183</v>
      </c>
      <c r="B33" s="224"/>
      <c r="C33" s="224" t="s">
        <v>176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120.57</v>
      </c>
      <c r="AO33" s="231">
        <v>120.16</v>
      </c>
      <c r="AP33" s="231">
        <v>132.61000000000001</v>
      </c>
      <c r="AQ33" s="231" t="s">
        <v>174</v>
      </c>
      <c r="AR33" s="231" t="s">
        <v>174</v>
      </c>
      <c r="AS33" s="231" t="s">
        <v>174</v>
      </c>
      <c r="AT33" s="231" t="s">
        <v>174</v>
      </c>
      <c r="AU33" s="233" t="s">
        <v>174</v>
      </c>
      <c r="AV33" s="230">
        <v>113.23333333333333</v>
      </c>
      <c r="AW33" s="231">
        <v>119.51333333333332</v>
      </c>
      <c r="AX33" s="231" t="s">
        <v>174</v>
      </c>
      <c r="AY33" s="234" t="s">
        <v>174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2.8578740829210005E-2</v>
      </c>
      <c r="AO34" s="226">
        <v>6.9514908767245351E-2</v>
      </c>
      <c r="AP34" s="226">
        <v>6.0371021909483458E-2</v>
      </c>
      <c r="AQ34" s="226" t="s">
        <v>174</v>
      </c>
      <c r="AR34" s="226" t="s">
        <v>174</v>
      </c>
      <c r="AS34" s="226" t="s">
        <v>174</v>
      </c>
      <c r="AT34" s="226" t="s">
        <v>174</v>
      </c>
      <c r="AU34" s="228" t="s">
        <v>174</v>
      </c>
      <c r="AV34" s="225">
        <v>3.9602789927886718E-3</v>
      </c>
      <c r="AW34" s="226">
        <v>6.5909563873115792E-2</v>
      </c>
      <c r="AX34" s="226" t="s">
        <v>174</v>
      </c>
      <c r="AY34" s="229" t="s">
        <v>174</v>
      </c>
    </row>
    <row r="35" spans="1:51" x14ac:dyDescent="0.3">
      <c r="A35" s="246" t="s">
        <v>184</v>
      </c>
      <c r="B35" s="224"/>
      <c r="C35" s="224" t="s">
        <v>176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117.12</v>
      </c>
      <c r="AO35" s="231">
        <v>115.54</v>
      </c>
      <c r="AP35" s="231">
        <v>124.09</v>
      </c>
      <c r="AQ35" s="231" t="s">
        <v>174</v>
      </c>
      <c r="AR35" s="231" t="s">
        <v>174</v>
      </c>
      <c r="AS35" s="231" t="s">
        <v>174</v>
      </c>
      <c r="AT35" s="231" t="s">
        <v>174</v>
      </c>
      <c r="AU35" s="233" t="s">
        <v>174</v>
      </c>
      <c r="AV35" s="230">
        <v>89.053333333333327</v>
      </c>
      <c r="AW35" s="231">
        <v>111.71</v>
      </c>
      <c r="AX35" s="231" t="s">
        <v>174</v>
      </c>
      <c r="AY35" s="234" t="s">
        <v>174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0.37030537030537064</v>
      </c>
      <c r="AO36" s="226">
        <v>0.135639866325929</v>
      </c>
      <c r="AP36" s="226">
        <v>6.4875997597185348E-2</v>
      </c>
      <c r="AQ36" s="226" t="s">
        <v>174</v>
      </c>
      <c r="AR36" s="226" t="s">
        <v>174</v>
      </c>
      <c r="AS36" s="226" t="s">
        <v>174</v>
      </c>
      <c r="AT36" s="226" t="s">
        <v>174</v>
      </c>
      <c r="AU36" s="228" t="s">
        <v>174</v>
      </c>
      <c r="AV36" s="225">
        <v>-0.14041184041184054</v>
      </c>
      <c r="AW36" s="226">
        <v>0.31150941181074626</v>
      </c>
      <c r="AX36" s="226" t="s">
        <v>174</v>
      </c>
      <c r="AY36" s="229" t="s">
        <v>174</v>
      </c>
    </row>
    <row r="37" spans="1:51" x14ac:dyDescent="0.3">
      <c r="A37" s="221" t="s">
        <v>193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194</v>
      </c>
      <c r="B38" s="224"/>
      <c r="C38" s="224" t="s">
        <v>195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v>6027.48</v>
      </c>
      <c r="AG38" s="255">
        <v>231.76700000000073</v>
      </c>
      <c r="AH38" s="255">
        <v>4056.415</v>
      </c>
      <c r="AI38" s="258"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805.33500000000004</v>
      </c>
      <c r="AO38" s="255">
        <v>1404.31</v>
      </c>
      <c r="AP38" s="255" t="s">
        <v>174</v>
      </c>
      <c r="AQ38" s="255" t="s">
        <v>174</v>
      </c>
      <c r="AR38" s="255" t="s">
        <v>174</v>
      </c>
      <c r="AS38" s="255" t="s">
        <v>174</v>
      </c>
      <c r="AT38" s="255" t="s">
        <v>174</v>
      </c>
      <c r="AU38" s="257" t="s">
        <v>174</v>
      </c>
      <c r="AV38" s="254">
        <v>595.12699999999995</v>
      </c>
      <c r="AW38" s="255">
        <v>2483.0650000000001</v>
      </c>
      <c r="AX38" s="255" t="s">
        <v>174</v>
      </c>
      <c r="AY38" s="258" t="s">
        <v>174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v>-0.21171089579365451</v>
      </c>
      <c r="AG39" s="226">
        <v>-0.98373366748398261</v>
      </c>
      <c r="AH39" s="226">
        <v>-0.76581218026183406</v>
      </c>
      <c r="AI39" s="229"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15.352975815785936</v>
      </c>
      <c r="AO39" s="226">
        <v>8.6198135373781071</v>
      </c>
      <c r="AP39" s="226" t="s">
        <v>174</v>
      </c>
      <c r="AQ39" s="226" t="s">
        <v>174</v>
      </c>
      <c r="AR39" s="226" t="s">
        <v>174</v>
      </c>
      <c r="AS39" s="226" t="s">
        <v>174</v>
      </c>
      <c r="AT39" s="226" t="s">
        <v>174</v>
      </c>
      <c r="AU39" s="228" t="s">
        <v>174</v>
      </c>
      <c r="AV39" s="225">
        <v>-0.90126437582538632</v>
      </c>
      <c r="AW39" s="226">
        <v>9.7136261849184411</v>
      </c>
      <c r="AX39" s="226" t="s">
        <v>174</v>
      </c>
      <c r="AY39" s="229" t="s">
        <v>174</v>
      </c>
    </row>
    <row r="40" spans="1:51" x14ac:dyDescent="0.3">
      <c r="A40" s="246" t="s">
        <v>196</v>
      </c>
      <c r="B40" s="224"/>
      <c r="C40" s="224" t="s">
        <v>195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v>2923.2950000000001</v>
      </c>
      <c r="AG40" s="255">
        <v>1194.1000000000004</v>
      </c>
      <c r="AH40" s="255">
        <v>7191.5450000000001</v>
      </c>
      <c r="AI40" s="258"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1238.1959999999999</v>
      </c>
      <c r="AO40" s="255">
        <v>1999.1050000000005</v>
      </c>
      <c r="AP40" s="255" t="s">
        <v>174</v>
      </c>
      <c r="AQ40" s="255" t="s">
        <v>174</v>
      </c>
      <c r="AR40" s="255" t="s">
        <v>174</v>
      </c>
      <c r="AS40" s="255" t="s">
        <v>174</v>
      </c>
      <c r="AT40" s="255" t="s">
        <v>174</v>
      </c>
      <c r="AU40" s="257" t="s">
        <v>174</v>
      </c>
      <c r="AV40" s="254">
        <v>1196.6089999999999</v>
      </c>
      <c r="AW40" s="255">
        <v>3896.1340000000005</v>
      </c>
      <c r="AX40" s="255" t="s">
        <v>174</v>
      </c>
      <c r="AY40" s="258" t="s">
        <v>174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v>-0.13001444869522774</v>
      </c>
      <c r="AG41" s="226">
        <v>-0.78163750838906221</v>
      </c>
      <c r="AH41" s="226">
        <v>-0.11954931099027953</v>
      </c>
      <c r="AI41" s="229"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4.8310304879771699</v>
      </c>
      <c r="AO41" s="226">
        <v>1.2586689805791775</v>
      </c>
      <c r="AP41" s="226" t="s">
        <v>174</v>
      </c>
      <c r="AQ41" s="226" t="s">
        <v>174</v>
      </c>
      <c r="AR41" s="226" t="s">
        <v>174</v>
      </c>
      <c r="AS41" s="226" t="s">
        <v>174</v>
      </c>
      <c r="AT41" s="226" t="s">
        <v>174</v>
      </c>
      <c r="AU41" s="228" t="s">
        <v>174</v>
      </c>
      <c r="AV41" s="225">
        <v>-0.5906643017553822</v>
      </c>
      <c r="AW41" s="226">
        <v>2.2628205342936099</v>
      </c>
      <c r="AX41" s="226" t="s">
        <v>174</v>
      </c>
      <c r="AY41" s="229" t="s">
        <v>174</v>
      </c>
    </row>
    <row r="42" spans="1:51" x14ac:dyDescent="0.3">
      <c r="A42" s="246" t="s">
        <v>197</v>
      </c>
      <c r="B42" s="224"/>
      <c r="C42" s="224" t="s">
        <v>198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v>467586.39699999994</v>
      </c>
      <c r="AG42" s="255">
        <v>67148.335000000021</v>
      </c>
      <c r="AH42" s="255">
        <v>687585.9360000001</v>
      </c>
      <c r="AI42" s="258"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125646.83800000002</v>
      </c>
      <c r="AO42" s="255">
        <v>212701.09000000003</v>
      </c>
      <c r="AP42" s="255" t="s">
        <v>174</v>
      </c>
      <c r="AQ42" s="255" t="s">
        <v>174</v>
      </c>
      <c r="AR42" s="255" t="s">
        <v>174</v>
      </c>
      <c r="AS42" s="255" t="s">
        <v>174</v>
      </c>
      <c r="AT42" s="255" t="s">
        <v>174</v>
      </c>
      <c r="AU42" s="257" t="s">
        <v>174</v>
      </c>
      <c r="AV42" s="254">
        <v>77603.098999999987</v>
      </c>
      <c r="AW42" s="255">
        <v>385448.98400000005</v>
      </c>
      <c r="AX42" s="255" t="s">
        <v>174</v>
      </c>
      <c r="AY42" s="258" t="s">
        <v>174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v>-0.20196122096951996</v>
      </c>
      <c r="AG43" s="238">
        <v>-0.94446013246809357</v>
      </c>
      <c r="AH43" s="238">
        <v>-0.58936756276726698</v>
      </c>
      <c r="AI43" s="241"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12.022532605863464</v>
      </c>
      <c r="AO43" s="238">
        <v>3.0107804020357749</v>
      </c>
      <c r="AP43" s="238" t="s">
        <v>174</v>
      </c>
      <c r="AQ43" s="238" t="s">
        <v>174</v>
      </c>
      <c r="AR43" s="238" t="s">
        <v>174</v>
      </c>
      <c r="AS43" s="238" t="s">
        <v>174</v>
      </c>
      <c r="AT43" s="238" t="s">
        <v>174</v>
      </c>
      <c r="AU43" s="240" t="s">
        <v>174</v>
      </c>
      <c r="AV43" s="237">
        <v>-0.83403473775564096</v>
      </c>
      <c r="AW43" s="238">
        <v>4.7402612291131261</v>
      </c>
      <c r="AX43" s="238" t="s">
        <v>174</v>
      </c>
      <c r="AY43" s="241" t="s">
        <v>174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>
        <v>104.99299999999999</v>
      </c>
      <c r="AQ45" s="231" t="s">
        <v>174</v>
      </c>
      <c r="AR45" s="231" t="s">
        <v>174</v>
      </c>
      <c r="AS45" s="231" t="s">
        <v>174</v>
      </c>
      <c r="AT45" s="231" t="s">
        <v>174</v>
      </c>
      <c r="AU45" s="233" t="s">
        <v>174</v>
      </c>
      <c r="AV45" s="230">
        <v>103.70833333333333</v>
      </c>
      <c r="AW45" s="231">
        <v>105.16966666666666</v>
      </c>
      <c r="AX45" s="231" t="s">
        <v>174</v>
      </c>
      <c r="AY45" s="234" t="s">
        <v>174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>
        <v>1.4660404344968753E-2</v>
      </c>
      <c r="AQ46" s="263" t="s">
        <v>174</v>
      </c>
      <c r="AR46" s="263" t="s">
        <v>174</v>
      </c>
      <c r="AS46" s="263" t="s">
        <v>174</v>
      </c>
      <c r="AT46" s="263" t="s">
        <v>174</v>
      </c>
      <c r="AU46" s="265" t="s">
        <v>174</v>
      </c>
      <c r="AV46" s="262">
        <v>4.124616342904743E-3</v>
      </c>
      <c r="AW46" s="263">
        <v>7.6714988805744221E-3</v>
      </c>
      <c r="AX46" s="263" t="s">
        <v>174</v>
      </c>
      <c r="AY46" s="266" t="s">
        <v>174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>
        <v>108.28400000000001</v>
      </c>
      <c r="AQ47" s="231" t="s">
        <v>174</v>
      </c>
      <c r="AR47" s="231" t="s">
        <v>174</v>
      </c>
      <c r="AS47" s="231" t="s">
        <v>174</v>
      </c>
      <c r="AT47" s="231" t="s">
        <v>174</v>
      </c>
      <c r="AU47" s="233" t="s">
        <v>174</v>
      </c>
      <c r="AV47" s="230">
        <v>106.67166666666667</v>
      </c>
      <c r="AW47" s="231">
        <v>107.77533333333334</v>
      </c>
      <c r="AX47" s="231" t="s">
        <v>174</v>
      </c>
      <c r="AY47" s="234" t="s">
        <v>174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>
        <v>6.0670252994026444E-3</v>
      </c>
      <c r="AQ48" s="263" t="s">
        <v>174</v>
      </c>
      <c r="AR48" s="263" t="s">
        <v>174</v>
      </c>
      <c r="AS48" s="263" t="s">
        <v>174</v>
      </c>
      <c r="AT48" s="263" t="s">
        <v>174</v>
      </c>
      <c r="AU48" s="265" t="s">
        <v>174</v>
      </c>
      <c r="AV48" s="262">
        <v>8.8618050213742344E-3</v>
      </c>
      <c r="AW48" s="263">
        <v>-1.3281607136236859E-3</v>
      </c>
      <c r="AX48" s="263" t="s">
        <v>174</v>
      </c>
      <c r="AY48" s="266" t="s">
        <v>174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>
        <v>124.55500000000001</v>
      </c>
      <c r="AQ49" s="231" t="s">
        <v>174</v>
      </c>
      <c r="AR49" s="231" t="s">
        <v>174</v>
      </c>
      <c r="AS49" s="231" t="s">
        <v>174</v>
      </c>
      <c r="AT49" s="231" t="s">
        <v>174</v>
      </c>
      <c r="AU49" s="233" t="s">
        <v>174</v>
      </c>
      <c r="AV49" s="230">
        <v>123.78233333333333</v>
      </c>
      <c r="AW49" s="231">
        <v>124.529</v>
      </c>
      <c r="AX49" s="231" t="s">
        <v>174</v>
      </c>
      <c r="AY49" s="234" t="s">
        <v>174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>
        <v>1.5051993350066795E-2</v>
      </c>
      <c r="AQ50" s="263" t="s">
        <v>174</v>
      </c>
      <c r="AR50" s="263" t="s">
        <v>174</v>
      </c>
      <c r="AS50" s="263" t="s">
        <v>174</v>
      </c>
      <c r="AT50" s="263" t="s">
        <v>174</v>
      </c>
      <c r="AU50" s="265" t="s">
        <v>174</v>
      </c>
      <c r="AV50" s="262">
        <v>5.1863541500307142E-3</v>
      </c>
      <c r="AW50" s="263">
        <v>9.7873858678905103E-3</v>
      </c>
      <c r="AX50" s="263" t="s">
        <v>174</v>
      </c>
      <c r="AY50" s="266" t="s">
        <v>174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>
        <v>75.366</v>
      </c>
      <c r="AQ51" s="231" t="s">
        <v>174</v>
      </c>
      <c r="AR51" s="231" t="s">
        <v>174</v>
      </c>
      <c r="AS51" s="231" t="s">
        <v>174</v>
      </c>
      <c r="AT51" s="231" t="s">
        <v>174</v>
      </c>
      <c r="AU51" s="233" t="s">
        <v>174</v>
      </c>
      <c r="AV51" s="230">
        <v>75.254666666666665</v>
      </c>
      <c r="AW51" s="231">
        <v>86.665999999999997</v>
      </c>
      <c r="AX51" s="231" t="s">
        <v>174</v>
      </c>
      <c r="AY51" s="234" t="s">
        <v>174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>
        <v>-6.4203129737782664E-3</v>
      </c>
      <c r="AQ52" s="263" t="s">
        <v>174</v>
      </c>
      <c r="AR52" s="263" t="s">
        <v>174</v>
      </c>
      <c r="AS52" s="263" t="s">
        <v>174</v>
      </c>
      <c r="AT52" s="263" t="s">
        <v>174</v>
      </c>
      <c r="AU52" s="265" t="s">
        <v>174</v>
      </c>
      <c r="AV52" s="262">
        <v>-2.4903900142530088E-2</v>
      </c>
      <c r="AW52" s="263">
        <v>2.8509717513677282E-2</v>
      </c>
      <c r="AX52" s="263" t="s">
        <v>174</v>
      </c>
      <c r="AY52" s="266" t="s">
        <v>174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>
        <v>109.898</v>
      </c>
      <c r="AQ53" s="231" t="s">
        <v>174</v>
      </c>
      <c r="AR53" s="231" t="s">
        <v>174</v>
      </c>
      <c r="AS53" s="231" t="s">
        <v>174</v>
      </c>
      <c r="AT53" s="231" t="s">
        <v>174</v>
      </c>
      <c r="AU53" s="233" t="s">
        <v>174</v>
      </c>
      <c r="AV53" s="230">
        <v>108.90366666666667</v>
      </c>
      <c r="AW53" s="231">
        <v>109.32799999999999</v>
      </c>
      <c r="AX53" s="231" t="s">
        <v>174</v>
      </c>
      <c r="AY53" s="234" t="s">
        <v>174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>
        <v>1.5355334639121736E-2</v>
      </c>
      <c r="AQ54" s="263" t="s">
        <v>174</v>
      </c>
      <c r="AR54" s="263" t="s">
        <v>174</v>
      </c>
      <c r="AS54" s="263" t="s">
        <v>174</v>
      </c>
      <c r="AT54" s="263" t="s">
        <v>174</v>
      </c>
      <c r="AU54" s="265" t="s">
        <v>174</v>
      </c>
      <c r="AV54" s="262">
        <v>-1.8910579537469825E-3</v>
      </c>
      <c r="AW54" s="263">
        <v>1.5518373109743218E-2</v>
      </c>
      <c r="AX54" s="263" t="s">
        <v>174</v>
      </c>
      <c r="AY54" s="266" t="s">
        <v>174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>
        <v>97.620999999999995</v>
      </c>
      <c r="AQ55" s="231" t="s">
        <v>174</v>
      </c>
      <c r="AR55" s="231" t="s">
        <v>174</v>
      </c>
      <c r="AS55" s="231" t="s">
        <v>174</v>
      </c>
      <c r="AT55" s="231" t="s">
        <v>174</v>
      </c>
      <c r="AU55" s="233" t="s">
        <v>174</v>
      </c>
      <c r="AV55" s="230">
        <v>98.01733333333334</v>
      </c>
      <c r="AW55" s="231">
        <v>98.053333333333327</v>
      </c>
      <c r="AX55" s="231" t="s">
        <v>174</v>
      </c>
      <c r="AY55" s="234" t="s">
        <v>174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>
        <v>-2.9415069094773116E-3</v>
      </c>
      <c r="AQ56" s="263" t="s">
        <v>174</v>
      </c>
      <c r="AR56" s="263" t="s">
        <v>174</v>
      </c>
      <c r="AS56" s="263" t="s">
        <v>174</v>
      </c>
      <c r="AT56" s="263" t="s">
        <v>174</v>
      </c>
      <c r="AU56" s="265" t="s">
        <v>174</v>
      </c>
      <c r="AV56" s="262">
        <v>-5.7883988585493949E-3</v>
      </c>
      <c r="AW56" s="263">
        <v>-7.299467135524448E-3</v>
      </c>
      <c r="AX56" s="263" t="s">
        <v>174</v>
      </c>
      <c r="AY56" s="266" t="s">
        <v>174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>
        <v>107.783</v>
      </c>
      <c r="AQ57" s="231" t="s">
        <v>174</v>
      </c>
      <c r="AR57" s="231" t="s">
        <v>174</v>
      </c>
      <c r="AS57" s="231" t="s">
        <v>174</v>
      </c>
      <c r="AT57" s="231" t="s">
        <v>174</v>
      </c>
      <c r="AU57" s="233" t="s">
        <v>174</v>
      </c>
      <c r="AV57" s="230">
        <v>107.46333333333332</v>
      </c>
      <c r="AW57" s="231">
        <v>107.649</v>
      </c>
      <c r="AX57" s="231" t="s">
        <v>174</v>
      </c>
      <c r="AY57" s="234" t="s">
        <v>174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>
        <v>2.1242929288143985E-2</v>
      </c>
      <c r="AQ58" s="263" t="s">
        <v>174</v>
      </c>
      <c r="AR58" s="263" t="s">
        <v>174</v>
      </c>
      <c r="AS58" s="263" t="s">
        <v>174</v>
      </c>
      <c r="AT58" s="263" t="s">
        <v>174</v>
      </c>
      <c r="AU58" s="265" t="s">
        <v>174</v>
      </c>
      <c r="AV58" s="262">
        <v>2.740686446349477E-2</v>
      </c>
      <c r="AW58" s="263">
        <v>2.4682074322266254E-2</v>
      </c>
      <c r="AX58" s="263" t="s">
        <v>174</v>
      </c>
      <c r="AY58" s="266" t="s">
        <v>174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>
        <v>105.39100000000001</v>
      </c>
      <c r="AQ59" s="231" t="s">
        <v>174</v>
      </c>
      <c r="AR59" s="231" t="s">
        <v>174</v>
      </c>
      <c r="AS59" s="231" t="s">
        <v>174</v>
      </c>
      <c r="AT59" s="231" t="s">
        <v>174</v>
      </c>
      <c r="AU59" s="233" t="s">
        <v>174</v>
      </c>
      <c r="AV59" s="230">
        <v>101.64766666666667</v>
      </c>
      <c r="AW59" s="231">
        <v>103.524</v>
      </c>
      <c r="AX59" s="231" t="s">
        <v>174</v>
      </c>
      <c r="AY59" s="234" t="s">
        <v>174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>
        <v>5.2720425918711983E-2</v>
      </c>
      <c r="AQ60" s="263" t="s">
        <v>174</v>
      </c>
      <c r="AR60" s="263" t="s">
        <v>174</v>
      </c>
      <c r="AS60" s="263" t="s">
        <v>174</v>
      </c>
      <c r="AT60" s="263" t="s">
        <v>174</v>
      </c>
      <c r="AU60" s="265" t="s">
        <v>174</v>
      </c>
      <c r="AV60" s="262">
        <v>-5.1458538184205398E-4</v>
      </c>
      <c r="AW60" s="263">
        <v>4.2691770519982887E-2</v>
      </c>
      <c r="AX60" s="263" t="s">
        <v>174</v>
      </c>
      <c r="AY60" s="266" t="s">
        <v>174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>
        <v>108.029</v>
      </c>
      <c r="AQ61" s="231" t="s">
        <v>174</v>
      </c>
      <c r="AR61" s="231" t="s">
        <v>174</v>
      </c>
      <c r="AS61" s="231" t="s">
        <v>174</v>
      </c>
      <c r="AT61" s="231" t="s">
        <v>174</v>
      </c>
      <c r="AU61" s="233" t="s">
        <v>174</v>
      </c>
      <c r="AV61" s="230">
        <v>106.73500000000001</v>
      </c>
      <c r="AW61" s="231">
        <v>107.53233333333333</v>
      </c>
      <c r="AX61" s="231" t="s">
        <v>174</v>
      </c>
      <c r="AY61" s="234" t="s">
        <v>174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>
        <v>9.2206797331888871E-3</v>
      </c>
      <c r="AQ62" s="263" t="s">
        <v>174</v>
      </c>
      <c r="AR62" s="263" t="s">
        <v>174</v>
      </c>
      <c r="AS62" s="263" t="s">
        <v>174</v>
      </c>
      <c r="AT62" s="263" t="s">
        <v>174</v>
      </c>
      <c r="AU62" s="265" t="s">
        <v>174</v>
      </c>
      <c r="AV62" s="262">
        <v>-7.8915080309338703E-3</v>
      </c>
      <c r="AW62" s="263">
        <v>-6.8150066446318839E-4</v>
      </c>
      <c r="AX62" s="263" t="s">
        <v>174</v>
      </c>
      <c r="AY62" s="266" t="s">
        <v>174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>
        <v>99.468999999999994</v>
      </c>
      <c r="AQ63" s="231" t="s">
        <v>174</v>
      </c>
      <c r="AR63" s="231" t="s">
        <v>174</v>
      </c>
      <c r="AS63" s="231" t="s">
        <v>174</v>
      </c>
      <c r="AT63" s="231" t="s">
        <v>174</v>
      </c>
      <c r="AU63" s="233" t="s">
        <v>174</v>
      </c>
      <c r="AV63" s="230">
        <v>99.084000000000003</v>
      </c>
      <c r="AW63" s="231">
        <v>98.472666666666669</v>
      </c>
      <c r="AX63" s="231" t="s">
        <v>174</v>
      </c>
      <c r="AY63" s="234" t="s">
        <v>174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>
        <v>1.2757595503787513E-2</v>
      </c>
      <c r="AQ64" s="263" t="s">
        <v>174</v>
      </c>
      <c r="AR64" s="263" t="s">
        <v>174</v>
      </c>
      <c r="AS64" s="263" t="s">
        <v>174</v>
      </c>
      <c r="AT64" s="263" t="s">
        <v>174</v>
      </c>
      <c r="AU64" s="265" t="s">
        <v>174</v>
      </c>
      <c r="AV64" s="262">
        <v>1.779431390787418E-3</v>
      </c>
      <c r="AW64" s="263">
        <v>4.4575613637214875E-3</v>
      </c>
      <c r="AX64" s="263" t="s">
        <v>174</v>
      </c>
      <c r="AY64" s="266" t="s">
        <v>174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>
        <v>104.34099999999999</v>
      </c>
      <c r="AQ65" s="231" t="s">
        <v>174</v>
      </c>
      <c r="AR65" s="231" t="s">
        <v>174</v>
      </c>
      <c r="AS65" s="231" t="s">
        <v>174</v>
      </c>
      <c r="AT65" s="231" t="s">
        <v>174</v>
      </c>
      <c r="AU65" s="233" t="s">
        <v>174</v>
      </c>
      <c r="AV65" s="230">
        <v>104.26466666666666</v>
      </c>
      <c r="AW65" s="231">
        <v>104.20933333333333</v>
      </c>
      <c r="AX65" s="231" t="s">
        <v>174</v>
      </c>
      <c r="AY65" s="234" t="s">
        <v>174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>
        <v>-1.4013834290898046E-2</v>
      </c>
      <c r="AQ66" s="263" t="s">
        <v>174</v>
      </c>
      <c r="AR66" s="263" t="s">
        <v>174</v>
      </c>
      <c r="AS66" s="263" t="s">
        <v>174</v>
      </c>
      <c r="AT66" s="263" t="s">
        <v>174</v>
      </c>
      <c r="AU66" s="265" t="s">
        <v>174</v>
      </c>
      <c r="AV66" s="262">
        <v>-1.5807789363723897E-2</v>
      </c>
      <c r="AW66" s="263">
        <v>-1.6311530086969735E-2</v>
      </c>
      <c r="AX66" s="263" t="s">
        <v>174</v>
      </c>
      <c r="AY66" s="266" t="s">
        <v>174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>
        <v>115.15900000000001</v>
      </c>
      <c r="AQ67" s="231" t="s">
        <v>174</v>
      </c>
      <c r="AR67" s="231" t="s">
        <v>174</v>
      </c>
      <c r="AS67" s="231" t="s">
        <v>174</v>
      </c>
      <c r="AT67" s="231" t="s">
        <v>174</v>
      </c>
      <c r="AU67" s="233" t="s">
        <v>174</v>
      </c>
      <c r="AV67" s="230">
        <v>112.75999999999999</v>
      </c>
      <c r="AW67" s="231">
        <v>114.29300000000001</v>
      </c>
      <c r="AX67" s="231" t="s">
        <v>174</v>
      </c>
      <c r="AY67" s="234" t="s">
        <v>174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>
        <v>-1.1493759549520206E-2</v>
      </c>
      <c r="AQ68" s="263" t="s">
        <v>174</v>
      </c>
      <c r="AR68" s="263" t="s">
        <v>174</v>
      </c>
      <c r="AS68" s="263" t="s">
        <v>174</v>
      </c>
      <c r="AT68" s="263" t="s">
        <v>174</v>
      </c>
      <c r="AU68" s="265" t="s">
        <v>174</v>
      </c>
      <c r="AV68" s="262">
        <v>1.9786026563037048E-3</v>
      </c>
      <c r="AW68" s="263">
        <v>-4.5290899218978269E-2</v>
      </c>
      <c r="AX68" s="263" t="s">
        <v>174</v>
      </c>
      <c r="AY68" s="266" t="s">
        <v>174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>
        <v>105.741</v>
      </c>
      <c r="AQ69" s="231" t="s">
        <v>174</v>
      </c>
      <c r="AR69" s="231" t="s">
        <v>174</v>
      </c>
      <c r="AS69" s="231" t="s">
        <v>174</v>
      </c>
      <c r="AT69" s="231" t="s">
        <v>174</v>
      </c>
      <c r="AU69" s="233" t="s">
        <v>174</v>
      </c>
      <c r="AV69" s="230">
        <v>105.349</v>
      </c>
      <c r="AW69" s="231">
        <v>105.77366666666667</v>
      </c>
      <c r="AX69" s="231" t="s">
        <v>174</v>
      </c>
      <c r="AY69" s="234" t="s">
        <v>174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>
        <v>1.6193203659567956E-2</v>
      </c>
      <c r="AQ70" s="263" t="s">
        <v>174</v>
      </c>
      <c r="AR70" s="263" t="s">
        <v>174</v>
      </c>
      <c r="AS70" s="263" t="s">
        <v>174</v>
      </c>
      <c r="AT70" s="263" t="s">
        <v>174</v>
      </c>
      <c r="AU70" s="265" t="s">
        <v>174</v>
      </c>
      <c r="AV70" s="262">
        <v>1.1641752824813686E-2</v>
      </c>
      <c r="AW70" s="263">
        <v>1.6249955964348868E-2</v>
      </c>
      <c r="AX70" s="263" t="s">
        <v>174</v>
      </c>
      <c r="AY70" s="266" t="s">
        <v>174</v>
      </c>
    </row>
    <row r="71" spans="1:51" x14ac:dyDescent="0.3">
      <c r="A71" s="223" t="s">
        <v>185</v>
      </c>
      <c r="B71" s="222" t="s">
        <v>186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>
        <v>368704</v>
      </c>
      <c r="AQ71" s="272" t="s">
        <v>174</v>
      </c>
      <c r="AR71" s="272" t="s">
        <v>174</v>
      </c>
      <c r="AS71" s="272" t="s">
        <v>174</v>
      </c>
      <c r="AT71" s="272" t="s">
        <v>174</v>
      </c>
      <c r="AU71" s="274" t="s">
        <v>174</v>
      </c>
      <c r="AV71" s="271">
        <v>429684.33333333331</v>
      </c>
      <c r="AW71" s="272">
        <v>401314.33333333331</v>
      </c>
      <c r="AX71" s="272" t="s">
        <v>174</v>
      </c>
      <c r="AY71" s="275" t="s">
        <v>174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>
        <v>-9.4765063761042254E-2</v>
      </c>
      <c r="AQ72" s="263" t="s">
        <v>174</v>
      </c>
      <c r="AR72" s="263" t="s">
        <v>174</v>
      </c>
      <c r="AS72" s="263" t="s">
        <v>174</v>
      </c>
      <c r="AT72" s="263" t="s">
        <v>174</v>
      </c>
      <c r="AU72" s="265" t="s">
        <v>174</v>
      </c>
      <c r="AV72" s="262">
        <v>0.31551994578933557</v>
      </c>
      <c r="AW72" s="263">
        <v>-3.2940868698476526E-3</v>
      </c>
      <c r="AX72" s="263" t="s">
        <v>174</v>
      </c>
      <c r="AY72" s="266" t="s">
        <v>174</v>
      </c>
    </row>
    <row r="73" spans="1:51" x14ac:dyDescent="0.3">
      <c r="A73" s="223" t="s">
        <v>187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>
        <v>554797</v>
      </c>
      <c r="AQ73" s="277" t="s">
        <v>174</v>
      </c>
      <c r="AR73" s="277" t="s">
        <v>174</v>
      </c>
      <c r="AS73" s="277" t="s">
        <v>174</v>
      </c>
      <c r="AT73" s="277" t="s">
        <v>174</v>
      </c>
      <c r="AU73" s="279" t="s">
        <v>174</v>
      </c>
      <c r="AV73" s="276">
        <v>604929.33333333337</v>
      </c>
      <c r="AW73" s="277">
        <v>586559.33333333337</v>
      </c>
      <c r="AX73" s="277" t="s">
        <v>174</v>
      </c>
      <c r="AY73" s="280" t="s">
        <v>174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>
        <v>1.4539742450342509E-2</v>
      </c>
      <c r="AQ74" s="263" t="s">
        <v>174</v>
      </c>
      <c r="AR74" s="263" t="s">
        <v>174</v>
      </c>
      <c r="AS74" s="263" t="s">
        <v>174</v>
      </c>
      <c r="AT74" s="263" t="s">
        <v>174</v>
      </c>
      <c r="AU74" s="265" t="s">
        <v>174</v>
      </c>
      <c r="AV74" s="262">
        <v>0.27419265375474378</v>
      </c>
      <c r="AW74" s="263">
        <v>8.8617289663543319E-2</v>
      </c>
      <c r="AX74" s="263" t="s">
        <v>174</v>
      </c>
      <c r="AY74" s="266" t="s">
        <v>174</v>
      </c>
    </row>
    <row r="75" spans="1:51" x14ac:dyDescent="0.3">
      <c r="A75" s="223" t="s">
        <v>188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>
        <v>23236</v>
      </c>
      <c r="AQ75" s="277" t="s">
        <v>174</v>
      </c>
      <c r="AR75" s="277" t="s">
        <v>174</v>
      </c>
      <c r="AS75" s="277" t="s">
        <v>174</v>
      </c>
      <c r="AT75" s="277" t="s">
        <v>174</v>
      </c>
      <c r="AU75" s="279" t="s">
        <v>174</v>
      </c>
      <c r="AV75" s="276">
        <v>12273.333333333334</v>
      </c>
      <c r="AW75" s="277">
        <v>20655.333333333332</v>
      </c>
      <c r="AX75" s="277" t="s">
        <v>174</v>
      </c>
      <c r="AY75" s="280" t="s">
        <v>174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>
        <v>0.82888626524990172</v>
      </c>
      <c r="AQ76" s="269" t="s">
        <v>174</v>
      </c>
      <c r="AR76" s="269" t="s">
        <v>174</v>
      </c>
      <c r="AS76" s="269" t="s">
        <v>174</v>
      </c>
      <c r="AT76" s="269" t="s">
        <v>174</v>
      </c>
      <c r="AU76" s="281" t="s">
        <v>174</v>
      </c>
      <c r="AV76" s="268">
        <v>-5.0859691181398659E-2</v>
      </c>
      <c r="AW76" s="269">
        <v>0.80469478098788427</v>
      </c>
      <c r="AX76" s="269" t="s">
        <v>174</v>
      </c>
      <c r="AY76" s="282" t="s">
        <v>174</v>
      </c>
    </row>
    <row r="77" spans="1:51" x14ac:dyDescent="0.3">
      <c r="A77" s="223" t="s">
        <v>136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174</v>
      </c>
      <c r="AN77" s="277" t="s">
        <v>174</v>
      </c>
      <c r="AO77" s="277" t="s">
        <v>174</v>
      </c>
      <c r="AP77" s="277" t="s">
        <v>174</v>
      </c>
      <c r="AQ77" s="277" t="s">
        <v>174</v>
      </c>
      <c r="AR77" s="277" t="s">
        <v>174</v>
      </c>
      <c r="AS77" s="277" t="s">
        <v>174</v>
      </c>
      <c r="AT77" s="277" t="s">
        <v>174</v>
      </c>
      <c r="AU77" s="279" t="s">
        <v>174</v>
      </c>
      <c r="AV77" s="276">
        <v>9957</v>
      </c>
      <c r="AW77" s="277" t="s">
        <v>174</v>
      </c>
      <c r="AX77" s="277" t="s">
        <v>174</v>
      </c>
      <c r="AY77" s="280" t="s">
        <v>174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174</v>
      </c>
      <c r="AN78" s="263" t="s">
        <v>174</v>
      </c>
      <c r="AO78" s="263" t="s">
        <v>174</v>
      </c>
      <c r="AP78" s="263" t="s">
        <v>174</v>
      </c>
      <c r="AQ78" s="263" t="s">
        <v>174</v>
      </c>
      <c r="AR78" s="263" t="s">
        <v>174</v>
      </c>
      <c r="AS78" s="263" t="s">
        <v>174</v>
      </c>
      <c r="AT78" s="263" t="s">
        <v>174</v>
      </c>
      <c r="AU78" s="265" t="s">
        <v>174</v>
      </c>
      <c r="AV78" s="262">
        <v>-0.16496142234149613</v>
      </c>
      <c r="AW78" s="263" t="s">
        <v>174</v>
      </c>
      <c r="AX78" s="263" t="s">
        <v>174</v>
      </c>
      <c r="AY78" s="266" t="s">
        <v>174</v>
      </c>
    </row>
    <row r="79" spans="1:51" x14ac:dyDescent="0.3">
      <c r="A79" s="223" t="s">
        <v>137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174</v>
      </c>
      <c r="AN79" s="277" t="s">
        <v>174</v>
      </c>
      <c r="AO79" s="277" t="s">
        <v>174</v>
      </c>
      <c r="AP79" s="277" t="s">
        <v>174</v>
      </c>
      <c r="AQ79" s="277" t="s">
        <v>174</v>
      </c>
      <c r="AR79" s="277" t="s">
        <v>174</v>
      </c>
      <c r="AS79" s="277" t="s">
        <v>174</v>
      </c>
      <c r="AT79" s="277" t="s">
        <v>174</v>
      </c>
      <c r="AU79" s="279" t="s">
        <v>174</v>
      </c>
      <c r="AV79" s="276">
        <v>9484</v>
      </c>
      <c r="AW79" s="277" t="s">
        <v>174</v>
      </c>
      <c r="AX79" s="277" t="s">
        <v>174</v>
      </c>
      <c r="AY79" s="280" t="s">
        <v>174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174</v>
      </c>
      <c r="AN80" s="263" t="s">
        <v>174</v>
      </c>
      <c r="AO80" s="263" t="s">
        <v>174</v>
      </c>
      <c r="AP80" s="263" t="s">
        <v>174</v>
      </c>
      <c r="AQ80" s="263" t="s">
        <v>174</v>
      </c>
      <c r="AR80" s="263" t="s">
        <v>174</v>
      </c>
      <c r="AS80" s="263" t="s">
        <v>174</v>
      </c>
      <c r="AT80" s="263" t="s">
        <v>174</v>
      </c>
      <c r="AU80" s="265" t="s">
        <v>174</v>
      </c>
      <c r="AV80" s="268">
        <v>0.94903411426222772</v>
      </c>
      <c r="AW80" s="269" t="s">
        <v>174</v>
      </c>
      <c r="AX80" s="269" t="s">
        <v>174</v>
      </c>
      <c r="AY80" s="282" t="s">
        <v>174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 t="s">
        <v>174</v>
      </c>
      <c r="AR81" s="285" t="s">
        <v>174</v>
      </c>
      <c r="AS81" s="285" t="s">
        <v>174</v>
      </c>
      <c r="AT81" s="285" t="s">
        <v>174</v>
      </c>
      <c r="AU81" s="287" t="s">
        <v>174</v>
      </c>
      <c r="AV81" s="284">
        <v>39310</v>
      </c>
      <c r="AW81" s="285">
        <v>60012</v>
      </c>
      <c r="AX81" s="285" t="s">
        <v>174</v>
      </c>
      <c r="AY81" s="288" t="s">
        <v>174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 t="s">
        <v>174</v>
      </c>
      <c r="AR82" s="226" t="s">
        <v>174</v>
      </c>
      <c r="AS82" s="226" t="s">
        <v>174</v>
      </c>
      <c r="AT82" s="226" t="s">
        <v>174</v>
      </c>
      <c r="AU82" s="228" t="s">
        <v>174</v>
      </c>
      <c r="AV82" s="225">
        <v>-0.25747530269545343</v>
      </c>
      <c r="AW82" s="226">
        <v>1.3947326416600159</v>
      </c>
      <c r="AX82" s="226" t="s">
        <v>174</v>
      </c>
      <c r="AY82" s="229" t="s">
        <v>174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 t="s">
        <v>174</v>
      </c>
      <c r="AQ83" s="292" t="s">
        <v>174</v>
      </c>
      <c r="AR83" s="292" t="s">
        <v>174</v>
      </c>
      <c r="AS83" s="292" t="s">
        <v>174</v>
      </c>
      <c r="AT83" s="292" t="s">
        <v>174</v>
      </c>
      <c r="AU83" s="294" t="s">
        <v>174</v>
      </c>
      <c r="AV83" s="291">
        <v>82205</v>
      </c>
      <c r="AW83" s="292">
        <v>67007</v>
      </c>
      <c r="AX83" s="292" t="s">
        <v>174</v>
      </c>
      <c r="AY83" s="295" t="s">
        <v>174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 t="s">
        <v>174</v>
      </c>
      <c r="AQ84" s="238" t="s">
        <v>174</v>
      </c>
      <c r="AR84" s="238" t="s">
        <v>174</v>
      </c>
      <c r="AS84" s="238" t="s">
        <v>174</v>
      </c>
      <c r="AT84" s="238" t="s">
        <v>174</v>
      </c>
      <c r="AU84" s="240" t="s">
        <v>174</v>
      </c>
      <c r="AV84" s="237">
        <v>8.5486788765498936E-2</v>
      </c>
      <c r="AW84" s="238">
        <v>0.70601115156452887</v>
      </c>
      <c r="AX84" s="238" t="s">
        <v>174</v>
      </c>
      <c r="AY84" s="241" t="s">
        <v>174</v>
      </c>
    </row>
    <row r="85" spans="1:51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1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>
        <v>94083</v>
      </c>
      <c r="AQ86" s="255" t="s">
        <v>174</v>
      </c>
      <c r="AR86" s="255" t="s">
        <v>174</v>
      </c>
      <c r="AS86" s="255" t="s">
        <v>174</v>
      </c>
      <c r="AT86" s="255" t="s">
        <v>174</v>
      </c>
      <c r="AU86" s="257" t="s">
        <v>174</v>
      </c>
      <c r="AV86" s="254">
        <v>169991</v>
      </c>
      <c r="AW86" s="255">
        <v>237826</v>
      </c>
      <c r="AX86" s="255" t="s">
        <v>174</v>
      </c>
      <c r="AY86" s="258" t="s">
        <v>174</v>
      </c>
    </row>
    <row r="87" spans="1:51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>
        <v>7.1526583307715358E-2</v>
      </c>
      <c r="AQ87" s="263" t="s">
        <v>174</v>
      </c>
      <c r="AR87" s="263" t="s">
        <v>174</v>
      </c>
      <c r="AS87" s="263" t="s">
        <v>174</v>
      </c>
      <c r="AT87" s="263" t="s">
        <v>174</v>
      </c>
      <c r="AU87" s="265" t="s">
        <v>174</v>
      </c>
      <c r="AV87" s="262">
        <v>-0.26160874834588349</v>
      </c>
      <c r="AW87" s="263">
        <v>0.37085293081821291</v>
      </c>
      <c r="AX87" s="263" t="s">
        <v>174</v>
      </c>
      <c r="AY87" s="266" t="s">
        <v>174</v>
      </c>
    </row>
    <row r="88" spans="1:51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>
        <v>419314</v>
      </c>
      <c r="AQ88" s="255" t="s">
        <v>174</v>
      </c>
      <c r="AR88" s="255" t="s">
        <v>174</v>
      </c>
      <c r="AS88" s="255" t="s">
        <v>174</v>
      </c>
      <c r="AT88" s="255" t="s">
        <v>174</v>
      </c>
      <c r="AU88" s="257" t="s">
        <v>174</v>
      </c>
      <c r="AV88" s="254">
        <v>969185</v>
      </c>
      <c r="AW88" s="255">
        <v>1135173</v>
      </c>
      <c r="AX88" s="255" t="s">
        <v>174</v>
      </c>
      <c r="AY88" s="258" t="s">
        <v>174</v>
      </c>
    </row>
    <row r="89" spans="1:51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>
        <v>3.2051320374754028E-2</v>
      </c>
      <c r="AQ89" s="263" t="s">
        <v>174</v>
      </c>
      <c r="AR89" s="263" t="s">
        <v>174</v>
      </c>
      <c r="AS89" s="263" t="s">
        <v>174</v>
      </c>
      <c r="AT89" s="263" t="s">
        <v>174</v>
      </c>
      <c r="AU89" s="265" t="s">
        <v>174</v>
      </c>
      <c r="AV89" s="262">
        <v>-0.14096407182000023</v>
      </c>
      <c r="AW89" s="263">
        <v>0.20518588021174308</v>
      </c>
      <c r="AX89" s="263" t="s">
        <v>174</v>
      </c>
      <c r="AY89" s="266" t="s">
        <v>174</v>
      </c>
    </row>
    <row r="90" spans="1:51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>
        <v>85192</v>
      </c>
      <c r="AQ90" s="255" t="s">
        <v>174</v>
      </c>
      <c r="AR90" s="255" t="s">
        <v>174</v>
      </c>
      <c r="AS90" s="255" t="s">
        <v>174</v>
      </c>
      <c r="AT90" s="255" t="s">
        <v>174</v>
      </c>
      <c r="AU90" s="257" t="s">
        <v>174</v>
      </c>
      <c r="AV90" s="254">
        <v>77010</v>
      </c>
      <c r="AW90" s="255">
        <v>144545</v>
      </c>
      <c r="AX90" s="255" t="s">
        <v>174</v>
      </c>
      <c r="AY90" s="258" t="s">
        <v>174</v>
      </c>
    </row>
    <row r="91" spans="1:51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>
        <v>1.0991666511432021</v>
      </c>
      <c r="AQ91" s="269" t="s">
        <v>174</v>
      </c>
      <c r="AR91" s="269" t="s">
        <v>174</v>
      </c>
      <c r="AS91" s="269" t="s">
        <v>174</v>
      </c>
      <c r="AT91" s="269" t="s">
        <v>174</v>
      </c>
      <c r="AU91" s="281" t="s">
        <v>174</v>
      </c>
      <c r="AV91" s="268">
        <v>-0.73246525947098773</v>
      </c>
      <c r="AW91" s="269">
        <v>3.0559308500899394</v>
      </c>
      <c r="AX91" s="269" t="s">
        <v>174</v>
      </c>
      <c r="AY91" s="282" t="s">
        <v>174</v>
      </c>
    </row>
    <row r="92" spans="1:51" ht="24.6" x14ac:dyDescent="0.3">
      <c r="A92" s="305" t="s">
        <v>138</v>
      </c>
      <c r="B92" s="222" t="s">
        <v>139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1" x14ac:dyDescent="0.3">
      <c r="A93" s="246" t="s">
        <v>29</v>
      </c>
      <c r="B93" s="224"/>
      <c r="C93" s="290" t="s">
        <v>140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v>10908.9</v>
      </c>
      <c r="Q93" s="255">
        <v>12578.2</v>
      </c>
      <c r="R93" s="255">
        <v>14100.6</v>
      </c>
      <c r="S93" s="255"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v>11214.900000000001</v>
      </c>
      <c r="AG93" s="255">
        <v>9296.1999999999989</v>
      </c>
      <c r="AH93" s="255">
        <v>13283.9</v>
      </c>
      <c r="AI93" s="258"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>
        <v>5240.8</v>
      </c>
      <c r="AQ93" s="255" t="s">
        <v>174</v>
      </c>
      <c r="AR93" s="255" t="s">
        <v>174</v>
      </c>
      <c r="AS93" s="255" t="s">
        <v>174</v>
      </c>
      <c r="AT93" s="255" t="s">
        <v>174</v>
      </c>
      <c r="AU93" s="257" t="s">
        <v>174</v>
      </c>
      <c r="AV93" s="254">
        <v>10035.400000000001</v>
      </c>
      <c r="AW93" s="255">
        <v>13298.5</v>
      </c>
      <c r="AX93" s="255" t="s">
        <v>174</v>
      </c>
      <c r="AY93" s="258" t="s">
        <v>174</v>
      </c>
    </row>
    <row r="94" spans="1:51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v>0.11119374208119866</v>
      </c>
      <c r="U94" s="226">
        <v>0.15595815108168823</v>
      </c>
      <c r="V94" s="226">
        <v>-0.1605771946491385</v>
      </c>
      <c r="W94" s="226">
        <v>-0.3953482530831639</v>
      </c>
      <c r="X94" s="226">
        <v>-0.26526929483620226</v>
      </c>
      <c r="Y94" s="226">
        <v>-0.13133699847935434</v>
      </c>
      <c r="Z94" s="226">
        <v>-8.6236483552835683E-2</v>
      </c>
      <c r="AA94" s="226">
        <v>-6.2747608947936975E-2</v>
      </c>
      <c r="AB94" s="226">
        <v>-2.0158927357539672E-2</v>
      </c>
      <c r="AC94" s="226">
        <v>-3.3187022457558155E-2</v>
      </c>
      <c r="AD94" s="226">
        <v>-9.3438767982294502E-2</v>
      </c>
      <c r="AE94" s="228">
        <v>-5.3144237512662694E-2</v>
      </c>
      <c r="AF94" s="225">
        <v>2.8050490883590632E-2</v>
      </c>
      <c r="AG94" s="226">
        <v>-0.26092763670477503</v>
      </c>
      <c r="AH94" s="226">
        <v>-5.7919521155128204E-2</v>
      </c>
      <c r="AI94" s="229">
        <v>-5.9593371416957613E-2</v>
      </c>
      <c r="AJ94" s="227">
        <v>-0.15588825818605451</v>
      </c>
      <c r="AK94" s="226">
        <v>-0.23539488149720048</v>
      </c>
      <c r="AL94" s="226">
        <v>0.11320466154834379</v>
      </c>
      <c r="AM94" s="226">
        <v>0.64321023553358547</v>
      </c>
      <c r="AN94" s="226">
        <v>0.46873228792745164</v>
      </c>
      <c r="AO94" s="226">
        <v>0.2599714524251972</v>
      </c>
      <c r="AP94" s="226">
        <v>0.18580867046791583</v>
      </c>
      <c r="AQ94" s="226" t="s">
        <v>174</v>
      </c>
      <c r="AR94" s="226" t="s">
        <v>174</v>
      </c>
      <c r="AS94" s="226" t="s">
        <v>174</v>
      </c>
      <c r="AT94" s="226" t="s">
        <v>174</v>
      </c>
      <c r="AU94" s="228" t="s">
        <v>174</v>
      </c>
      <c r="AV94" s="225">
        <v>-0.10517258290310211</v>
      </c>
      <c r="AW94" s="226">
        <v>0.43053075450183964</v>
      </c>
      <c r="AX94" s="226" t="s">
        <v>174</v>
      </c>
      <c r="AY94" s="229" t="s">
        <v>174</v>
      </c>
    </row>
    <row r="95" spans="1:51" x14ac:dyDescent="0.3">
      <c r="A95" s="246"/>
      <c r="B95" s="224"/>
      <c r="C95" s="290" t="s">
        <v>141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v>302426</v>
      </c>
      <c r="Q95" s="255">
        <v>333753</v>
      </c>
      <c r="R95" s="255">
        <v>359632</v>
      </c>
      <c r="S95" s="255"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v>310345</v>
      </c>
      <c r="AG95" s="255">
        <v>242622</v>
      </c>
      <c r="AH95" s="255">
        <v>349867</v>
      </c>
      <c r="AI95" s="258"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>
        <v>137899</v>
      </c>
      <c r="AQ95" s="255" t="s">
        <v>174</v>
      </c>
      <c r="AR95" s="255" t="s">
        <v>174</v>
      </c>
      <c r="AS95" s="255" t="s">
        <v>174</v>
      </c>
      <c r="AT95" s="255" t="s">
        <v>174</v>
      </c>
      <c r="AU95" s="257" t="s">
        <v>174</v>
      </c>
      <c r="AV95" s="254">
        <v>270073</v>
      </c>
      <c r="AW95" s="255">
        <v>359517</v>
      </c>
      <c r="AX95" s="255" t="s">
        <v>174</v>
      </c>
      <c r="AY95" s="258" t="s">
        <v>174</v>
      </c>
    </row>
    <row r="96" spans="1:51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0.12967601114497521</v>
      </c>
      <c r="U96" s="226">
        <v>0.17237159945570193</v>
      </c>
      <c r="V96" s="226">
        <v>-0.19697249741239095</v>
      </c>
      <c r="W96" s="226">
        <v>-0.42432667574519595</v>
      </c>
      <c r="X96" s="226">
        <v>-0.27289120416750151</v>
      </c>
      <c r="Y96" s="226">
        <v>-0.13191598360655737</v>
      </c>
      <c r="Z96" s="226">
        <v>-6.1967706511571158E-2</v>
      </c>
      <c r="AA96" s="226">
        <v>-2.3255813953488372E-2</v>
      </c>
      <c r="AB96" s="226">
        <v>6.3595388672788057E-3</v>
      </c>
      <c r="AC96" s="226">
        <v>-1.0996658046890437E-2</v>
      </c>
      <c r="AD96" s="226">
        <v>-9.3116042373468114E-2</v>
      </c>
      <c r="AE96" s="228">
        <v>-7.3666631719262507E-2</v>
      </c>
      <c r="AF96" s="225">
        <v>2.6184917963402617E-2</v>
      </c>
      <c r="AG96" s="226">
        <v>-0.27304923101814815</v>
      </c>
      <c r="AH96" s="226">
        <v>-2.7152756150731858E-2</v>
      </c>
      <c r="AI96" s="229">
        <v>-5.9856023771673733E-2</v>
      </c>
      <c r="AJ96" s="227">
        <v>-0.18076022402478875</v>
      </c>
      <c r="AK96" s="226">
        <v>-0.28169368915441506</v>
      </c>
      <c r="AL96" s="226">
        <v>0.13046930743204363</v>
      </c>
      <c r="AM96" s="226">
        <v>0.75697342050793437</v>
      </c>
      <c r="AN96" s="226">
        <v>0.51095642589286783</v>
      </c>
      <c r="AO96" s="226">
        <v>0.2865965954762365</v>
      </c>
      <c r="AP96" s="226">
        <v>0.19582542036299938</v>
      </c>
      <c r="AQ96" s="226" t="s">
        <v>174</v>
      </c>
      <c r="AR96" s="226" t="s">
        <v>174</v>
      </c>
      <c r="AS96" s="226" t="s">
        <v>174</v>
      </c>
      <c r="AT96" s="226" t="s">
        <v>174</v>
      </c>
      <c r="AU96" s="228" t="s">
        <v>174</v>
      </c>
      <c r="AV96" s="225">
        <v>-0.12976526124152155</v>
      </c>
      <c r="AW96" s="226">
        <v>0.48179884759007841</v>
      </c>
      <c r="AX96" s="226" t="s">
        <v>174</v>
      </c>
      <c r="AY96" s="229" t="s">
        <v>174</v>
      </c>
    </row>
    <row r="97" spans="1:51" x14ac:dyDescent="0.3">
      <c r="A97" s="246"/>
      <c r="B97" s="224"/>
      <c r="C97" s="290" t="s">
        <v>142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v>36.071303393226771</v>
      </c>
      <c r="Q97" s="255">
        <v>37.687151875788381</v>
      </c>
      <c r="R97" s="255">
        <v>39.208413044445436</v>
      </c>
      <c r="S97" s="255"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v>36.136879923955604</v>
      </c>
      <c r="AG97" s="255">
        <v>38.315569074527446</v>
      </c>
      <c r="AH97" s="255">
        <v>37.968428002641005</v>
      </c>
      <c r="AI97" s="258"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>
        <v>38.004626574521936</v>
      </c>
      <c r="AQ97" s="255" t="s">
        <v>174</v>
      </c>
      <c r="AR97" s="255" t="s">
        <v>174</v>
      </c>
      <c r="AS97" s="255" t="s">
        <v>174</v>
      </c>
      <c r="AT97" s="255" t="s">
        <v>174</v>
      </c>
      <c r="AU97" s="257" t="s">
        <v>174</v>
      </c>
      <c r="AV97" s="254">
        <v>37.158101698429689</v>
      </c>
      <c r="AW97" s="255">
        <v>36.989905901528999</v>
      </c>
      <c r="AX97" s="255" t="s">
        <v>174</v>
      </c>
      <c r="AY97" s="258" t="s">
        <v>174</v>
      </c>
    </row>
    <row r="98" spans="1:51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-1.6360681187736509E-2</v>
      </c>
      <c r="U98" s="226">
        <v>-1.4000209815415278E-2</v>
      </c>
      <c r="V98" s="226">
        <v>4.532261055315695E-2</v>
      </c>
      <c r="W98" s="226">
        <v>5.0338310706934328E-2</v>
      </c>
      <c r="X98" s="226">
        <v>1.0482488143431751E-2</v>
      </c>
      <c r="Y98" s="226">
        <v>6.6696899870185525E-4</v>
      </c>
      <c r="Z98" s="226">
        <v>-2.5872005910384972E-2</v>
      </c>
      <c r="AA98" s="226">
        <v>-4.0432075827649523E-2</v>
      </c>
      <c r="AB98" s="226">
        <v>-2.635088673643075E-2</v>
      </c>
      <c r="AC98" s="226">
        <v>-2.2437097499433727E-2</v>
      </c>
      <c r="AD98" s="226">
        <v>-3.5586207707441367E-4</v>
      </c>
      <c r="AE98" s="228">
        <v>2.2154436954688519E-2</v>
      </c>
      <c r="AF98" s="225">
        <v>1.81796953700173E-3</v>
      </c>
      <c r="AG98" s="226">
        <v>1.6674573892191184E-2</v>
      </c>
      <c r="AH98" s="226">
        <v>-3.1625484061260589E-2</v>
      </c>
      <c r="AI98" s="229">
        <v>2.7937460788703974E-4</v>
      </c>
      <c r="AJ98" s="227">
        <v>3.0359812313955393E-2</v>
      </c>
      <c r="AK98" s="226">
        <v>6.4455521214496936E-2</v>
      </c>
      <c r="AL98" s="226">
        <v>-1.5272104930400968E-2</v>
      </c>
      <c r="AM98" s="226">
        <v>-6.4749519626461027E-2</v>
      </c>
      <c r="AN98" s="226">
        <v>-2.7945304869043158E-2</v>
      </c>
      <c r="AO98" s="226">
        <v>-2.0694243358528354E-2</v>
      </c>
      <c r="AP98" s="226">
        <v>-8.3764316467221291E-3</v>
      </c>
      <c r="AQ98" s="226" t="s">
        <v>174</v>
      </c>
      <c r="AR98" s="226" t="s">
        <v>174</v>
      </c>
      <c r="AS98" s="226" t="s">
        <v>174</v>
      </c>
      <c r="AT98" s="226" t="s">
        <v>174</v>
      </c>
      <c r="AU98" s="228" t="s">
        <v>174</v>
      </c>
      <c r="AV98" s="225">
        <v>2.8259821451743661E-2</v>
      </c>
      <c r="AW98" s="226">
        <v>-3.45985510594898E-2</v>
      </c>
      <c r="AX98" s="226" t="s">
        <v>174</v>
      </c>
      <c r="AY98" s="229" t="s">
        <v>174</v>
      </c>
    </row>
    <row r="99" spans="1:51" x14ac:dyDescent="0.3">
      <c r="A99" s="246" t="s">
        <v>143</v>
      </c>
      <c r="B99" s="224"/>
      <c r="C99" s="290" t="s">
        <v>140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v>10127.799999999999</v>
      </c>
      <c r="Q99" s="255">
        <v>11235.1</v>
      </c>
      <c r="R99" s="255">
        <v>12108.7</v>
      </c>
      <c r="S99" s="255"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v>10500.3</v>
      </c>
      <c r="AG99" s="255">
        <v>9071</v>
      </c>
      <c r="AH99" s="255">
        <v>12275.7</v>
      </c>
      <c r="AI99" s="258"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>
        <v>4806</v>
      </c>
      <c r="AQ99" s="255" t="s">
        <v>174</v>
      </c>
      <c r="AR99" s="255" t="s">
        <v>174</v>
      </c>
      <c r="AS99" s="255" t="s">
        <v>174</v>
      </c>
      <c r="AT99" s="255" t="s">
        <v>174</v>
      </c>
      <c r="AU99" s="257" t="s">
        <v>174</v>
      </c>
      <c r="AV99" s="254">
        <v>9786.1</v>
      </c>
      <c r="AW99" s="255">
        <v>12665.3</v>
      </c>
      <c r="AX99" s="255" t="s">
        <v>174</v>
      </c>
      <c r="AY99" s="258" t="s">
        <v>174</v>
      </c>
    </row>
    <row r="100" spans="1:51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0.11068150290723415</v>
      </c>
      <c r="U100" s="226">
        <v>0.15424637543225161</v>
      </c>
      <c r="V100" s="226">
        <v>-0.13621919946482322</v>
      </c>
      <c r="W100" s="226">
        <v>-0.3410127928785377</v>
      </c>
      <c r="X100" s="226">
        <v>-0.19686667873116009</v>
      </c>
      <c r="Y100" s="226">
        <v>-4.8594091759559525E-2</v>
      </c>
      <c r="Z100" s="226">
        <v>-5.740390824941999E-3</v>
      </c>
      <c r="AA100" s="226">
        <v>9.4793536804309662E-3</v>
      </c>
      <c r="AB100" s="226">
        <v>4.0370103725035356E-2</v>
      </c>
      <c r="AC100" s="226">
        <v>2.3267275368333749E-2</v>
      </c>
      <c r="AD100" s="226">
        <v>-5.8112701918066619E-2</v>
      </c>
      <c r="AE100" s="228">
        <v>-2.703263417771419E-2</v>
      </c>
      <c r="AF100" s="225">
        <v>3.6779952210746661E-2</v>
      </c>
      <c r="AG100" s="226">
        <v>-0.19261955834839034</v>
      </c>
      <c r="AH100" s="226">
        <v>1.3791736520022793E-2</v>
      </c>
      <c r="AI100" s="229">
        <v>-2.162859886347546E-2</v>
      </c>
      <c r="AJ100" s="227">
        <v>-0.12293056256809544</v>
      </c>
      <c r="AK100" s="226">
        <v>-0.1957782480828959</v>
      </c>
      <c r="AL100" s="226">
        <v>0.14866565555519709</v>
      </c>
      <c r="AM100" s="226">
        <v>0.63162142644747465</v>
      </c>
      <c r="AN100" s="226">
        <v>0.43027747376553155</v>
      </c>
      <c r="AO100" s="226">
        <v>0.21347256460681946</v>
      </c>
      <c r="AP100" s="226">
        <v>0.1561500156366524</v>
      </c>
      <c r="AQ100" s="226" t="s">
        <v>174</v>
      </c>
      <c r="AR100" s="226" t="s">
        <v>174</v>
      </c>
      <c r="AS100" s="226" t="s">
        <v>174</v>
      </c>
      <c r="AT100" s="226" t="s">
        <v>174</v>
      </c>
      <c r="AU100" s="228" t="s">
        <v>174</v>
      </c>
      <c r="AV100" s="225">
        <v>-6.8017104273211143E-2</v>
      </c>
      <c r="AW100" s="226">
        <v>0.39624076728034385</v>
      </c>
      <c r="AX100" s="226" t="s">
        <v>174</v>
      </c>
      <c r="AY100" s="229" t="s">
        <v>174</v>
      </c>
    </row>
    <row r="101" spans="1:51" x14ac:dyDescent="0.3">
      <c r="A101" s="246"/>
      <c r="B101" s="224"/>
      <c r="C101" s="290" t="s">
        <v>141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v>288572</v>
      </c>
      <c r="Q101" s="255">
        <v>310709</v>
      </c>
      <c r="R101" s="255">
        <v>324732</v>
      </c>
      <c r="S101" s="255"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v>296296</v>
      </c>
      <c r="AG101" s="255">
        <v>238536</v>
      </c>
      <c r="AH101" s="255">
        <v>330632</v>
      </c>
      <c r="AI101" s="258"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>
        <v>129695</v>
      </c>
      <c r="AQ101" s="255" t="s">
        <v>174</v>
      </c>
      <c r="AR101" s="255" t="s">
        <v>174</v>
      </c>
      <c r="AS101" s="255" t="s">
        <v>174</v>
      </c>
      <c r="AT101" s="255" t="s">
        <v>174</v>
      </c>
      <c r="AU101" s="257" t="s">
        <v>174</v>
      </c>
      <c r="AV101" s="254">
        <v>265134</v>
      </c>
      <c r="AW101" s="255">
        <v>347462</v>
      </c>
      <c r="AX101" s="255" t="s">
        <v>174</v>
      </c>
      <c r="AY101" s="258" t="s">
        <v>174</v>
      </c>
    </row>
    <row r="102" spans="1:51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0.12557773109243697</v>
      </c>
      <c r="U102" s="226">
        <v>0.1657325684024713</v>
      </c>
      <c r="V102" s="226">
        <v>-0.18740995989565082</v>
      </c>
      <c r="W102" s="226">
        <v>-0.39285967560558016</v>
      </c>
      <c r="X102" s="226">
        <v>-0.23196950302260178</v>
      </c>
      <c r="Y102" s="226">
        <v>-8.1619433198380567E-2</v>
      </c>
      <c r="Z102" s="226">
        <v>-1.1364449853246474E-2</v>
      </c>
      <c r="AA102" s="226">
        <v>2.603042851502603E-2</v>
      </c>
      <c r="AB102" s="226">
        <v>4.1655055780299606E-2</v>
      </c>
      <c r="AC102" s="226">
        <v>2.1364245139241674E-2</v>
      </c>
      <c r="AD102" s="226">
        <v>-6.8418361757294668E-2</v>
      </c>
      <c r="AE102" s="228">
        <v>-5.5937047331950047E-2</v>
      </c>
      <c r="AF102" s="225">
        <v>2.6766283631121521E-2</v>
      </c>
      <c r="AG102" s="226">
        <v>-0.23228487105297882</v>
      </c>
      <c r="AH102" s="226">
        <v>1.8168828449305889E-2</v>
      </c>
      <c r="AI102" s="229">
        <v>-3.5671698812197547E-2</v>
      </c>
      <c r="AJ102" s="227">
        <v>-0.16062712892538847</v>
      </c>
      <c r="AK102" s="226">
        <v>-0.25651606064621152</v>
      </c>
      <c r="AL102" s="226">
        <v>0.15757256315959703</v>
      </c>
      <c r="AM102" s="226">
        <v>0.747684760299688</v>
      </c>
      <c r="AN102" s="226">
        <v>0.48457420924574207</v>
      </c>
      <c r="AO102" s="226">
        <v>0.2519111682761625</v>
      </c>
      <c r="AP102" s="226">
        <v>0.17390163103491971</v>
      </c>
      <c r="AQ102" s="226" t="s">
        <v>174</v>
      </c>
      <c r="AR102" s="226" t="s">
        <v>174</v>
      </c>
      <c r="AS102" s="226" t="s">
        <v>174</v>
      </c>
      <c r="AT102" s="226" t="s">
        <v>174</v>
      </c>
      <c r="AU102" s="228" t="s">
        <v>174</v>
      </c>
      <c r="AV102" s="225">
        <v>-0.10517185517185518</v>
      </c>
      <c r="AW102" s="226">
        <v>0.45664386088473019</v>
      </c>
      <c r="AX102" s="226" t="s">
        <v>174</v>
      </c>
      <c r="AY102" s="229" t="s">
        <v>174</v>
      </c>
    </row>
    <row r="103" spans="1:51" x14ac:dyDescent="0.3">
      <c r="A103" s="246"/>
      <c r="B103" s="224"/>
      <c r="C103" s="290" t="s">
        <v>142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v>35.096267136104679</v>
      </c>
      <c r="Q103" s="255">
        <v>36.1595576568429</v>
      </c>
      <c r="R103" s="255">
        <v>37.288286956628852</v>
      </c>
      <c r="S103" s="255"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v>35.438547938547941</v>
      </c>
      <c r="AG103" s="255">
        <v>38.027802931213735</v>
      </c>
      <c r="AH103" s="255">
        <v>37.127985191995933</v>
      </c>
      <c r="AI103" s="258"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>
        <v>37.056170245576162</v>
      </c>
      <c r="AQ103" s="255" t="s">
        <v>174</v>
      </c>
      <c r="AR103" s="255" t="s">
        <v>174</v>
      </c>
      <c r="AS103" s="255" t="s">
        <v>174</v>
      </c>
      <c r="AT103" s="255" t="s">
        <v>174</v>
      </c>
      <c r="AU103" s="257" t="s">
        <v>174</v>
      </c>
      <c r="AV103" s="254">
        <v>36.910015313011534</v>
      </c>
      <c r="AW103" s="255">
        <v>36.450892471694743</v>
      </c>
      <c r="AX103" s="255" t="s">
        <v>174</v>
      </c>
      <c r="AY103" s="258" t="s">
        <v>174</v>
      </c>
    </row>
    <row r="104" spans="1:51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-1.3234295396680725E-2</v>
      </c>
      <c r="U104" s="226">
        <v>-9.8531972783094009E-3</v>
      </c>
      <c r="V104" s="226">
        <v>6.2997031595728017E-2</v>
      </c>
      <c r="W104" s="226">
        <v>8.539522190155327E-2</v>
      </c>
      <c r="X104" s="226">
        <v>4.5704987535768141E-2</v>
      </c>
      <c r="Y104" s="226">
        <v>3.5960409695771467E-2</v>
      </c>
      <c r="Z104" s="226">
        <v>5.6887080658485738E-3</v>
      </c>
      <c r="AA104" s="226">
        <v>-1.6131173476550336E-2</v>
      </c>
      <c r="AB104" s="226">
        <v>-1.2335677229556568E-3</v>
      </c>
      <c r="AC104" s="226">
        <v>1.8632238578437489E-3</v>
      </c>
      <c r="AD104" s="226">
        <v>1.1062540754526076E-2</v>
      </c>
      <c r="AE104" s="228">
        <v>3.0617039968095464E-2</v>
      </c>
      <c r="AF104" s="225">
        <v>9.7526269992157417E-3</v>
      </c>
      <c r="AG104" s="226">
        <v>5.1666707101359829E-2</v>
      </c>
      <c r="AH104" s="226">
        <v>-4.2989844188704917E-3</v>
      </c>
      <c r="AI104" s="229">
        <v>1.4562571617388675E-2</v>
      </c>
      <c r="AJ104" s="227">
        <v>4.4910394005267161E-2</v>
      </c>
      <c r="AK104" s="226">
        <v>8.169350990433899E-2</v>
      </c>
      <c r="AL104" s="226">
        <v>-7.6944702110840844E-3</v>
      </c>
      <c r="AM104" s="226">
        <v>-6.6409764786363026E-2</v>
      </c>
      <c r="AN104" s="226">
        <v>-3.6573945001911932E-2</v>
      </c>
      <c r="AO104" s="226">
        <v>-3.0703938620718244E-2</v>
      </c>
      <c r="AP104" s="226">
        <v>-1.5121893461053703E-2</v>
      </c>
      <c r="AQ104" s="226" t="s">
        <v>174</v>
      </c>
      <c r="AR104" s="226" t="s">
        <v>174</v>
      </c>
      <c r="AS104" s="226" t="s">
        <v>174</v>
      </c>
      <c r="AT104" s="226" t="s">
        <v>174</v>
      </c>
      <c r="AU104" s="228" t="s">
        <v>174</v>
      </c>
      <c r="AV104" s="225">
        <v>4.1521661017691378E-2</v>
      </c>
      <c r="AW104" s="226">
        <v>-4.1467303866367787E-2</v>
      </c>
      <c r="AX104" s="226" t="s">
        <v>174</v>
      </c>
      <c r="AY104" s="229" t="s">
        <v>174</v>
      </c>
    </row>
    <row r="105" spans="1:51" x14ac:dyDescent="0.3">
      <c r="A105" s="246" t="s">
        <v>144</v>
      </c>
      <c r="B105" s="224"/>
      <c r="C105" s="290" t="s">
        <v>140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v>9488.1</v>
      </c>
      <c r="Q105" s="255">
        <v>10505.2</v>
      </c>
      <c r="R105" s="255">
        <v>11295.3</v>
      </c>
      <c r="S105" s="255"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v>9817</v>
      </c>
      <c r="AG105" s="255">
        <v>8536.9</v>
      </c>
      <c r="AH105" s="255">
        <v>11599.3</v>
      </c>
      <c r="AI105" s="258"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>
        <v>4458.7</v>
      </c>
      <c r="AQ105" s="255" t="s">
        <v>174</v>
      </c>
      <c r="AR105" s="255" t="s">
        <v>174</v>
      </c>
      <c r="AS105" s="255" t="s">
        <v>174</v>
      </c>
      <c r="AT105" s="255" t="s">
        <v>174</v>
      </c>
      <c r="AU105" s="257" t="s">
        <v>174</v>
      </c>
      <c r="AV105" s="254">
        <v>8986.2000000000007</v>
      </c>
      <c r="AW105" s="255">
        <v>11758.400000000001</v>
      </c>
      <c r="AX105" s="255" t="s">
        <v>174</v>
      </c>
      <c r="AY105" s="258" t="s">
        <v>174</v>
      </c>
    </row>
    <row r="106" spans="1:51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0.10369716645128756</v>
      </c>
      <c r="U106" s="226">
        <v>0.14737910043963481</v>
      </c>
      <c r="V106" s="226">
        <v>-0.12979394949976181</v>
      </c>
      <c r="W106" s="226">
        <v>-0.33970588235294119</v>
      </c>
      <c r="X106" s="226">
        <v>-0.19472074504725437</v>
      </c>
      <c r="Y106" s="226">
        <v>-3.6598098140466793E-2</v>
      </c>
      <c r="Z106" s="226">
        <v>6.990858108627227E-3</v>
      </c>
      <c r="AA106" s="226">
        <v>2.4576902334420458E-2</v>
      </c>
      <c r="AB106" s="226">
        <v>5.1769012956554068E-2</v>
      </c>
      <c r="AC106" s="226">
        <v>3.3452907316259335E-2</v>
      </c>
      <c r="AD106" s="226">
        <v>-5.8896910500053107E-2</v>
      </c>
      <c r="AE106" s="228">
        <v>-2.9224708963271093E-2</v>
      </c>
      <c r="AF106" s="225">
        <v>3.4664474446938758E-2</v>
      </c>
      <c r="AG106" s="226">
        <v>-0.18736435289190123</v>
      </c>
      <c r="AH106" s="226">
        <v>2.6913849123086597E-2</v>
      </c>
      <c r="AI106" s="229">
        <v>-1.9684576496078018E-2</v>
      </c>
      <c r="AJ106" s="227">
        <v>-0.12808064654310763</v>
      </c>
      <c r="AK106" s="226">
        <v>-0.21371728365951437</v>
      </c>
      <c r="AL106" s="226">
        <v>0.11729683490162539</v>
      </c>
      <c r="AM106" s="226">
        <v>0.61833553020317267</v>
      </c>
      <c r="AN106" s="226">
        <v>0.41384383767877936</v>
      </c>
      <c r="AO106" s="226">
        <v>0.19084997949739335</v>
      </c>
      <c r="AP106" s="226">
        <v>0.13383684264062651</v>
      </c>
      <c r="AQ106" s="226" t="s">
        <v>174</v>
      </c>
      <c r="AR106" s="226" t="s">
        <v>174</v>
      </c>
      <c r="AS106" s="226" t="s">
        <v>174</v>
      </c>
      <c r="AT106" s="226" t="s">
        <v>174</v>
      </c>
      <c r="AU106" s="228" t="s">
        <v>174</v>
      </c>
      <c r="AV106" s="225">
        <v>-8.4628705307120231E-2</v>
      </c>
      <c r="AW106" s="226">
        <v>0.37736180580772904</v>
      </c>
      <c r="AX106" s="226" t="s">
        <v>174</v>
      </c>
      <c r="AY106" s="229" t="s">
        <v>174</v>
      </c>
    </row>
    <row r="107" spans="1:51" x14ac:dyDescent="0.3">
      <c r="A107" s="246"/>
      <c r="B107" s="224"/>
      <c r="C107" s="290" t="s">
        <v>141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v>274100</v>
      </c>
      <c r="Q107" s="255">
        <v>294544</v>
      </c>
      <c r="R107" s="255">
        <v>306939</v>
      </c>
      <c r="S107" s="255"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v>279454</v>
      </c>
      <c r="AG107" s="255">
        <v>223805</v>
      </c>
      <c r="AH107" s="255">
        <v>313188</v>
      </c>
      <c r="AI107" s="258"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>
        <v>121112</v>
      </c>
      <c r="AQ107" s="255" t="s">
        <v>174</v>
      </c>
      <c r="AR107" s="255" t="s">
        <v>174</v>
      </c>
      <c r="AS107" s="255" t="s">
        <v>174</v>
      </c>
      <c r="AT107" s="255" t="s">
        <v>174</v>
      </c>
      <c r="AU107" s="257" t="s">
        <v>174</v>
      </c>
      <c r="AV107" s="254">
        <v>244192</v>
      </c>
      <c r="AW107" s="255">
        <v>324357</v>
      </c>
      <c r="AX107" s="255" t="s">
        <v>174</v>
      </c>
      <c r="AY107" s="258" t="s">
        <v>174</v>
      </c>
    </row>
    <row r="108" spans="1:51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0.11797852319273774</v>
      </c>
      <c r="U108" s="226">
        <v>0.15912203728207627</v>
      </c>
      <c r="V108" s="226">
        <v>-0.19476315358138011</v>
      </c>
      <c r="W108" s="226">
        <v>-0.40706240095935586</v>
      </c>
      <c r="X108" s="226">
        <v>-0.24110594183084322</v>
      </c>
      <c r="Y108" s="226">
        <v>-8.2509876456337519E-2</v>
      </c>
      <c r="Z108" s="226">
        <v>-8.4013759733877671E-3</v>
      </c>
      <c r="AA108" s="226">
        <v>2.9897007384376215E-2</v>
      </c>
      <c r="AB108" s="226">
        <v>4.1353115485270306E-2</v>
      </c>
      <c r="AC108" s="226">
        <v>1.8456868696759034E-2</v>
      </c>
      <c r="AD108" s="226">
        <v>-7.604772456770173E-2</v>
      </c>
      <c r="AE108" s="228">
        <v>-6.5192823262528357E-2</v>
      </c>
      <c r="AF108" s="225">
        <v>1.9533017147026634E-2</v>
      </c>
      <c r="AG108" s="226">
        <v>-0.24016445760225977</v>
      </c>
      <c r="AH108" s="226">
        <v>2.0359094152258266E-2</v>
      </c>
      <c r="AI108" s="229">
        <v>-4.2476537964725836E-2</v>
      </c>
      <c r="AJ108" s="227">
        <v>-0.17568597938348501</v>
      </c>
      <c r="AK108" s="226">
        <v>-0.27981334428166588</v>
      </c>
      <c r="AL108" s="226">
        <v>0.13260139433107729</v>
      </c>
      <c r="AM108" s="226">
        <v>0.76021163638990208</v>
      </c>
      <c r="AN108" s="226">
        <v>0.48039037793561096</v>
      </c>
      <c r="AO108" s="226">
        <v>0.23433511191944867</v>
      </c>
      <c r="AP108" s="226">
        <v>0.15425009768696332</v>
      </c>
      <c r="AQ108" s="226" t="s">
        <v>174</v>
      </c>
      <c r="AR108" s="226" t="s">
        <v>174</v>
      </c>
      <c r="AS108" s="226" t="s">
        <v>174</v>
      </c>
      <c r="AT108" s="226" t="s">
        <v>174</v>
      </c>
      <c r="AU108" s="228" t="s">
        <v>174</v>
      </c>
      <c r="AV108" s="225">
        <v>-0.12618176873474704</v>
      </c>
      <c r="AW108" s="226">
        <v>0.44928397488885413</v>
      </c>
      <c r="AX108" s="226" t="s">
        <v>174</v>
      </c>
      <c r="AY108" s="229" t="s">
        <v>174</v>
      </c>
    </row>
    <row r="109" spans="1:51" x14ac:dyDescent="0.3">
      <c r="A109" s="246"/>
      <c r="B109" s="224"/>
      <c r="C109" s="290" t="s">
        <v>142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v>34.615468807004746</v>
      </c>
      <c r="Q109" s="255">
        <v>35.665978597425173</v>
      </c>
      <c r="R109" s="255">
        <v>36.799820159706002</v>
      </c>
      <c r="S109" s="255"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v>35.129216257416246</v>
      </c>
      <c r="AG109" s="255">
        <v>38.144366747838518</v>
      </c>
      <c r="AH109" s="255">
        <v>37.036221055723722</v>
      </c>
      <c r="AI109" s="258"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>
        <v>36.814683928925291</v>
      </c>
      <c r="AQ109" s="255" t="s">
        <v>174</v>
      </c>
      <c r="AR109" s="255" t="s">
        <v>174</v>
      </c>
      <c r="AS109" s="255" t="s">
        <v>174</v>
      </c>
      <c r="AT109" s="255" t="s">
        <v>174</v>
      </c>
      <c r="AU109" s="257" t="s">
        <v>174</v>
      </c>
      <c r="AV109" s="254">
        <v>36.799731358930678</v>
      </c>
      <c r="AW109" s="255">
        <v>36.251414336672255</v>
      </c>
      <c r="AX109" s="255" t="s">
        <v>174</v>
      </c>
      <c r="AY109" s="258" t="s">
        <v>174</v>
      </c>
    </row>
    <row r="110" spans="1:51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-1.2774267524089103E-2</v>
      </c>
      <c r="U110" s="226">
        <v>-1.0130889125338709E-2</v>
      </c>
      <c r="V110" s="226">
        <v>8.0683347229546273E-2</v>
      </c>
      <c r="W110" s="226">
        <v>0.1135979885832768</v>
      </c>
      <c r="X110" s="226">
        <v>6.1122097721378853E-2</v>
      </c>
      <c r="Y110" s="226">
        <v>5.0040624021699329E-2</v>
      </c>
      <c r="Z110" s="226">
        <v>1.5522645664342796E-2</v>
      </c>
      <c r="AA110" s="226">
        <v>-5.1656670636098133E-3</v>
      </c>
      <c r="AB110" s="226">
        <v>1.0002272347771238E-2</v>
      </c>
      <c r="AC110" s="226">
        <v>1.4724274616252964E-2</v>
      </c>
      <c r="AD110" s="226">
        <v>1.8562445835878249E-2</v>
      </c>
      <c r="AE110" s="228">
        <v>3.8476506379409747E-2</v>
      </c>
      <c r="AF110" s="225">
        <v>1.4841556914218049E-2</v>
      </c>
      <c r="AG110" s="226">
        <v>6.9488858791393618E-2</v>
      </c>
      <c r="AH110" s="226">
        <v>6.4239687854933478E-3</v>
      </c>
      <c r="AI110" s="229">
        <v>2.3803031854908306E-2</v>
      </c>
      <c r="AJ110" s="227">
        <v>5.7751453511336363E-2</v>
      </c>
      <c r="AK110" s="226">
        <v>9.1776291739570678E-2</v>
      </c>
      <c r="AL110" s="226">
        <v>-1.3512749945439407E-2</v>
      </c>
      <c r="AM110" s="226">
        <v>-8.0601731776816204E-2</v>
      </c>
      <c r="AN110" s="226">
        <v>-4.4952021607726302E-2</v>
      </c>
      <c r="AO110" s="226">
        <v>-3.5229600132199182E-2</v>
      </c>
      <c r="AP110" s="226">
        <v>-1.7685296355827433E-2</v>
      </c>
      <c r="AQ110" s="226" t="s">
        <v>174</v>
      </c>
      <c r="AR110" s="226" t="s">
        <v>174</v>
      </c>
      <c r="AS110" s="226" t="s">
        <v>174</v>
      </c>
      <c r="AT110" s="226" t="s">
        <v>174</v>
      </c>
      <c r="AU110" s="228" t="s">
        <v>174</v>
      </c>
      <c r="AV110" s="225">
        <v>4.7553440682348395E-2</v>
      </c>
      <c r="AW110" s="226">
        <v>-4.9626001754860136E-2</v>
      </c>
      <c r="AX110" s="226" t="s">
        <v>174</v>
      </c>
      <c r="AY110" s="229" t="s">
        <v>174</v>
      </c>
    </row>
    <row r="111" spans="1:51" x14ac:dyDescent="0.3">
      <c r="A111" s="246" t="s">
        <v>145</v>
      </c>
      <c r="B111" s="224"/>
      <c r="C111" s="290" t="s">
        <v>140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v>639.70000000000005</v>
      </c>
      <c r="Q111" s="255">
        <v>729.90000000000009</v>
      </c>
      <c r="R111" s="255">
        <v>813.40000000000009</v>
      </c>
      <c r="S111" s="255"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v>683.3</v>
      </c>
      <c r="AG111" s="255">
        <v>534.1</v>
      </c>
      <c r="AH111" s="255">
        <v>676.4</v>
      </c>
      <c r="AI111" s="258"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>
        <v>347.3</v>
      </c>
      <c r="AQ111" s="255" t="s">
        <v>174</v>
      </c>
      <c r="AR111" s="255" t="s">
        <v>174</v>
      </c>
      <c r="AS111" s="255" t="s">
        <v>174</v>
      </c>
      <c r="AT111" s="255" t="s">
        <v>174</v>
      </c>
      <c r="AU111" s="257" t="s">
        <v>174</v>
      </c>
      <c r="AV111" s="254">
        <v>799.90000000000009</v>
      </c>
      <c r="AW111" s="255">
        <v>906.90000000000009</v>
      </c>
      <c r="AX111" s="255" t="s">
        <v>174</v>
      </c>
      <c r="AY111" s="258" t="s">
        <v>174</v>
      </c>
    </row>
    <row r="112" spans="1:51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0.21355617455895995</v>
      </c>
      <c r="U112" s="226">
        <v>0.25832906201947725</v>
      </c>
      <c r="V112" s="226">
        <v>-0.2303664921465968</v>
      </c>
      <c r="W112" s="226">
        <v>-0.3591344153141906</v>
      </c>
      <c r="X112" s="226">
        <v>-0.2294807370184255</v>
      </c>
      <c r="Y112" s="226">
        <v>-0.21810207336523132</v>
      </c>
      <c r="Z112" s="226">
        <v>-0.18600435097897031</v>
      </c>
      <c r="AA112" s="226">
        <v>-0.19781382228490837</v>
      </c>
      <c r="AB112" s="226">
        <v>-0.11653543307086613</v>
      </c>
      <c r="AC112" s="226">
        <v>-0.11810111925897344</v>
      </c>
      <c r="AD112" s="226">
        <v>-4.6857142857142903E-2</v>
      </c>
      <c r="AE112" s="228">
        <v>9.057971014492754E-3</v>
      </c>
      <c r="AF112" s="225">
        <v>6.815694856964187E-2</v>
      </c>
      <c r="AG112" s="226">
        <v>-0.26825592546924243</v>
      </c>
      <c r="AH112" s="226">
        <v>-0.16842881731005668</v>
      </c>
      <c r="AI112" s="229">
        <v>-5.065195586760278E-2</v>
      </c>
      <c r="AJ112" s="227">
        <v>-5.3940321346595134E-2</v>
      </c>
      <c r="AK112" s="226">
        <v>5.2138492871690471E-2</v>
      </c>
      <c r="AL112" s="226">
        <v>0.66836734693877553</v>
      </c>
      <c r="AM112" s="226">
        <v>0.8214285714285714</v>
      </c>
      <c r="AN112" s="226">
        <v>0.69130434782608685</v>
      </c>
      <c r="AO112" s="226">
        <v>0.60734319224885258</v>
      </c>
      <c r="AP112" s="226">
        <v>0.54699331848552346</v>
      </c>
      <c r="AQ112" s="226" t="s">
        <v>174</v>
      </c>
      <c r="AR112" s="226" t="s">
        <v>174</v>
      </c>
      <c r="AS112" s="226" t="s">
        <v>174</v>
      </c>
      <c r="AT112" s="226" t="s">
        <v>174</v>
      </c>
      <c r="AU112" s="228" t="s">
        <v>174</v>
      </c>
      <c r="AV112" s="225">
        <v>0.17064247036440824</v>
      </c>
      <c r="AW112" s="226">
        <v>0.69799662984459854</v>
      </c>
      <c r="AX112" s="226" t="s">
        <v>174</v>
      </c>
      <c r="AY112" s="229" t="s">
        <v>174</v>
      </c>
    </row>
    <row r="113" spans="1:51" x14ac:dyDescent="0.3">
      <c r="A113" s="246"/>
      <c r="B113" s="224"/>
      <c r="C113" s="290" t="s">
        <v>141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v>14472</v>
      </c>
      <c r="Q113" s="255">
        <v>16165</v>
      </c>
      <c r="R113" s="255">
        <v>17793</v>
      </c>
      <c r="S113" s="255"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v>16842</v>
      </c>
      <c r="AG113" s="255">
        <v>14731</v>
      </c>
      <c r="AH113" s="255">
        <v>17444</v>
      </c>
      <c r="AI113" s="258"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>
        <v>8583</v>
      </c>
      <c r="AQ113" s="255" t="s">
        <v>174</v>
      </c>
      <c r="AR113" s="255" t="s">
        <v>174</v>
      </c>
      <c r="AS113" s="255" t="s">
        <v>174</v>
      </c>
      <c r="AT113" s="255" t="s">
        <v>174</v>
      </c>
      <c r="AU113" s="257" t="s">
        <v>174</v>
      </c>
      <c r="AV113" s="254">
        <v>20942</v>
      </c>
      <c r="AW113" s="255">
        <v>23105</v>
      </c>
      <c r="AX113" s="255" t="s">
        <v>174</v>
      </c>
      <c r="AY113" s="258" t="s">
        <v>174</v>
      </c>
    </row>
    <row r="114" spans="1:51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0.26652977412731005</v>
      </c>
      <c r="U114" s="226">
        <v>0.29268836379848417</v>
      </c>
      <c r="V114" s="226">
        <v>-4.7107114933541833E-2</v>
      </c>
      <c r="W114" s="226">
        <v>-0.14309922801732253</v>
      </c>
      <c r="X114" s="226">
        <v>-5.8603956700261292E-2</v>
      </c>
      <c r="Y114" s="226">
        <v>-6.5502183406113537E-2</v>
      </c>
      <c r="Z114" s="226">
        <v>-6.4184636118598384E-2</v>
      </c>
      <c r="AA114" s="226">
        <v>-4.0393924219662827E-2</v>
      </c>
      <c r="AB114" s="226">
        <v>4.6709853392430958E-2</v>
      </c>
      <c r="AC114" s="226">
        <v>6.9763651181744088E-2</v>
      </c>
      <c r="AD114" s="226">
        <v>5.8975601874293099E-2</v>
      </c>
      <c r="AE114" s="228">
        <v>0.11694915254237288</v>
      </c>
      <c r="AF114" s="225">
        <v>0.16376451077943616</v>
      </c>
      <c r="AG114" s="226">
        <v>-8.8710176306835753E-2</v>
      </c>
      <c r="AH114" s="226">
        <v>-1.9614455122801102E-2</v>
      </c>
      <c r="AI114" s="229">
        <v>8.2491761454236201E-2</v>
      </c>
      <c r="AJ114" s="227">
        <v>8.5927367055771725E-2</v>
      </c>
      <c r="AK114" s="226">
        <v>0.14468011726159682</v>
      </c>
      <c r="AL114" s="226">
        <v>0.56020512820512824</v>
      </c>
      <c r="AM114" s="226">
        <v>0.59525379037574155</v>
      </c>
      <c r="AN114" s="226">
        <v>0.54857256145915945</v>
      </c>
      <c r="AO114" s="226">
        <v>0.56425233644859818</v>
      </c>
      <c r="AP114" s="226">
        <v>0.54509450945094506</v>
      </c>
      <c r="AQ114" s="226" t="s">
        <v>174</v>
      </c>
      <c r="AR114" s="226" t="s">
        <v>174</v>
      </c>
      <c r="AS114" s="226" t="s">
        <v>174</v>
      </c>
      <c r="AT114" s="226" t="s">
        <v>174</v>
      </c>
      <c r="AU114" s="228" t="s">
        <v>174</v>
      </c>
      <c r="AV114" s="225">
        <v>0.24343902149388433</v>
      </c>
      <c r="AW114" s="226">
        <v>0.56846106849501055</v>
      </c>
      <c r="AX114" s="226" t="s">
        <v>174</v>
      </c>
      <c r="AY114" s="229" t="s">
        <v>174</v>
      </c>
    </row>
    <row r="115" spans="1:51" x14ac:dyDescent="0.3">
      <c r="A115" s="246"/>
      <c r="B115" s="224"/>
      <c r="C115" s="290" t="s">
        <v>142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v>44.202598120508569</v>
      </c>
      <c r="Q115" s="255">
        <v>45.153108567893604</v>
      </c>
      <c r="R115" s="255">
        <v>45.714606867869392</v>
      </c>
      <c r="S115" s="255"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v>40.571191069944184</v>
      </c>
      <c r="AG115" s="255">
        <v>36.256873260471117</v>
      </c>
      <c r="AH115" s="255">
        <v>38.775510204081634</v>
      </c>
      <c r="AI115" s="258"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>
        <v>40.463707328439938</v>
      </c>
      <c r="AQ115" s="255" t="s">
        <v>174</v>
      </c>
      <c r="AR115" s="255" t="s">
        <v>174</v>
      </c>
      <c r="AS115" s="255" t="s">
        <v>174</v>
      </c>
      <c r="AT115" s="255" t="s">
        <v>174</v>
      </c>
      <c r="AU115" s="257" t="s">
        <v>174</v>
      </c>
      <c r="AV115" s="254">
        <v>38.195969821411524</v>
      </c>
      <c r="AW115" s="255">
        <v>39.251244319411391</v>
      </c>
      <c r="AX115" s="255" t="s">
        <v>174</v>
      </c>
      <c r="AY115" s="258" t="s">
        <v>174</v>
      </c>
    </row>
    <row r="116" spans="1:51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-4.1825783057371148E-2</v>
      </c>
      <c r="U116" s="226">
        <v>-2.657972543207883E-2</v>
      </c>
      <c r="V116" s="226">
        <v>-0.19231896898912604</v>
      </c>
      <c r="W116" s="226">
        <v>-0.25211225658836878</v>
      </c>
      <c r="X116" s="226">
        <v>-0.18151423254257015</v>
      </c>
      <c r="Y116" s="226">
        <v>-0.16329614392821473</v>
      </c>
      <c r="Z116" s="226">
        <v>-0.13017494642865307</v>
      </c>
      <c r="AA116" s="226">
        <v>-0.16404637490152832</v>
      </c>
      <c r="AB116" s="226">
        <v>-0.15596039908692197</v>
      </c>
      <c r="AC116" s="226">
        <v>-0.17561334247353369</v>
      </c>
      <c r="AD116" s="226">
        <v>-9.9938794193295336E-2</v>
      </c>
      <c r="AE116" s="228">
        <v>-9.6594532779133963E-2</v>
      </c>
      <c r="AF116" s="225">
        <v>-8.215370147845516E-2</v>
      </c>
      <c r="AG116" s="226">
        <v>-0.19702376180913067</v>
      </c>
      <c r="AH116" s="226">
        <v>-0.15179167314823649</v>
      </c>
      <c r="AI116" s="229">
        <v>-0.12299744170151623</v>
      </c>
      <c r="AJ116" s="227">
        <v>-0.12880022425586729</v>
      </c>
      <c r="AK116" s="226">
        <v>-8.0844965326463902E-2</v>
      </c>
      <c r="AL116" s="226">
        <v>6.9325639801016331E-2</v>
      </c>
      <c r="AM116" s="226">
        <v>0.1417798110979929</v>
      </c>
      <c r="AN116" s="226">
        <v>9.21699053174731E-2</v>
      </c>
      <c r="AO116" s="226">
        <v>2.7547253595980373E-2</v>
      </c>
      <c r="AP116" s="226">
        <v>1.2289274364537253E-3</v>
      </c>
      <c r="AQ116" s="226" t="s">
        <v>174</v>
      </c>
      <c r="AR116" s="226" t="s">
        <v>174</v>
      </c>
      <c r="AS116" s="226" t="s">
        <v>174</v>
      </c>
      <c r="AT116" s="226" t="s">
        <v>174</v>
      </c>
      <c r="AU116" s="228" t="s">
        <v>174</v>
      </c>
      <c r="AV116" s="225">
        <v>-5.8544528417660002E-2</v>
      </c>
      <c r="AW116" s="226">
        <v>8.2587680339354388E-2</v>
      </c>
      <c r="AX116" s="226" t="s">
        <v>174</v>
      </c>
      <c r="AY116" s="229" t="s">
        <v>174</v>
      </c>
    </row>
    <row r="117" spans="1:51" x14ac:dyDescent="0.3">
      <c r="A117" s="246" t="s">
        <v>233</v>
      </c>
      <c r="B117" s="224"/>
      <c r="C117" s="290" t="s">
        <v>140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v>781.1</v>
      </c>
      <c r="Q117" s="255">
        <v>1343.1</v>
      </c>
      <c r="R117" s="255">
        <v>1991.8999999999999</v>
      </c>
      <c r="S117" s="255"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v>714.6</v>
      </c>
      <c r="AG117" s="255">
        <v>225.2</v>
      </c>
      <c r="AH117" s="255">
        <v>1008.1999999999999</v>
      </c>
      <c r="AI117" s="258"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>
        <v>434.8</v>
      </c>
      <c r="AQ117" s="255" t="s">
        <v>174</v>
      </c>
      <c r="AR117" s="255" t="s">
        <v>174</v>
      </c>
      <c r="AS117" s="255" t="s">
        <v>174</v>
      </c>
      <c r="AT117" s="255" t="s">
        <v>174</v>
      </c>
      <c r="AU117" s="257" t="s">
        <v>174</v>
      </c>
      <c r="AV117" s="254">
        <v>249.3</v>
      </c>
      <c r="AW117" s="255">
        <v>633.20000000000005</v>
      </c>
      <c r="AX117" s="255" t="s">
        <v>174</v>
      </c>
      <c r="AY117" s="258" t="s">
        <v>174</v>
      </c>
    </row>
    <row r="118" spans="1:51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0.11835051546391748</v>
      </c>
      <c r="U118" s="226">
        <v>0.17926565874730022</v>
      </c>
      <c r="V118" s="226">
        <v>-0.44513187886681865</v>
      </c>
      <c r="W118" s="226">
        <v>-0.86992665036674821</v>
      </c>
      <c r="X118" s="226">
        <v>-0.84767774598283074</v>
      </c>
      <c r="Y118" s="226">
        <v>-0.7857440600250104</v>
      </c>
      <c r="Z118" s="226">
        <v>-0.59942055504727054</v>
      </c>
      <c r="AA118" s="226">
        <v>-0.4305741801779836</v>
      </c>
      <c r="AB118" s="226">
        <v>-0.46025591314462971</v>
      </c>
      <c r="AC118" s="226">
        <v>-0.51608608830707792</v>
      </c>
      <c r="AD118" s="226">
        <v>-0.55642276422764225</v>
      </c>
      <c r="AE118" s="228">
        <v>-0.45512615777706811</v>
      </c>
      <c r="AF118" s="225">
        <v>-8.5136346178466257E-2</v>
      </c>
      <c r="AG118" s="226">
        <v>-0.83232819596455954</v>
      </c>
      <c r="AH118" s="226">
        <v>-0.49385009287614839</v>
      </c>
      <c r="AI118" s="229">
        <v>-0.50984784840847575</v>
      </c>
      <c r="AJ118" s="227">
        <v>-0.61320058997050142</v>
      </c>
      <c r="AK118" s="226">
        <v>-0.76336996336996343</v>
      </c>
      <c r="AL118" s="226">
        <v>-0.53169014084507049</v>
      </c>
      <c r="AM118" s="226">
        <v>1.1560150375939848</v>
      </c>
      <c r="AN118" s="226">
        <v>2.1950867052023115</v>
      </c>
      <c r="AO118" s="226">
        <v>1.8929961089494161</v>
      </c>
      <c r="AP118" s="226">
        <v>0.65511990864103553</v>
      </c>
      <c r="AQ118" s="226" t="s">
        <v>174</v>
      </c>
      <c r="AR118" s="226" t="s">
        <v>174</v>
      </c>
      <c r="AS118" s="226" t="s">
        <v>174</v>
      </c>
      <c r="AT118" s="226" t="s">
        <v>174</v>
      </c>
      <c r="AU118" s="228" t="s">
        <v>174</v>
      </c>
      <c r="AV118" s="225">
        <v>-0.6511335012594458</v>
      </c>
      <c r="AW118" s="226">
        <v>1.8117229129662527</v>
      </c>
      <c r="AX118" s="226" t="s">
        <v>174</v>
      </c>
      <c r="AY118" s="229" t="s">
        <v>174</v>
      </c>
    </row>
    <row r="119" spans="1:51" x14ac:dyDescent="0.3">
      <c r="A119" s="246"/>
      <c r="B119" s="224"/>
      <c r="C119" s="290" t="s">
        <v>141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v>13854</v>
      </c>
      <c r="Q119" s="255">
        <v>23044</v>
      </c>
      <c r="R119" s="255">
        <v>34900</v>
      </c>
      <c r="S119" s="255"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v>14049</v>
      </c>
      <c r="AG119" s="255">
        <v>4086</v>
      </c>
      <c r="AH119" s="255">
        <v>19235</v>
      </c>
      <c r="AI119" s="258"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>
        <v>8204</v>
      </c>
      <c r="AQ119" s="255" t="s">
        <v>174</v>
      </c>
      <c r="AR119" s="255" t="s">
        <v>174</v>
      </c>
      <c r="AS119" s="255" t="s">
        <v>174</v>
      </c>
      <c r="AT119" s="255" t="s">
        <v>174</v>
      </c>
      <c r="AU119" s="257" t="s">
        <v>174</v>
      </c>
      <c r="AV119" s="254">
        <v>4939</v>
      </c>
      <c r="AW119" s="255">
        <v>12055</v>
      </c>
      <c r="AX119" s="255" t="s">
        <v>174</v>
      </c>
      <c r="AY119" s="258" t="s">
        <v>174</v>
      </c>
    </row>
    <row r="120" spans="1:51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0.22219587384396491</v>
      </c>
      <c r="U120" s="226">
        <v>0.31699110790675317</v>
      </c>
      <c r="V120" s="226">
        <v>-0.37636961285609932</v>
      </c>
      <c r="W120" s="226">
        <v>-0.86570981952536596</v>
      </c>
      <c r="X120" s="226">
        <v>-0.83685294875096572</v>
      </c>
      <c r="Y120" s="226">
        <v>-0.77260041257128986</v>
      </c>
      <c r="Z120" s="226">
        <v>-0.56764732182777433</v>
      </c>
      <c r="AA120" s="226">
        <v>-0.39568445153680704</v>
      </c>
      <c r="AB120" s="226">
        <v>-0.38843508168529667</v>
      </c>
      <c r="AC120" s="226">
        <v>-0.44172608802557167</v>
      </c>
      <c r="AD120" s="226">
        <v>-0.54308050565535593</v>
      </c>
      <c r="AE120" s="228">
        <v>-0.46279429455232857</v>
      </c>
      <c r="AF120" s="225">
        <v>1.4075357297531399E-2</v>
      </c>
      <c r="AG120" s="226">
        <v>-0.82268703350112826</v>
      </c>
      <c r="AH120" s="226">
        <v>-0.44885386819484241</v>
      </c>
      <c r="AI120" s="229">
        <v>-0.47838717756073129</v>
      </c>
      <c r="AJ120" s="227">
        <v>-0.59934031819945677</v>
      </c>
      <c r="AK120" s="226">
        <v>-0.76715328467153288</v>
      </c>
      <c r="AL120" s="226">
        <v>-0.53206442166910684</v>
      </c>
      <c r="AM120" s="226">
        <v>1.3460317460317461</v>
      </c>
      <c r="AN120" s="226">
        <v>2.222573007103394</v>
      </c>
      <c r="AO120" s="226">
        <v>2.0709711846318037</v>
      </c>
      <c r="AP120" s="226">
        <v>0.69679420889348498</v>
      </c>
      <c r="AQ120" s="226" t="s">
        <v>174</v>
      </c>
      <c r="AR120" s="226" t="s">
        <v>174</v>
      </c>
      <c r="AS120" s="226" t="s">
        <v>174</v>
      </c>
      <c r="AT120" s="226" t="s">
        <v>174</v>
      </c>
      <c r="AU120" s="228" t="s">
        <v>174</v>
      </c>
      <c r="AV120" s="225">
        <v>-0.64844472916221796</v>
      </c>
      <c r="AW120" s="226">
        <v>1.9503181595692609</v>
      </c>
      <c r="AX120" s="226" t="s">
        <v>174</v>
      </c>
      <c r="AY120" s="229" t="s">
        <v>174</v>
      </c>
    </row>
    <row r="121" spans="1:51" x14ac:dyDescent="0.3">
      <c r="A121" s="246"/>
      <c r="B121" s="224"/>
      <c r="C121" s="290" t="s">
        <v>142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v>56.380828641547566</v>
      </c>
      <c r="Q121" s="255">
        <v>58.284152056934559</v>
      </c>
      <c r="R121" s="255">
        <v>57.07449856733524</v>
      </c>
      <c r="S121" s="255"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v>50.864830237027547</v>
      </c>
      <c r="AG121" s="255">
        <v>55.115026921194321</v>
      </c>
      <c r="AH121" s="255">
        <v>52.41486872887964</v>
      </c>
      <c r="AI121" s="258"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>
        <v>52.998537298878595</v>
      </c>
      <c r="AQ121" s="255" t="s">
        <v>174</v>
      </c>
      <c r="AR121" s="255" t="s">
        <v>174</v>
      </c>
      <c r="AS121" s="255" t="s">
        <v>174</v>
      </c>
      <c r="AT121" s="255" t="s">
        <v>174</v>
      </c>
      <c r="AU121" s="257" t="s">
        <v>174</v>
      </c>
      <c r="AV121" s="254">
        <v>50.475804818789229</v>
      </c>
      <c r="AW121" s="255">
        <v>52.525922853587723</v>
      </c>
      <c r="AX121" s="255" t="s">
        <v>174</v>
      </c>
      <c r="AY121" s="258" t="s">
        <v>174</v>
      </c>
    </row>
    <row r="122" spans="1:51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-8.4966215810760554E-2</v>
      </c>
      <c r="U122" s="226">
        <v>-0.10457583831249705</v>
      </c>
      <c r="V122" s="226">
        <v>-0.11026124997794988</v>
      </c>
      <c r="W122" s="226">
        <v>-3.140088744000722E-2</v>
      </c>
      <c r="X122" s="226">
        <v>-6.6349941043933255E-2</v>
      </c>
      <c r="Y122" s="226">
        <v>-5.7799785841041035E-2</v>
      </c>
      <c r="Z122" s="226">
        <v>-7.3489155551939161E-2</v>
      </c>
      <c r="AA122" s="226">
        <v>-5.7734289196932048E-2</v>
      </c>
      <c r="AB122" s="226">
        <v>-0.11743778838271245</v>
      </c>
      <c r="AC122" s="226">
        <v>-0.13319626564408082</v>
      </c>
      <c r="AD122" s="226">
        <v>-2.9200458149466903E-2</v>
      </c>
      <c r="AE122" s="228">
        <v>1.4274116409226208E-2</v>
      </c>
      <c r="AF122" s="225">
        <v>-9.7834645879170845E-2</v>
      </c>
      <c r="AG122" s="226">
        <v>-5.4373702351275442E-2</v>
      </c>
      <c r="AH122" s="226">
        <v>-8.1641187490386305E-2</v>
      </c>
      <c r="AI122" s="229">
        <v>-6.031422061409826E-2</v>
      </c>
      <c r="AJ122" s="227">
        <v>-3.4593627461484124E-2</v>
      </c>
      <c r="AK122" s="226">
        <v>1.6248119696395447E-2</v>
      </c>
      <c r="AL122" s="226">
        <v>7.9985545311930968E-4</v>
      </c>
      <c r="AM122" s="226">
        <v>-8.0994943380101159E-2</v>
      </c>
      <c r="AN122" s="226">
        <v>-8.5293030880898377E-3</v>
      </c>
      <c r="AO122" s="226">
        <v>-5.7954003793013624E-2</v>
      </c>
      <c r="AP122" s="226">
        <v>-2.4560609668526859E-2</v>
      </c>
      <c r="AQ122" s="226" t="s">
        <v>174</v>
      </c>
      <c r="AR122" s="226" t="s">
        <v>174</v>
      </c>
      <c r="AS122" s="226" t="s">
        <v>174</v>
      </c>
      <c r="AT122" s="226" t="s">
        <v>174</v>
      </c>
      <c r="AU122" s="228" t="s">
        <v>174</v>
      </c>
      <c r="AV122" s="225">
        <v>-7.6482201243075025E-3</v>
      </c>
      <c r="AW122" s="226">
        <v>-4.697637309165436E-2</v>
      </c>
      <c r="AX122" s="226" t="s">
        <v>174</v>
      </c>
      <c r="AY122" s="229" t="s">
        <v>174</v>
      </c>
    </row>
    <row r="123" spans="1:51" ht="24.6" x14ac:dyDescent="0.3">
      <c r="A123" s="305" t="s">
        <v>146</v>
      </c>
      <c r="B123" s="222" t="s">
        <v>139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</row>
    <row r="124" spans="1:51" x14ac:dyDescent="0.3">
      <c r="A124" s="246" t="s">
        <v>29</v>
      </c>
      <c r="B124" s="224"/>
      <c r="C124" s="290" t="s">
        <v>140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v>7017.4</v>
      </c>
      <c r="Q124" s="255">
        <v>7673.7999999999993</v>
      </c>
      <c r="R124" s="255">
        <v>8277</v>
      </c>
      <c r="S124" s="255"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v>6728.4</v>
      </c>
      <c r="AG124" s="255">
        <v>5501.8</v>
      </c>
      <c r="AH124" s="255">
        <v>7281.5</v>
      </c>
      <c r="AI124" s="258"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>
        <v>2699</v>
      </c>
      <c r="AQ124" s="255" t="s">
        <v>174</v>
      </c>
      <c r="AR124" s="255" t="s">
        <v>174</v>
      </c>
      <c r="AS124" s="255" t="s">
        <v>174</v>
      </c>
      <c r="AT124" s="255" t="s">
        <v>174</v>
      </c>
      <c r="AU124" s="257" t="s">
        <v>174</v>
      </c>
      <c r="AV124" s="254">
        <v>5686.7</v>
      </c>
      <c r="AW124" s="255">
        <v>6975.1</v>
      </c>
      <c r="AX124" s="255" t="s">
        <v>174</v>
      </c>
      <c r="AY124" s="258" t="s">
        <v>174</v>
      </c>
    </row>
    <row r="125" spans="1:51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v>3.701601990484097E-2</v>
      </c>
      <c r="U125" s="226">
        <v>6.1065279770444694E-2</v>
      </c>
      <c r="V125" s="226">
        <v>-0.20431873723007893</v>
      </c>
      <c r="W125" s="226">
        <v>-0.40270436385986486</v>
      </c>
      <c r="X125" s="226">
        <v>-0.27755764368466734</v>
      </c>
      <c r="Y125" s="226">
        <v>-0.17562127428969568</v>
      </c>
      <c r="Z125" s="226">
        <v>-0.12130539718073377</v>
      </c>
      <c r="AA125" s="226">
        <v>-0.14208893485005164</v>
      </c>
      <c r="AB125" s="226">
        <v>-9.3957331850145015E-2</v>
      </c>
      <c r="AC125" s="226">
        <v>-0.10483621755253386</v>
      </c>
      <c r="AD125" s="226">
        <v>-0.1328084615690488</v>
      </c>
      <c r="AE125" s="228">
        <v>-9.4371647769706177E-2</v>
      </c>
      <c r="AF125" s="225">
        <v>-4.1183344258557304E-2</v>
      </c>
      <c r="AG125" s="226">
        <v>-0.28304099663791071</v>
      </c>
      <c r="AH125" s="226">
        <v>-0.12027304578953728</v>
      </c>
      <c r="AI125" s="229">
        <v>-0.10974594695322719</v>
      </c>
      <c r="AJ125" s="227">
        <v>-0.21568379845940155</v>
      </c>
      <c r="AK125" s="226">
        <v>-0.27321896391447631</v>
      </c>
      <c r="AL125" s="226">
        <v>5.9060470268365001E-2</v>
      </c>
      <c r="AM125" s="226">
        <v>0.49687864443987123</v>
      </c>
      <c r="AN125" s="226">
        <v>0.26112620142081072</v>
      </c>
      <c r="AO125" s="226">
        <v>0.11696483072733221</v>
      </c>
      <c r="AP125" s="226">
        <v>7.4399904462402008E-2</v>
      </c>
      <c r="AQ125" s="226" t="s">
        <v>174</v>
      </c>
      <c r="AR125" s="226" t="s">
        <v>174</v>
      </c>
      <c r="AS125" s="226" t="s">
        <v>174</v>
      </c>
      <c r="AT125" s="226" t="s">
        <v>174</v>
      </c>
      <c r="AU125" s="228" t="s">
        <v>174</v>
      </c>
      <c r="AV125" s="225">
        <v>-0.15482135425955648</v>
      </c>
      <c r="AW125" s="226">
        <v>0.26778508851648553</v>
      </c>
      <c r="AX125" s="226" t="s">
        <v>174</v>
      </c>
      <c r="AY125" s="229" t="s">
        <v>174</v>
      </c>
    </row>
    <row r="126" spans="1:51" x14ac:dyDescent="0.3">
      <c r="A126" s="246"/>
      <c r="B126" s="224"/>
      <c r="C126" s="290" t="s">
        <v>141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v>105624</v>
      </c>
      <c r="Q126" s="255">
        <v>112674</v>
      </c>
      <c r="R126" s="255">
        <v>116521</v>
      </c>
      <c r="S126" s="255"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v>95434</v>
      </c>
      <c r="AG126" s="255">
        <v>69744</v>
      </c>
      <c r="AH126" s="255">
        <v>95358</v>
      </c>
      <c r="AI126" s="258"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>
        <v>33655</v>
      </c>
      <c r="AQ126" s="255" t="s">
        <v>174</v>
      </c>
      <c r="AR126" s="255" t="s">
        <v>174</v>
      </c>
      <c r="AS126" s="255" t="s">
        <v>174</v>
      </c>
      <c r="AT126" s="255" t="s">
        <v>174</v>
      </c>
      <c r="AU126" s="257" t="s">
        <v>174</v>
      </c>
      <c r="AV126" s="254">
        <v>70324</v>
      </c>
      <c r="AW126" s="255">
        <v>91053</v>
      </c>
      <c r="AX126" s="255" t="s">
        <v>174</v>
      </c>
      <c r="AY126" s="258" t="s">
        <v>174</v>
      </c>
    </row>
    <row r="127" spans="1:51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1.4424206815511164E-2</v>
      </c>
      <c r="U127" s="226">
        <v>3.7263214063380075E-2</v>
      </c>
      <c r="V127" s="226">
        <v>-0.31539457345908961</v>
      </c>
      <c r="W127" s="226">
        <v>-0.51867953104840969</v>
      </c>
      <c r="X127" s="226">
        <v>-0.38012201321809863</v>
      </c>
      <c r="Y127" s="226">
        <v>-0.25167197452229301</v>
      </c>
      <c r="Z127" s="226">
        <v>-0.1917821880921512</v>
      </c>
      <c r="AA127" s="226">
        <v>-0.18739275259917229</v>
      </c>
      <c r="AB127" s="226">
        <v>-0.16433328802501018</v>
      </c>
      <c r="AC127" s="226">
        <v>-0.18101725226172943</v>
      </c>
      <c r="AD127" s="226">
        <v>-0.21040110650069158</v>
      </c>
      <c r="AE127" s="228">
        <v>-0.18453852624066475</v>
      </c>
      <c r="AF127" s="225">
        <v>-9.6474286147087779E-2</v>
      </c>
      <c r="AG127" s="226">
        <v>-0.38101070344533788</v>
      </c>
      <c r="AH127" s="226">
        <v>-0.18162391328601712</v>
      </c>
      <c r="AI127" s="229">
        <v>-0.19160192933416809</v>
      </c>
      <c r="AJ127" s="227">
        <v>-0.32860328400567607</v>
      </c>
      <c r="AK127" s="226">
        <v>-0.40242926550442981</v>
      </c>
      <c r="AL127" s="226">
        <v>1.2271832670860187E-2</v>
      </c>
      <c r="AM127" s="226">
        <v>0.62770234834799832</v>
      </c>
      <c r="AN127" s="226">
        <v>0.30816862134011319</v>
      </c>
      <c r="AO127" s="226">
        <v>0.10717452211228144</v>
      </c>
      <c r="AP127" s="226">
        <v>3.8221865745310959E-2</v>
      </c>
      <c r="AQ127" s="226" t="s">
        <v>174</v>
      </c>
      <c r="AR127" s="226" t="s">
        <v>174</v>
      </c>
      <c r="AS127" s="226" t="s">
        <v>174</v>
      </c>
      <c r="AT127" s="226" t="s">
        <v>174</v>
      </c>
      <c r="AU127" s="228" t="s">
        <v>174</v>
      </c>
      <c r="AV127" s="225">
        <v>-0.26311377496489718</v>
      </c>
      <c r="AW127" s="226">
        <v>0.30553165863730214</v>
      </c>
      <c r="AX127" s="226" t="s">
        <v>174</v>
      </c>
      <c r="AY127" s="229" t="s">
        <v>174</v>
      </c>
    </row>
    <row r="128" spans="1:51" x14ac:dyDescent="0.3">
      <c r="A128" s="246"/>
      <c r="B128" s="224"/>
      <c r="C128" s="290" t="s">
        <v>142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v>66.437552071498899</v>
      </c>
      <c r="Q128" s="255">
        <v>68.106217938477371</v>
      </c>
      <c r="R128" s="255">
        <v>71.034405815260769</v>
      </c>
      <c r="S128" s="255"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v>70.50317496908859</v>
      </c>
      <c r="AG128" s="255">
        <v>78.885638908006428</v>
      </c>
      <c r="AH128" s="255">
        <v>76.359613246922123</v>
      </c>
      <c r="AI128" s="258"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>
        <v>80.196107562026441</v>
      </c>
      <c r="AQ128" s="255" t="s">
        <v>174</v>
      </c>
      <c r="AR128" s="255" t="s">
        <v>174</v>
      </c>
      <c r="AS128" s="255" t="s">
        <v>174</v>
      </c>
      <c r="AT128" s="255" t="s">
        <v>174</v>
      </c>
      <c r="AU128" s="257" t="s">
        <v>174</v>
      </c>
      <c r="AV128" s="254">
        <v>80.864285308002962</v>
      </c>
      <c r="AW128" s="255">
        <v>76.604834546912244</v>
      </c>
      <c r="AX128" s="255" t="s">
        <v>174</v>
      </c>
      <c r="AY128" s="258" t="s">
        <v>174</v>
      </c>
    </row>
    <row r="129" spans="1:51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2.227057767110106E-2</v>
      </c>
      <c r="U129" s="226">
        <v>2.2946987210529055E-2</v>
      </c>
      <c r="V129" s="226">
        <v>0.16224796345866099</v>
      </c>
      <c r="W129" s="226">
        <v>0.24095207802228191</v>
      </c>
      <c r="X129" s="226">
        <v>0.1654589640549983</v>
      </c>
      <c r="Y129" s="226">
        <v>0.10162749174608195</v>
      </c>
      <c r="Z129" s="226">
        <v>8.720024462842825E-2</v>
      </c>
      <c r="AA129" s="226">
        <v>5.5751185943797049E-2</v>
      </c>
      <c r="AB129" s="226">
        <v>8.4215339879388812E-2</v>
      </c>
      <c r="AC129" s="226">
        <v>9.3019095847353989E-2</v>
      </c>
      <c r="AD129" s="226">
        <v>9.8268431694187336E-2</v>
      </c>
      <c r="AE129" s="228">
        <v>0.11057159825746619</v>
      </c>
      <c r="AF129" s="225">
        <v>6.1194652283611241E-2</v>
      </c>
      <c r="AG129" s="226">
        <v>0.15827366862841316</v>
      </c>
      <c r="AH129" s="226">
        <v>7.4966593590022071E-2</v>
      </c>
      <c r="AI129" s="229">
        <v>0.10125702342847083</v>
      </c>
      <c r="AJ129" s="227">
        <v>0.16818593665452053</v>
      </c>
      <c r="AK129" s="226">
        <v>0.21622595306482731</v>
      </c>
      <c r="AL129" s="226">
        <v>4.6221416113153904E-2</v>
      </c>
      <c r="AM129" s="226">
        <v>-8.0373235340542401E-2</v>
      </c>
      <c r="AN129" s="226">
        <v>-3.5960516979157787E-2</v>
      </c>
      <c r="AO129" s="226">
        <v>8.8426064902328797E-3</v>
      </c>
      <c r="AP129" s="226">
        <v>3.4846153708311442E-2</v>
      </c>
      <c r="AQ129" s="226" t="s">
        <v>174</v>
      </c>
      <c r="AR129" s="226" t="s">
        <v>174</v>
      </c>
      <c r="AS129" s="226" t="s">
        <v>174</v>
      </c>
      <c r="AT129" s="226" t="s">
        <v>174</v>
      </c>
      <c r="AU129" s="228" t="s">
        <v>174</v>
      </c>
      <c r="AV129" s="225">
        <v>0.14695948577432288</v>
      </c>
      <c r="AW129" s="226">
        <v>-2.8912795695981812E-2</v>
      </c>
      <c r="AX129" s="226" t="s">
        <v>174</v>
      </c>
      <c r="AY129" s="229" t="s">
        <v>174</v>
      </c>
    </row>
    <row r="130" spans="1:51" x14ac:dyDescent="0.3">
      <c r="A130" s="246" t="s">
        <v>143</v>
      </c>
      <c r="B130" s="224"/>
      <c r="C130" s="290" t="s">
        <v>140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v>6690.7999999999993</v>
      </c>
      <c r="Q130" s="255">
        <v>7261.8</v>
      </c>
      <c r="R130" s="255">
        <v>7565.7000000000007</v>
      </c>
      <c r="S130" s="255"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v>6435</v>
      </c>
      <c r="AG130" s="255">
        <v>5319.6</v>
      </c>
      <c r="AH130" s="255">
        <v>6862.3</v>
      </c>
      <c r="AI130" s="258"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>
        <v>2564.5</v>
      </c>
      <c r="AQ130" s="255" t="s">
        <v>174</v>
      </c>
      <c r="AR130" s="255" t="s">
        <v>174</v>
      </c>
      <c r="AS130" s="255" t="s">
        <v>174</v>
      </c>
      <c r="AT130" s="255" t="s">
        <v>174</v>
      </c>
      <c r="AU130" s="257" t="s">
        <v>174</v>
      </c>
      <c r="AV130" s="254">
        <v>5503</v>
      </c>
      <c r="AW130" s="255">
        <v>6720.1</v>
      </c>
      <c r="AX130" s="255" t="s">
        <v>174</v>
      </c>
      <c r="AY130" s="258" t="s">
        <v>174</v>
      </c>
    </row>
    <row r="131" spans="1:51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4.0952337178838949E-2</v>
      </c>
      <c r="U131" s="226">
        <v>6.1723766227679534E-2</v>
      </c>
      <c r="V131" s="226">
        <v>-0.20013437473754939</v>
      </c>
      <c r="W131" s="226">
        <v>-0.39034840943518723</v>
      </c>
      <c r="X131" s="226">
        <v>-0.26196453476788201</v>
      </c>
      <c r="Y131" s="226">
        <v>-0.15681054959456142</v>
      </c>
      <c r="Z131" s="226">
        <v>-9.7206535652435755E-2</v>
      </c>
      <c r="AA131" s="226">
        <v>-0.10501873243833902</v>
      </c>
      <c r="AB131" s="226">
        <v>-7.5028758893954203E-2</v>
      </c>
      <c r="AC131" s="226">
        <v>-9.0314403695980899E-2</v>
      </c>
      <c r="AD131" s="226">
        <v>-0.12482340231031351</v>
      </c>
      <c r="AE131" s="228">
        <v>-8.6868543434271805E-2</v>
      </c>
      <c r="AF131" s="225">
        <v>-3.8231601602199933E-2</v>
      </c>
      <c r="AG131" s="226">
        <v>-0.26745435016111707</v>
      </c>
      <c r="AH131" s="226">
        <v>-9.2972229932458392E-2</v>
      </c>
      <c r="AI131" s="229">
        <v>-9.987743500143427E-2</v>
      </c>
      <c r="AJ131" s="227">
        <v>-0.20809784528435188</v>
      </c>
      <c r="AK131" s="226">
        <v>-0.26344133486360016</v>
      </c>
      <c r="AL131" s="226">
        <v>7.1451070978580389E-2</v>
      </c>
      <c r="AM131" s="226">
        <v>0.49865114297884433</v>
      </c>
      <c r="AN131" s="226">
        <v>0.25522380001079858</v>
      </c>
      <c r="AO131" s="226">
        <v>0.10947593375103193</v>
      </c>
      <c r="AP131" s="226">
        <v>6.9432860717264386E-2</v>
      </c>
      <c r="AQ131" s="226" t="s">
        <v>174</v>
      </c>
      <c r="AR131" s="226" t="s">
        <v>174</v>
      </c>
      <c r="AS131" s="226" t="s">
        <v>174</v>
      </c>
      <c r="AT131" s="226" t="s">
        <v>174</v>
      </c>
      <c r="AU131" s="228" t="s">
        <v>174</v>
      </c>
      <c r="AV131" s="225">
        <v>-0.14483294483294484</v>
      </c>
      <c r="AW131" s="226">
        <v>0.26327167456199713</v>
      </c>
      <c r="AX131" s="226" t="s">
        <v>174</v>
      </c>
      <c r="AY131" s="229" t="s">
        <v>174</v>
      </c>
    </row>
    <row r="132" spans="1:51" x14ac:dyDescent="0.3">
      <c r="A132" s="246"/>
      <c r="B132" s="224"/>
      <c r="C132" s="290" t="s">
        <v>141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v>102797</v>
      </c>
      <c r="Q132" s="255">
        <v>109148</v>
      </c>
      <c r="R132" s="255">
        <v>110620</v>
      </c>
      <c r="S132" s="255"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v>92954</v>
      </c>
      <c r="AG132" s="255">
        <v>68325</v>
      </c>
      <c r="AH132" s="255">
        <v>91956</v>
      </c>
      <c r="AI132" s="258"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>
        <v>32576</v>
      </c>
      <c r="AQ132" s="255" t="s">
        <v>174</v>
      </c>
      <c r="AR132" s="255" t="s">
        <v>174</v>
      </c>
      <c r="AS132" s="255" t="s">
        <v>174</v>
      </c>
      <c r="AT132" s="255" t="s">
        <v>174</v>
      </c>
      <c r="AU132" s="257" t="s">
        <v>174</v>
      </c>
      <c r="AV132" s="254">
        <v>68910</v>
      </c>
      <c r="AW132" s="255">
        <v>88996</v>
      </c>
      <c r="AX132" s="255" t="s">
        <v>174</v>
      </c>
      <c r="AY132" s="258" t="s">
        <v>174</v>
      </c>
    </row>
    <row r="133" spans="1:51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1.6001209921355113E-2</v>
      </c>
      <c r="U133" s="226">
        <v>3.7062937062937062E-2</v>
      </c>
      <c r="V133" s="226">
        <v>-0.31457106413005131</v>
      </c>
      <c r="W133" s="226">
        <v>-0.51380767672089389</v>
      </c>
      <c r="X133" s="226">
        <v>-0.3732071216928442</v>
      </c>
      <c r="Y133" s="226">
        <v>-0.24242424242424243</v>
      </c>
      <c r="Z133" s="226">
        <v>-0.18029672045809475</v>
      </c>
      <c r="AA133" s="226">
        <v>-0.16874270672202774</v>
      </c>
      <c r="AB133" s="226">
        <v>-0.1561200531809567</v>
      </c>
      <c r="AC133" s="226">
        <v>-0.17485195849405116</v>
      </c>
      <c r="AD133" s="226">
        <v>-0.20654489674175497</v>
      </c>
      <c r="AE133" s="228">
        <v>-0.18105550166478776</v>
      </c>
      <c r="AF133" s="225">
        <v>-9.575182155121259E-2</v>
      </c>
      <c r="AG133" s="226">
        <v>-0.37401509876497968</v>
      </c>
      <c r="AH133" s="226">
        <v>-0.16872175013559934</v>
      </c>
      <c r="AI133" s="229">
        <v>-0.18712781408859841</v>
      </c>
      <c r="AJ133" s="227">
        <v>-0.32596981154544641</v>
      </c>
      <c r="AK133" s="226">
        <v>-0.39845788501568502</v>
      </c>
      <c r="AL133" s="226">
        <v>1.9638897687678177E-2</v>
      </c>
      <c r="AM133" s="226">
        <v>0.6298523457966182</v>
      </c>
      <c r="AN133" s="226">
        <v>0.30442603748326641</v>
      </c>
      <c r="AO133" s="226">
        <v>0.10190045248868779</v>
      </c>
      <c r="AP133" s="226">
        <v>3.4388594290794779E-2</v>
      </c>
      <c r="AQ133" s="226" t="s">
        <v>174</v>
      </c>
      <c r="AR133" s="226" t="s">
        <v>174</v>
      </c>
      <c r="AS133" s="226" t="s">
        <v>174</v>
      </c>
      <c r="AT133" s="226" t="s">
        <v>174</v>
      </c>
      <c r="AU133" s="228" t="s">
        <v>174</v>
      </c>
      <c r="AV133" s="225">
        <v>-0.2586655765217204</v>
      </c>
      <c r="AW133" s="226">
        <v>0.30253933406512989</v>
      </c>
      <c r="AX133" s="226" t="s">
        <v>174</v>
      </c>
      <c r="AY133" s="229" t="s">
        <v>174</v>
      </c>
    </row>
    <row r="134" spans="1:51" x14ac:dyDescent="0.3">
      <c r="A134" s="246"/>
      <c r="B134" s="224"/>
      <c r="C134" s="290" t="s">
        <v>142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v>65.087502553576456</v>
      </c>
      <c r="Q134" s="255">
        <v>66.531681753215821</v>
      </c>
      <c r="R134" s="255">
        <v>68.393599710721404</v>
      </c>
      <c r="S134" s="255"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v>69.227790089721793</v>
      </c>
      <c r="AG134" s="255">
        <v>77.857299670691546</v>
      </c>
      <c r="AH134" s="255">
        <v>74.625908042977073</v>
      </c>
      <c r="AI134" s="258"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>
        <v>78.72360019646365</v>
      </c>
      <c r="AQ134" s="255" t="s">
        <v>174</v>
      </c>
      <c r="AR134" s="255" t="s">
        <v>174</v>
      </c>
      <c r="AS134" s="255" t="s">
        <v>174</v>
      </c>
      <c r="AT134" s="255" t="s">
        <v>174</v>
      </c>
      <c r="AU134" s="257" t="s">
        <v>174</v>
      </c>
      <c r="AV134" s="254">
        <v>79.857785517341455</v>
      </c>
      <c r="AW134" s="255">
        <v>75.510135286979192</v>
      </c>
      <c r="AX134" s="255" t="s">
        <v>174</v>
      </c>
      <c r="AY134" s="258" t="s">
        <v>174</v>
      </c>
    </row>
    <row r="135" spans="1:51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2.4558166874048343E-2</v>
      </c>
      <c r="U135" s="226">
        <v>2.3779491372610609E-2</v>
      </c>
      <c r="V135" s="226">
        <v>0.16695631509524531</v>
      </c>
      <c r="W135" s="226">
        <v>0.25393092686663638</v>
      </c>
      <c r="X135" s="226">
        <v>0.17747902181882888</v>
      </c>
      <c r="Y135" s="226">
        <v>0.11301007453517915</v>
      </c>
      <c r="Z135" s="226">
        <v>0.10136617344277837</v>
      </c>
      <c r="AA135" s="226">
        <v>7.6659747588379304E-2</v>
      </c>
      <c r="AB135" s="226">
        <v>9.609340119133214E-2</v>
      </c>
      <c r="AC135" s="226">
        <v>0.10245137908075731</v>
      </c>
      <c r="AD135" s="226">
        <v>0.10299447832128152</v>
      </c>
      <c r="AE135" s="228">
        <v>0.11501018496611627</v>
      </c>
      <c r="AF135" s="225">
        <v>6.3611098501394792E-2</v>
      </c>
      <c r="AG135" s="226">
        <v>0.17022894385092407</v>
      </c>
      <c r="AH135" s="226">
        <v>9.1124145513848301E-2</v>
      </c>
      <c r="AI135" s="229">
        <v>0.10733591405804856</v>
      </c>
      <c r="AJ135" s="227">
        <v>0.17487639022720453</v>
      </c>
      <c r="AK135" s="226">
        <v>0.22445070226812872</v>
      </c>
      <c r="AL135" s="226">
        <v>5.0814237676103838E-2</v>
      </c>
      <c r="AM135" s="226">
        <v>-8.0498827489582939E-2</v>
      </c>
      <c r="AN135" s="226">
        <v>-3.7719453659019068E-2</v>
      </c>
      <c r="AO135" s="226">
        <v>6.8749234517822581E-3</v>
      </c>
      <c r="AP135" s="226">
        <v>3.3879208084749604E-2</v>
      </c>
      <c r="AQ135" s="226" t="s">
        <v>174</v>
      </c>
      <c r="AR135" s="226" t="s">
        <v>174</v>
      </c>
      <c r="AS135" s="226" t="s">
        <v>174</v>
      </c>
      <c r="AT135" s="226" t="s">
        <v>174</v>
      </c>
      <c r="AU135" s="228" t="s">
        <v>174</v>
      </c>
      <c r="AV135" s="225">
        <v>0.1535509860107161</v>
      </c>
      <c r="AW135" s="226">
        <v>-3.0147004759219973E-2</v>
      </c>
      <c r="AX135" s="226" t="s">
        <v>174</v>
      </c>
      <c r="AY135" s="229" t="s">
        <v>174</v>
      </c>
    </row>
    <row r="136" spans="1:51" ht="24.6" x14ac:dyDescent="0.3">
      <c r="A136" s="306" t="s">
        <v>147</v>
      </c>
      <c r="B136" s="224"/>
      <c r="C136" s="290" t="s">
        <v>140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v>6590.7</v>
      </c>
      <c r="Q136" s="255">
        <v>7148.6</v>
      </c>
      <c r="R136" s="255">
        <v>7453.2999999999993</v>
      </c>
      <c r="S136" s="255"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v>6352.4</v>
      </c>
      <c r="AG136" s="255">
        <v>5270.4</v>
      </c>
      <c r="AH136" s="255">
        <v>6791.9</v>
      </c>
      <c r="AI136" s="258"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>
        <v>2535.9</v>
      </c>
      <c r="AQ136" s="255" t="s">
        <v>174</v>
      </c>
      <c r="AR136" s="255" t="s">
        <v>174</v>
      </c>
      <c r="AS136" s="255" t="s">
        <v>174</v>
      </c>
      <c r="AT136" s="255" t="s">
        <v>174</v>
      </c>
      <c r="AU136" s="257" t="s">
        <v>174</v>
      </c>
      <c r="AV136" s="254">
        <v>5442.5</v>
      </c>
      <c r="AW136" s="255">
        <v>6648.5</v>
      </c>
      <c r="AX136" s="255" t="s">
        <v>174</v>
      </c>
      <c r="AY136" s="258" t="s">
        <v>174</v>
      </c>
    </row>
    <row r="137" spans="1:51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4.248274575638869E-2</v>
      </c>
      <c r="U137" s="226">
        <v>6.360608943862979E-2</v>
      </c>
      <c r="V137" s="226">
        <v>-0.19754297658149558</v>
      </c>
      <c r="W137" s="226">
        <v>-0.38600967883853943</v>
      </c>
      <c r="X137" s="226">
        <v>-0.25726191439436852</v>
      </c>
      <c r="Y137" s="226">
        <v>-0.15180131458524007</v>
      </c>
      <c r="Z137" s="226">
        <v>-9.3076570380559345E-2</v>
      </c>
      <c r="AA137" s="226">
        <v>-0.10049116691753142</v>
      </c>
      <c r="AB137" s="226">
        <v>-7.0992861778066157E-2</v>
      </c>
      <c r="AC137" s="226">
        <v>-8.692224711642188E-2</v>
      </c>
      <c r="AD137" s="226">
        <v>-0.12123255911984165</v>
      </c>
      <c r="AE137" s="228">
        <v>-8.3632834962622291E-2</v>
      </c>
      <c r="AF137" s="225">
        <v>-3.6157009118910011E-2</v>
      </c>
      <c r="AG137" s="226">
        <v>-0.26273675964524529</v>
      </c>
      <c r="AH137" s="226">
        <v>-8.8739216186118866E-2</v>
      </c>
      <c r="AI137" s="229">
        <v>-9.6471863474732009E-2</v>
      </c>
      <c r="AJ137" s="227">
        <v>-0.20572578841422504</v>
      </c>
      <c r="AK137" s="226">
        <v>-0.26237867334615556</v>
      </c>
      <c r="AL137" s="226">
        <v>7.261322560068037E-2</v>
      </c>
      <c r="AM137" s="226">
        <v>0.49713384924047022</v>
      </c>
      <c r="AN137" s="226">
        <v>0.25355411514788384</v>
      </c>
      <c r="AO137" s="226">
        <v>0.10731276668791982</v>
      </c>
      <c r="AP137" s="226">
        <v>6.8377148634984911E-2</v>
      </c>
      <c r="AQ137" s="226" t="s">
        <v>174</v>
      </c>
      <c r="AR137" s="226" t="s">
        <v>174</v>
      </c>
      <c r="AS137" s="226" t="s">
        <v>174</v>
      </c>
      <c r="AT137" s="226" t="s">
        <v>174</v>
      </c>
      <c r="AU137" s="228" t="s">
        <v>174</v>
      </c>
      <c r="AV137" s="225">
        <v>-0.14323720168755111</v>
      </c>
      <c r="AW137" s="226">
        <v>0.26147920461445062</v>
      </c>
      <c r="AX137" s="226" t="s">
        <v>174</v>
      </c>
      <c r="AY137" s="229" t="s">
        <v>174</v>
      </c>
    </row>
    <row r="138" spans="1:51" x14ac:dyDescent="0.3">
      <c r="A138" s="246"/>
      <c r="B138" s="224"/>
      <c r="C138" s="290" t="s">
        <v>141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v>101946</v>
      </c>
      <c r="Q138" s="255">
        <v>108180</v>
      </c>
      <c r="R138" s="255">
        <v>109622</v>
      </c>
      <c r="S138" s="255"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v>92269</v>
      </c>
      <c r="AG138" s="255">
        <v>67962</v>
      </c>
      <c r="AH138" s="255">
        <v>91393</v>
      </c>
      <c r="AI138" s="258"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>
        <v>32359</v>
      </c>
      <c r="AQ138" s="255" t="s">
        <v>174</v>
      </c>
      <c r="AR138" s="255" t="s">
        <v>174</v>
      </c>
      <c r="AS138" s="255" t="s">
        <v>174</v>
      </c>
      <c r="AT138" s="255" t="s">
        <v>174</v>
      </c>
      <c r="AU138" s="257" t="s">
        <v>174</v>
      </c>
      <c r="AV138" s="254">
        <v>68450</v>
      </c>
      <c r="AW138" s="255">
        <v>88446</v>
      </c>
      <c r="AX138" s="255" t="s">
        <v>174</v>
      </c>
      <c r="AY138" s="258" t="s">
        <v>174</v>
      </c>
    </row>
    <row r="139" spans="1:51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1.680031710217398E-2</v>
      </c>
      <c r="U139" s="226">
        <v>3.7868334713151194E-2</v>
      </c>
      <c r="V139" s="226">
        <v>-0.31374534705495949</v>
      </c>
      <c r="W139" s="226">
        <v>-0.51180320205679564</v>
      </c>
      <c r="X139" s="226">
        <v>-0.3711430157848814</v>
      </c>
      <c r="Y139" s="226">
        <v>-0.23976640557969611</v>
      </c>
      <c r="Z139" s="226">
        <v>-0.17789799884447713</v>
      </c>
      <c r="AA139" s="226">
        <v>-0.16609612488018621</v>
      </c>
      <c r="AB139" s="226">
        <v>-0.1538725056381855</v>
      </c>
      <c r="AC139" s="226">
        <v>-0.17301369863013699</v>
      </c>
      <c r="AD139" s="226">
        <v>-0.20462878093492209</v>
      </c>
      <c r="AE139" s="228">
        <v>-0.17933620257175295</v>
      </c>
      <c r="AF139" s="225">
        <v>-9.4922802267867298E-2</v>
      </c>
      <c r="AG139" s="226">
        <v>-0.37176927343316696</v>
      </c>
      <c r="AH139" s="226">
        <v>-0.16628961339877033</v>
      </c>
      <c r="AI139" s="229">
        <v>-0.18530447911424258</v>
      </c>
      <c r="AJ139" s="227">
        <v>-0.32511694854264123</v>
      </c>
      <c r="AK139" s="226">
        <v>-0.39825100449066414</v>
      </c>
      <c r="AL139" s="226">
        <v>2.0061420651697043E-2</v>
      </c>
      <c r="AM139" s="226">
        <v>0.62872531418312383</v>
      </c>
      <c r="AN139" s="226">
        <v>0.30335519677093847</v>
      </c>
      <c r="AO139" s="226">
        <v>0.10058977719528178</v>
      </c>
      <c r="AP139" s="226">
        <v>3.3701763352926142E-2</v>
      </c>
      <c r="AQ139" s="226" t="s">
        <v>174</v>
      </c>
      <c r="AR139" s="226" t="s">
        <v>174</v>
      </c>
      <c r="AS139" s="226" t="s">
        <v>174</v>
      </c>
      <c r="AT139" s="226" t="s">
        <v>174</v>
      </c>
      <c r="AU139" s="228" t="s">
        <v>174</v>
      </c>
      <c r="AV139" s="225">
        <v>-0.25814737344070054</v>
      </c>
      <c r="AW139" s="226">
        <v>0.30140372561137108</v>
      </c>
      <c r="AX139" s="226" t="s">
        <v>174</v>
      </c>
      <c r="AY139" s="229" t="s">
        <v>174</v>
      </c>
    </row>
    <row r="140" spans="1:51" x14ac:dyDescent="0.3">
      <c r="A140" s="246"/>
      <c r="B140" s="224"/>
      <c r="C140" s="290" t="s">
        <v>142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v>64.648931787416871</v>
      </c>
      <c r="Q140" s="255">
        <v>66.080606396746163</v>
      </c>
      <c r="R140" s="255">
        <v>67.990914232544554</v>
      </c>
      <c r="S140" s="255"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v>68.846524834993332</v>
      </c>
      <c r="AG140" s="255">
        <v>77.549218681027639</v>
      </c>
      <c r="AH140" s="255">
        <v>74.315319554013982</v>
      </c>
      <c r="AI140" s="258"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>
        <v>78.367687505794365</v>
      </c>
      <c r="AQ140" s="255" t="s">
        <v>174</v>
      </c>
      <c r="AR140" s="255" t="s">
        <v>174</v>
      </c>
      <c r="AS140" s="255" t="s">
        <v>174</v>
      </c>
      <c r="AT140" s="255" t="s">
        <v>174</v>
      </c>
      <c r="AU140" s="257" t="s">
        <v>174</v>
      </c>
      <c r="AV140" s="254">
        <v>79.510591672753833</v>
      </c>
      <c r="AW140" s="255">
        <v>75.170160323813406</v>
      </c>
      <c r="AX140" s="255" t="s">
        <v>174</v>
      </c>
      <c r="AY140" s="258" t="s">
        <v>174</v>
      </c>
    </row>
    <row r="141" spans="1:51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2.5258084819847763E-2</v>
      </c>
      <c r="U141" s="226">
        <v>2.479867037526693E-2</v>
      </c>
      <c r="V141" s="226">
        <v>0.16932835351248282</v>
      </c>
      <c r="W141" s="226">
        <v>0.25766970153886742</v>
      </c>
      <c r="X141" s="226">
        <v>0.18109221054871311</v>
      </c>
      <c r="Y141" s="226">
        <v>0.11570797665358575</v>
      </c>
      <c r="Z141" s="226">
        <v>0.10317628268109705</v>
      </c>
      <c r="AA141" s="226">
        <v>7.8672086699715496E-2</v>
      </c>
      <c r="AB141" s="226">
        <v>9.7951720529576597E-2</v>
      </c>
      <c r="AC141" s="226">
        <v>0.10410263310421064</v>
      </c>
      <c r="AD141" s="226">
        <v>0.1048519481420372</v>
      </c>
      <c r="AE141" s="228">
        <v>0.11661702137835364</v>
      </c>
      <c r="AF141" s="225">
        <v>6.4929039529675131E-2</v>
      </c>
      <c r="AG141" s="226">
        <v>0.17355488863743532</v>
      </c>
      <c r="AH141" s="226">
        <v>9.3018389190039533E-2</v>
      </c>
      <c r="AI141" s="229">
        <v>0.10903781027656743</v>
      </c>
      <c r="AJ141" s="227">
        <v>0.17690644308017525</v>
      </c>
      <c r="AK141" s="226">
        <v>0.2257956924872018</v>
      </c>
      <c r="AL141" s="226">
        <v>5.1518275159753636E-2</v>
      </c>
      <c r="AM141" s="226">
        <v>-8.0794142386527878E-2</v>
      </c>
      <c r="AN141" s="226">
        <v>-3.8209907588074854E-2</v>
      </c>
      <c r="AO141" s="226">
        <v>6.1085334717271931E-3</v>
      </c>
      <c r="AP141" s="226">
        <v>3.3544864206853209E-2</v>
      </c>
      <c r="AQ141" s="226" t="s">
        <v>174</v>
      </c>
      <c r="AR141" s="226" t="s">
        <v>174</v>
      </c>
      <c r="AS141" s="226" t="s">
        <v>174</v>
      </c>
      <c r="AT141" s="226" t="s">
        <v>174</v>
      </c>
      <c r="AU141" s="228" t="s">
        <v>174</v>
      </c>
      <c r="AV141" s="225">
        <v>0.15489622552945717</v>
      </c>
      <c r="AW141" s="226">
        <v>-3.0678044185070155E-2</v>
      </c>
      <c r="AX141" s="226" t="s">
        <v>174</v>
      </c>
      <c r="AY141" s="229" t="s">
        <v>174</v>
      </c>
    </row>
    <row r="142" spans="1:51" ht="24.6" x14ac:dyDescent="0.3">
      <c r="A142" s="306" t="s">
        <v>148</v>
      </c>
      <c r="B142" s="224"/>
      <c r="C142" s="290" t="s">
        <v>140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v>100.1</v>
      </c>
      <c r="Q142" s="255">
        <v>113.2</v>
      </c>
      <c r="R142" s="255">
        <v>112.4</v>
      </c>
      <c r="S142" s="255"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v>82.6</v>
      </c>
      <c r="AG142" s="255">
        <v>49.2</v>
      </c>
      <c r="AH142" s="255">
        <v>70.400000000000006</v>
      </c>
      <c r="AI142" s="258"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>
        <v>28.6</v>
      </c>
      <c r="AQ142" s="255" t="s">
        <v>174</v>
      </c>
      <c r="AR142" s="255" t="s">
        <v>174</v>
      </c>
      <c r="AS142" s="255" t="s">
        <v>174</v>
      </c>
      <c r="AT142" s="255" t="s">
        <v>174</v>
      </c>
      <c r="AU142" s="257" t="s">
        <v>174</v>
      </c>
      <c r="AV142" s="254">
        <v>60.5</v>
      </c>
      <c r="AW142" s="255">
        <v>71.599999999999994</v>
      </c>
      <c r="AX142" s="255" t="s">
        <v>174</v>
      </c>
      <c r="AY142" s="258" t="s">
        <v>174</v>
      </c>
    </row>
    <row r="143" spans="1:51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-6.3897763578274758E-2</v>
      </c>
      <c r="U143" s="226">
        <v>-6.3091482649842268E-2</v>
      </c>
      <c r="V143" s="226">
        <v>-0.36388140161725063</v>
      </c>
      <c r="W143" s="226">
        <v>-0.65333333333333332</v>
      </c>
      <c r="X143" s="226">
        <v>-0.57029177718832902</v>
      </c>
      <c r="Y143" s="226">
        <v>-0.47368421052631576</v>
      </c>
      <c r="Z143" s="226">
        <v>-0.37435897435897442</v>
      </c>
      <c r="AA143" s="226">
        <v>-0.40740740740740738</v>
      </c>
      <c r="AB143" s="226">
        <v>-0.33707865168539325</v>
      </c>
      <c r="AC143" s="226">
        <v>-0.31932773109243701</v>
      </c>
      <c r="AD143" s="226">
        <v>-0.37317784256559761</v>
      </c>
      <c r="AE143" s="228">
        <v>-0.34782608695652173</v>
      </c>
      <c r="AF143" s="225">
        <v>-0.17482517482517484</v>
      </c>
      <c r="AG143" s="226">
        <v>-0.56537102473498235</v>
      </c>
      <c r="AH143" s="226">
        <v>-0.37366548042704623</v>
      </c>
      <c r="AI143" s="229">
        <v>-0.34641148325358856</v>
      </c>
      <c r="AJ143" s="227">
        <v>-0.38907849829351543</v>
      </c>
      <c r="AK143" s="226">
        <v>-0.34343434343434343</v>
      </c>
      <c r="AL143" s="226">
        <v>-2.1186440677966101E-2</v>
      </c>
      <c r="AM143" s="226">
        <v>0.66153846153846163</v>
      </c>
      <c r="AN143" s="226">
        <v>0.44444444444444442</v>
      </c>
      <c r="AO143" s="226">
        <v>0.33000000000000007</v>
      </c>
      <c r="AP143" s="226">
        <v>0.17213114754098374</v>
      </c>
      <c r="AQ143" s="226" t="s">
        <v>174</v>
      </c>
      <c r="AR143" s="226" t="s">
        <v>174</v>
      </c>
      <c r="AS143" s="226" t="s">
        <v>174</v>
      </c>
      <c r="AT143" s="226" t="s">
        <v>174</v>
      </c>
      <c r="AU143" s="228" t="s">
        <v>174</v>
      </c>
      <c r="AV143" s="225">
        <v>-0.26755447941888616</v>
      </c>
      <c r="AW143" s="226">
        <v>0.45528455284552827</v>
      </c>
      <c r="AX143" s="226" t="s">
        <v>174</v>
      </c>
      <c r="AY143" s="229" t="s">
        <v>174</v>
      </c>
    </row>
    <row r="144" spans="1:51" x14ac:dyDescent="0.3">
      <c r="A144" s="246"/>
      <c r="B144" s="224"/>
      <c r="C144" s="290" t="s">
        <v>141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v>851</v>
      </c>
      <c r="Q144" s="255">
        <v>968</v>
      </c>
      <c r="R144" s="255">
        <v>998</v>
      </c>
      <c r="S144" s="255"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v>685</v>
      </c>
      <c r="AG144" s="255">
        <v>363</v>
      </c>
      <c r="AH144" s="255">
        <v>563</v>
      </c>
      <c r="AI144" s="258"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>
        <v>217</v>
      </c>
      <c r="AQ144" s="255" t="s">
        <v>174</v>
      </c>
      <c r="AR144" s="255" t="s">
        <v>174</v>
      </c>
      <c r="AS144" s="255" t="s">
        <v>174</v>
      </c>
      <c r="AT144" s="255" t="s">
        <v>174</v>
      </c>
      <c r="AU144" s="257" t="s">
        <v>174</v>
      </c>
      <c r="AV144" s="254">
        <v>460</v>
      </c>
      <c r="AW144" s="255">
        <v>550</v>
      </c>
      <c r="AX144" s="255" t="s">
        <v>174</v>
      </c>
      <c r="AY144" s="258" t="s">
        <v>174</v>
      </c>
    </row>
    <row r="145" spans="1:51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-8.3650190114068435E-2</v>
      </c>
      <c r="U145" s="226">
        <v>-5.7761732851985562E-2</v>
      </c>
      <c r="V145" s="226">
        <v>-0.41157556270096463</v>
      </c>
      <c r="W145" s="226">
        <v>-0.72955974842767291</v>
      </c>
      <c r="X145" s="226">
        <v>-0.620253164556962</v>
      </c>
      <c r="Y145" s="226">
        <v>-0.52994011976047906</v>
      </c>
      <c r="Z145" s="226">
        <v>-0.44736842105263158</v>
      </c>
      <c r="AA145" s="226">
        <v>-0.45808383233532934</v>
      </c>
      <c r="AB145" s="226">
        <v>-0.40062111801242234</v>
      </c>
      <c r="AC145" s="226">
        <v>-0.38853503184713378</v>
      </c>
      <c r="AD145" s="226">
        <v>-0.43642611683848798</v>
      </c>
      <c r="AE145" s="228">
        <v>-0.42222222222222222</v>
      </c>
      <c r="AF145" s="225">
        <v>-0.19506462984723855</v>
      </c>
      <c r="AG145" s="226">
        <v>-0.625</v>
      </c>
      <c r="AH145" s="226">
        <v>-0.43587174348697394</v>
      </c>
      <c r="AI145" s="229">
        <v>-0.41485714285714287</v>
      </c>
      <c r="AJ145" s="227">
        <v>-0.44398340248962653</v>
      </c>
      <c r="AK145" s="226">
        <v>-0.42528735632183906</v>
      </c>
      <c r="AL145" s="226">
        <v>-3.825136612021858E-2</v>
      </c>
      <c r="AM145" s="226">
        <v>0.84883720930232553</v>
      </c>
      <c r="AN145" s="226">
        <v>0.51666666666666672</v>
      </c>
      <c r="AO145" s="226">
        <v>0.33121019108280253</v>
      </c>
      <c r="AP145" s="226">
        <v>0.14814814814814814</v>
      </c>
      <c r="AQ145" s="226" t="s">
        <v>174</v>
      </c>
      <c r="AR145" s="226" t="s">
        <v>174</v>
      </c>
      <c r="AS145" s="226" t="s">
        <v>174</v>
      </c>
      <c r="AT145" s="226" t="s">
        <v>174</v>
      </c>
      <c r="AU145" s="228" t="s">
        <v>174</v>
      </c>
      <c r="AV145" s="225">
        <v>-0.32846715328467152</v>
      </c>
      <c r="AW145" s="226">
        <v>0.51515151515151514</v>
      </c>
      <c r="AX145" s="226" t="s">
        <v>174</v>
      </c>
      <c r="AY145" s="229" t="s">
        <v>174</v>
      </c>
    </row>
    <row r="146" spans="1:51" x14ac:dyDescent="0.3">
      <c r="A146" s="246"/>
      <c r="B146" s="224"/>
      <c r="C146" s="290" t="s">
        <v>142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v>117.62632197414806</v>
      </c>
      <c r="Q146" s="255">
        <v>116.94214876033058</v>
      </c>
      <c r="R146" s="255">
        <v>112.625250501002</v>
      </c>
      <c r="S146" s="255"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v>120.58394160583941</v>
      </c>
      <c r="AG146" s="255">
        <v>135.53719008264463</v>
      </c>
      <c r="AH146" s="255">
        <v>125.04440497335702</v>
      </c>
      <c r="AI146" s="258"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>
        <v>131.79723502304148</v>
      </c>
      <c r="AQ146" s="255" t="s">
        <v>174</v>
      </c>
      <c r="AR146" s="255" t="s">
        <v>174</v>
      </c>
      <c r="AS146" s="255" t="s">
        <v>174</v>
      </c>
      <c r="AT146" s="255" t="s">
        <v>174</v>
      </c>
      <c r="AU146" s="257" t="s">
        <v>174</v>
      </c>
      <c r="AV146" s="254">
        <v>131.52173913043478</v>
      </c>
      <c r="AW146" s="255">
        <v>130.18181818181819</v>
      </c>
      <c r="AX146" s="255" t="s">
        <v>174</v>
      </c>
      <c r="AY146" s="258" t="s">
        <v>174</v>
      </c>
    </row>
    <row r="147" spans="1:51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2.1555552609600556E-2</v>
      </c>
      <c r="U147" s="226">
        <v>-5.6564777548135381E-3</v>
      </c>
      <c r="V147" s="226">
        <v>8.1054011459207889E-2</v>
      </c>
      <c r="W147" s="226">
        <v>0.28186046511627899</v>
      </c>
      <c r="X147" s="226">
        <v>0.13156498673740052</v>
      </c>
      <c r="Y147" s="226">
        <v>0.11967817633255111</v>
      </c>
      <c r="Z147" s="226">
        <v>0.13211233211233198</v>
      </c>
      <c r="AA147" s="226">
        <v>9.351340290566805E-2</v>
      </c>
      <c r="AB147" s="226">
        <v>0.10601385573732316</v>
      </c>
      <c r="AC147" s="226">
        <v>0.11318277310924366</v>
      </c>
      <c r="AD147" s="226">
        <v>0.11222712081348223</v>
      </c>
      <c r="AE147" s="228">
        <v>0.12876254180602009</v>
      </c>
      <c r="AF147" s="225">
        <v>2.5144198866826631E-2</v>
      </c>
      <c r="AG147" s="226">
        <v>0.15901060070671375</v>
      </c>
      <c r="AH147" s="226">
        <v>0.11026971675631947</v>
      </c>
      <c r="AI147" s="229">
        <v>0.11697256279904304</v>
      </c>
      <c r="AJ147" s="227">
        <v>9.874687993479711E-2</v>
      </c>
      <c r="AK147" s="226">
        <v>0.14242424242424248</v>
      </c>
      <c r="AL147" s="226">
        <v>1.7743644067796629E-2</v>
      </c>
      <c r="AM147" s="226">
        <v>-0.10130624092888235</v>
      </c>
      <c r="AN147" s="226">
        <v>-4.7619047619047526E-2</v>
      </c>
      <c r="AO147" s="226">
        <v>-9.0909090909090519E-4</v>
      </c>
      <c r="AP147" s="226">
        <v>2.0888418826018131E-2</v>
      </c>
      <c r="AQ147" s="226" t="s">
        <v>174</v>
      </c>
      <c r="AR147" s="226" t="s">
        <v>174</v>
      </c>
      <c r="AS147" s="226" t="s">
        <v>174</v>
      </c>
      <c r="AT147" s="226" t="s">
        <v>174</v>
      </c>
      <c r="AU147" s="228" t="s">
        <v>174</v>
      </c>
      <c r="AV147" s="225">
        <v>9.0706916517528172E-2</v>
      </c>
      <c r="AW147" s="226">
        <v>-3.9512195121951178E-2</v>
      </c>
      <c r="AX147" s="226" t="s">
        <v>174</v>
      </c>
      <c r="AY147" s="229" t="s">
        <v>174</v>
      </c>
    </row>
    <row r="148" spans="1:51" ht="24.6" x14ac:dyDescent="0.3">
      <c r="A148" s="306" t="s">
        <v>189</v>
      </c>
      <c r="B148" s="224"/>
      <c r="C148" s="290" t="s">
        <v>140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v>326.60000000000002</v>
      </c>
      <c r="Q148" s="255">
        <v>412</v>
      </c>
      <c r="R148" s="255">
        <v>711.3</v>
      </c>
      <c r="S148" s="255"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v>293.40000000000003</v>
      </c>
      <c r="AG148" s="255">
        <v>182.2</v>
      </c>
      <c r="AH148" s="255">
        <v>419.20000000000005</v>
      </c>
      <c r="AI148" s="258"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>
        <v>134.5</v>
      </c>
      <c r="AQ148" s="255" t="s">
        <v>174</v>
      </c>
      <c r="AR148" s="255" t="s">
        <v>174</v>
      </c>
      <c r="AS148" s="255" t="s">
        <v>174</v>
      </c>
      <c r="AT148" s="255" t="s">
        <v>174</v>
      </c>
      <c r="AU148" s="257" t="s">
        <v>174</v>
      </c>
      <c r="AV148" s="254">
        <v>183.7</v>
      </c>
      <c r="AW148" s="255">
        <v>255</v>
      </c>
      <c r="AX148" s="255" t="s">
        <v>174</v>
      </c>
      <c r="AY148" s="258" t="s">
        <v>174</v>
      </c>
    </row>
    <row r="149" spans="1:51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-3.732638888888886E-2</v>
      </c>
      <c r="U149" s="226">
        <v>4.6535677352637021E-2</v>
      </c>
      <c r="V149" s="226">
        <v>-0.29119442022667835</v>
      </c>
      <c r="W149" s="226">
        <v>-0.62230769230769234</v>
      </c>
      <c r="X149" s="226">
        <v>-0.55626780626780625</v>
      </c>
      <c r="Y149" s="226">
        <v>-0.5</v>
      </c>
      <c r="Z149" s="226">
        <v>-0.43709916132215093</v>
      </c>
      <c r="AA149" s="226">
        <v>-0.42262256349675137</v>
      </c>
      <c r="AB149" s="226">
        <v>-0.35529411764705887</v>
      </c>
      <c r="AC149" s="226">
        <v>-0.35339398180545833</v>
      </c>
      <c r="AD149" s="226">
        <v>-0.31024930747922436</v>
      </c>
      <c r="AE149" s="228">
        <v>-0.25833979829325066</v>
      </c>
      <c r="AF149" s="225">
        <v>-0.10165339865278625</v>
      </c>
      <c r="AG149" s="226">
        <v>-0.5577669902912622</v>
      </c>
      <c r="AH149" s="226">
        <v>-0.4106565443554055</v>
      </c>
      <c r="AI149" s="229">
        <v>-0.30886608787161268</v>
      </c>
      <c r="AJ149" s="227">
        <v>-0.3706041478809739</v>
      </c>
      <c r="AK149" s="226">
        <v>-0.4920948616600791</v>
      </c>
      <c r="AL149" s="226">
        <v>-0.23124231242312421</v>
      </c>
      <c r="AM149" s="226">
        <v>0.44602851323828918</v>
      </c>
      <c r="AN149" s="226">
        <v>0.43659711075441421</v>
      </c>
      <c r="AO149" s="226">
        <v>0.33474576271186446</v>
      </c>
      <c r="AP149" s="226">
        <v>0.17879053461875555</v>
      </c>
      <c r="AQ149" s="226" t="s">
        <v>174</v>
      </c>
      <c r="AR149" s="226" t="s">
        <v>174</v>
      </c>
      <c r="AS149" s="226" t="s">
        <v>174</v>
      </c>
      <c r="AT149" s="226" t="s">
        <v>174</v>
      </c>
      <c r="AU149" s="228" t="s">
        <v>174</v>
      </c>
      <c r="AV149" s="225">
        <v>-0.37389229720518075</v>
      </c>
      <c r="AW149" s="226">
        <v>0.39956092206366639</v>
      </c>
      <c r="AX149" s="226" t="s">
        <v>174</v>
      </c>
      <c r="AY149" s="229" t="s">
        <v>174</v>
      </c>
    </row>
    <row r="150" spans="1:51" x14ac:dyDescent="0.3">
      <c r="A150" s="246"/>
      <c r="B150" s="224"/>
      <c r="C150" s="290" t="s">
        <v>141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v>2827</v>
      </c>
      <c r="Q150" s="255">
        <v>3526</v>
      </c>
      <c r="R150" s="255">
        <v>5901</v>
      </c>
      <c r="S150" s="255"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v>2480</v>
      </c>
      <c r="AG150" s="255">
        <v>1419</v>
      </c>
      <c r="AH150" s="255">
        <v>3402</v>
      </c>
      <c r="AI150" s="258"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>
        <v>1079</v>
      </c>
      <c r="AQ150" s="255" t="s">
        <v>174</v>
      </c>
      <c r="AR150" s="255" t="s">
        <v>174</v>
      </c>
      <c r="AS150" s="255" t="s">
        <v>174</v>
      </c>
      <c r="AT150" s="255" t="s">
        <v>174</v>
      </c>
      <c r="AU150" s="257" t="s">
        <v>174</v>
      </c>
      <c r="AV150" s="254">
        <v>1414</v>
      </c>
      <c r="AW150" s="255">
        <v>2057</v>
      </c>
      <c r="AX150" s="255" t="s">
        <v>174</v>
      </c>
      <c r="AY150" s="258" t="s">
        <v>174</v>
      </c>
    </row>
    <row r="151" spans="1:51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-3.8775510204081633E-2</v>
      </c>
      <c r="U151" s="226">
        <v>4.5077105575326216E-2</v>
      </c>
      <c r="V151" s="226">
        <v>-0.34561752988047811</v>
      </c>
      <c r="W151" s="226">
        <v>-0.67057761732851984</v>
      </c>
      <c r="X151" s="226">
        <v>-0.59933499584372407</v>
      </c>
      <c r="Y151" s="226">
        <v>-0.52921810699588478</v>
      </c>
      <c r="Z151" s="226">
        <v>-0.4531990521327014</v>
      </c>
      <c r="AA151" s="226">
        <v>-0.43468873695573945</v>
      </c>
      <c r="AB151" s="226">
        <v>-0.36680613668061368</v>
      </c>
      <c r="AC151" s="226">
        <v>-0.36859504132231408</v>
      </c>
      <c r="AD151" s="226">
        <v>-0.35374868004223864</v>
      </c>
      <c r="AE151" s="228">
        <v>-0.30642201834862387</v>
      </c>
      <c r="AF151" s="225">
        <v>-0.1227449593208348</v>
      </c>
      <c r="AG151" s="226">
        <v>-0.59756097560975607</v>
      </c>
      <c r="AH151" s="226">
        <v>-0.42348754448398579</v>
      </c>
      <c r="AI151" s="229">
        <v>-0.34339390206344317</v>
      </c>
      <c r="AJ151" s="227">
        <v>-0.42250530785562634</v>
      </c>
      <c r="AK151" s="226">
        <v>-0.55618615209988653</v>
      </c>
      <c r="AL151" s="226">
        <v>-0.27092846270928461</v>
      </c>
      <c r="AM151" s="226">
        <v>0.52876712328767128</v>
      </c>
      <c r="AN151" s="226">
        <v>0.49377593360995853</v>
      </c>
      <c r="AO151" s="226">
        <v>0.36188811188811187</v>
      </c>
      <c r="AP151" s="226">
        <v>0.16901408450704225</v>
      </c>
      <c r="AQ151" s="226" t="s">
        <v>174</v>
      </c>
      <c r="AR151" s="226" t="s">
        <v>174</v>
      </c>
      <c r="AS151" s="226" t="s">
        <v>174</v>
      </c>
      <c r="AT151" s="226" t="s">
        <v>174</v>
      </c>
      <c r="AU151" s="228" t="s">
        <v>174</v>
      </c>
      <c r="AV151" s="225">
        <v>-0.42983870967741933</v>
      </c>
      <c r="AW151" s="226">
        <v>0.44961240310077522</v>
      </c>
      <c r="AX151" s="226" t="s">
        <v>174</v>
      </c>
      <c r="AY151" s="229" t="s">
        <v>174</v>
      </c>
    </row>
    <row r="152" spans="1:51" x14ac:dyDescent="0.3">
      <c r="A152" s="246"/>
      <c r="B152" s="224"/>
      <c r="C152" s="290" t="s">
        <v>142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v>115.52882914750619</v>
      </c>
      <c r="Q152" s="255">
        <v>116.84628474191719</v>
      </c>
      <c r="R152" s="255">
        <v>120.53889171326894</v>
      </c>
      <c r="S152" s="255"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v>118.30645161290325</v>
      </c>
      <c r="AG152" s="255">
        <v>128.40028188865398</v>
      </c>
      <c r="AH152" s="255">
        <v>123.22163433274547</v>
      </c>
      <c r="AI152" s="258"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>
        <v>124.65245597775719</v>
      </c>
      <c r="AQ152" s="255" t="s">
        <v>174</v>
      </c>
      <c r="AR152" s="255" t="s">
        <v>174</v>
      </c>
      <c r="AS152" s="255" t="s">
        <v>174</v>
      </c>
      <c r="AT152" s="255" t="s">
        <v>174</v>
      </c>
      <c r="AU152" s="257" t="s">
        <v>174</v>
      </c>
      <c r="AV152" s="254">
        <v>129.91513437057992</v>
      </c>
      <c r="AW152" s="255">
        <v>123.96694214876032</v>
      </c>
      <c r="AX152" s="255" t="s">
        <v>174</v>
      </c>
      <c r="AY152" s="258" t="s">
        <v>174</v>
      </c>
    </row>
    <row r="153" spans="1:51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v>1.5075784383109007E-3</v>
      </c>
      <c r="U153" s="226">
        <v>1.3956594872565546E-3</v>
      </c>
      <c r="V153" s="226">
        <v>8.3167126472473277E-2</v>
      </c>
      <c r="W153" s="226">
        <v>0.1465289778714437</v>
      </c>
      <c r="X153" s="226">
        <v>0.10748927190835893</v>
      </c>
      <c r="Y153" s="226">
        <v>6.2062937062936981E-2</v>
      </c>
      <c r="Z153" s="226">
        <v>2.9443787311169152E-2</v>
      </c>
      <c r="AA153" s="226">
        <v>2.1344300472646724E-2</v>
      </c>
      <c r="AB153" s="226">
        <v>1.8180875874578842E-2</v>
      </c>
      <c r="AC153" s="226">
        <v>2.4074976459941614E-2</v>
      </c>
      <c r="AD153" s="226">
        <v>6.7310303622834244E-2</v>
      </c>
      <c r="AE153" s="240">
        <v>6.9324893995181047E-2</v>
      </c>
      <c r="AF153" s="237">
        <v>2.4042678229263578E-2</v>
      </c>
      <c r="AG153" s="238">
        <v>9.8882024124742535E-2</v>
      </c>
      <c r="AH153" s="238">
        <v>2.2256240963771955E-2</v>
      </c>
      <c r="AI153" s="241">
        <v>5.2585277992905251E-2</v>
      </c>
      <c r="AJ153" s="239">
        <v>8.9872964514931333E-2</v>
      </c>
      <c r="AK153" s="226">
        <v>0.14441029891936163</v>
      </c>
      <c r="AL153" s="226">
        <v>5.4433822000015467E-2</v>
      </c>
      <c r="AM153" s="226">
        <v>-5.4121133813663971E-2</v>
      </c>
      <c r="AN153" s="226">
        <v>-3.8278045300517115E-2</v>
      </c>
      <c r="AO153" s="226">
        <v>-1.9929940601814529E-2</v>
      </c>
      <c r="AP153" s="226">
        <v>8.3629874449595749E-3</v>
      </c>
      <c r="AQ153" s="226" t="s">
        <v>174</v>
      </c>
      <c r="AR153" s="226" t="s">
        <v>174</v>
      </c>
      <c r="AS153" s="226" t="s">
        <v>174</v>
      </c>
      <c r="AT153" s="226" t="s">
        <v>174</v>
      </c>
      <c r="AU153" s="240" t="s">
        <v>174</v>
      </c>
      <c r="AV153" s="225">
        <v>9.8123835170545834E-2</v>
      </c>
      <c r="AW153" s="238">
        <v>-3.4527492266240918E-2</v>
      </c>
      <c r="AX153" s="238" t="s">
        <v>174</v>
      </c>
      <c r="AY153" s="241" t="s">
        <v>174</v>
      </c>
    </row>
    <row r="154" spans="1:51" ht="14.25" customHeight="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1" x14ac:dyDescent="0.3">
      <c r="A155" s="311" t="s">
        <v>77</v>
      </c>
    </row>
    <row r="156" spans="1:51" ht="1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1" ht="15" customHeight="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1" x14ac:dyDescent="0.3">
      <c r="A158" s="311" t="s">
        <v>80</v>
      </c>
    </row>
    <row r="159" spans="1:51" x14ac:dyDescent="0.3">
      <c r="A159" s="311" t="s">
        <v>190</v>
      </c>
    </row>
    <row r="160" spans="1:51" x14ac:dyDescent="0.3">
      <c r="A160" s="311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47"/>
  <sheetViews>
    <sheetView showGridLines="0" zoomScale="90" zoomScaleNormal="90" workbookViewId="0">
      <selection activeCell="P11" sqref="P11"/>
    </sheetView>
  </sheetViews>
  <sheetFormatPr defaultRowHeight="14.4" x14ac:dyDescent="0.3"/>
  <cols>
    <col min="1" max="1" width="53" style="442" customWidth="1"/>
    <col min="2" max="2" width="8.44140625" style="442" customWidth="1"/>
    <col min="3" max="3" width="12.5546875" style="442" customWidth="1"/>
    <col min="4" max="15" width="11.6640625" style="442" customWidth="1"/>
    <col min="16" max="16384" width="8.88671875" style="442"/>
  </cols>
  <sheetData>
    <row r="3" spans="1:15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5" ht="20.25" customHeight="1" x14ac:dyDescent="0.35">
      <c r="A4" s="565" t="s">
        <v>246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</row>
    <row r="5" spans="1:15" x14ac:dyDescent="0.3">
      <c r="H5" s="572"/>
      <c r="I5" s="572"/>
      <c r="J5" s="572"/>
      <c r="K5" s="572"/>
      <c r="L5" s="572"/>
      <c r="M5" s="572"/>
      <c r="N5" s="572"/>
      <c r="O5" s="572"/>
    </row>
    <row r="6" spans="1:15" ht="23.25" customHeight="1" thickBot="1" x14ac:dyDescent="0.35">
      <c r="A6" s="566"/>
      <c r="B6" s="180"/>
      <c r="C6" s="181"/>
      <c r="D6" s="573" t="s">
        <v>39</v>
      </c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</row>
    <row r="7" spans="1:15" s="183" customFormat="1" ht="23.25" customHeight="1" thickBot="1" x14ac:dyDescent="0.35">
      <c r="A7" s="567"/>
      <c r="B7" s="182"/>
      <c r="C7" s="343"/>
      <c r="D7" s="562">
        <v>2019</v>
      </c>
      <c r="E7" s="563"/>
      <c r="F7" s="563"/>
      <c r="G7" s="564"/>
      <c r="H7" s="562">
        <v>2020</v>
      </c>
      <c r="I7" s="563"/>
      <c r="J7" s="563"/>
      <c r="K7" s="575"/>
      <c r="L7" s="562">
        <v>2021</v>
      </c>
      <c r="M7" s="563"/>
      <c r="N7" s="563"/>
      <c r="O7" s="575"/>
    </row>
    <row r="8" spans="1:15" ht="41.25" customHeight="1" x14ac:dyDescent="0.3">
      <c r="A8" s="568"/>
      <c r="B8" s="184" t="s">
        <v>7</v>
      </c>
      <c r="C8" s="185" t="s">
        <v>40</v>
      </c>
      <c r="D8" s="186" t="s">
        <v>44</v>
      </c>
      <c r="E8" s="186" t="s">
        <v>204</v>
      </c>
      <c r="F8" s="186" t="s">
        <v>206</v>
      </c>
      <c r="G8" s="186" t="s">
        <v>205</v>
      </c>
      <c r="H8" s="186" t="s">
        <v>44</v>
      </c>
      <c r="I8" s="186" t="s">
        <v>204</v>
      </c>
      <c r="J8" s="186" t="s">
        <v>206</v>
      </c>
      <c r="K8" s="187" t="s">
        <v>205</v>
      </c>
      <c r="L8" s="186" t="s">
        <v>44</v>
      </c>
      <c r="M8" s="186" t="s">
        <v>204</v>
      </c>
      <c r="N8" s="186" t="s">
        <v>206</v>
      </c>
      <c r="O8" s="187" t="s">
        <v>205</v>
      </c>
    </row>
    <row r="9" spans="1:15" x14ac:dyDescent="0.3">
      <c r="A9" s="223" t="s">
        <v>213</v>
      </c>
      <c r="B9" s="224" t="s">
        <v>214</v>
      </c>
      <c r="C9" s="224"/>
      <c r="D9" s="313"/>
      <c r="E9" s="313"/>
      <c r="F9" s="313"/>
      <c r="G9" s="314"/>
      <c r="H9" s="315"/>
      <c r="I9" s="313"/>
      <c r="J9" s="313"/>
      <c r="K9" s="316"/>
      <c r="L9" s="315"/>
      <c r="M9" s="313"/>
      <c r="N9" s="313"/>
      <c r="O9" s="316"/>
    </row>
    <row r="10" spans="1:15" x14ac:dyDescent="0.3">
      <c r="A10" s="317" t="s">
        <v>215</v>
      </c>
      <c r="B10" s="224"/>
      <c r="C10" s="224"/>
      <c r="D10" s="226"/>
      <c r="E10" s="226"/>
      <c r="F10" s="226"/>
      <c r="G10" s="228"/>
      <c r="H10" s="225"/>
      <c r="I10" s="226"/>
      <c r="J10" s="226"/>
      <c r="K10" s="229"/>
      <c r="L10" s="225"/>
      <c r="M10" s="226"/>
      <c r="N10" s="226"/>
      <c r="O10" s="229"/>
    </row>
    <row r="11" spans="1:15" x14ac:dyDescent="0.3">
      <c r="A11" s="318" t="s">
        <v>74</v>
      </c>
      <c r="B11" s="224"/>
      <c r="C11" s="224" t="s">
        <v>195</v>
      </c>
      <c r="D11" s="319">
        <v>6254</v>
      </c>
      <c r="E11" s="319">
        <v>8358</v>
      </c>
      <c r="F11" s="319">
        <v>9190</v>
      </c>
      <c r="G11" s="320">
        <v>7371</v>
      </c>
      <c r="H11" s="291">
        <v>5408</v>
      </c>
      <c r="I11" s="319">
        <v>243</v>
      </c>
      <c r="J11" s="319">
        <v>2124</v>
      </c>
      <c r="K11" s="295">
        <v>1486</v>
      </c>
      <c r="L11" s="291">
        <v>741</v>
      </c>
      <c r="M11" s="319">
        <v>1777</v>
      </c>
      <c r="N11" s="319">
        <v>0</v>
      </c>
      <c r="O11" s="295">
        <v>0</v>
      </c>
    </row>
    <row r="12" spans="1:15" x14ac:dyDescent="0.3">
      <c r="A12" s="321" t="s">
        <v>216</v>
      </c>
      <c r="B12" s="224"/>
      <c r="C12" s="224" t="s">
        <v>45</v>
      </c>
      <c r="D12" s="322">
        <v>4.2000000000000003E-2</v>
      </c>
      <c r="E12" s="322">
        <v>8.5000000000000006E-2</v>
      </c>
      <c r="F12" s="322">
        <v>7.6999999999999999E-2</v>
      </c>
      <c r="G12" s="323">
        <v>8.5000000000000006E-2</v>
      </c>
      <c r="H12" s="262">
        <v>-0.13500000000000001</v>
      </c>
      <c r="I12" s="322">
        <v>-0.97099999999999997</v>
      </c>
      <c r="J12" s="322">
        <v>-0.76900000000000002</v>
      </c>
      <c r="K12" s="266">
        <v>-0.79800000000000004</v>
      </c>
      <c r="L12" s="262">
        <v>-0.86299999999999999</v>
      </c>
      <c r="M12" s="322">
        <v>6.3127572016460904</v>
      </c>
      <c r="N12" s="322">
        <v>-1</v>
      </c>
      <c r="O12" s="266">
        <v>-1</v>
      </c>
    </row>
    <row r="13" spans="1:15" x14ac:dyDescent="0.3">
      <c r="A13" s="318" t="s">
        <v>76</v>
      </c>
      <c r="B13" s="224"/>
      <c r="C13" s="224" t="s">
        <v>195</v>
      </c>
      <c r="D13" s="319">
        <v>2607</v>
      </c>
      <c r="E13" s="319">
        <v>3546</v>
      </c>
      <c r="F13" s="319">
        <v>3899</v>
      </c>
      <c r="G13" s="320">
        <v>3053</v>
      </c>
      <c r="H13" s="291">
        <v>2198</v>
      </c>
      <c r="I13" s="319">
        <v>87</v>
      </c>
      <c r="J13" s="319">
        <v>1396</v>
      </c>
      <c r="K13" s="295">
        <v>751</v>
      </c>
      <c r="L13" s="291">
        <v>356</v>
      </c>
      <c r="M13" s="319">
        <v>911</v>
      </c>
      <c r="N13" s="319">
        <v>0</v>
      </c>
      <c r="O13" s="295">
        <v>0</v>
      </c>
    </row>
    <row r="14" spans="1:15" x14ac:dyDescent="0.3">
      <c r="A14" s="321" t="s">
        <v>217</v>
      </c>
      <c r="B14" s="224"/>
      <c r="C14" s="224" t="s">
        <v>45</v>
      </c>
      <c r="D14" s="322">
        <v>9.5000000000000001E-2</v>
      </c>
      <c r="E14" s="322">
        <v>0.10299999999999999</v>
      </c>
      <c r="F14" s="322">
        <v>0.113</v>
      </c>
      <c r="G14" s="323">
        <v>7.4999999999999997E-2</v>
      </c>
      <c r="H14" s="262">
        <v>-0.157</v>
      </c>
      <c r="I14" s="322">
        <v>-0.97499999999999998</v>
      </c>
      <c r="J14" s="322">
        <v>-0.64200000000000002</v>
      </c>
      <c r="K14" s="266">
        <v>-0.754</v>
      </c>
      <c r="L14" s="262">
        <v>-0.83799999999999997</v>
      </c>
      <c r="M14" s="322">
        <v>9.4712643678160919</v>
      </c>
      <c r="N14" s="322">
        <v>-1</v>
      </c>
      <c r="O14" s="266">
        <v>-1</v>
      </c>
    </row>
    <row r="15" spans="1:15" x14ac:dyDescent="0.3">
      <c r="A15" s="318" t="s">
        <v>218</v>
      </c>
      <c r="B15" s="224"/>
      <c r="C15" s="224" t="s">
        <v>195</v>
      </c>
      <c r="D15" s="319">
        <v>1013</v>
      </c>
      <c r="E15" s="319">
        <v>2960</v>
      </c>
      <c r="F15" s="319">
        <v>3464</v>
      </c>
      <c r="G15" s="320">
        <v>1571</v>
      </c>
      <c r="H15" s="291">
        <v>762</v>
      </c>
      <c r="I15" s="319">
        <v>36</v>
      </c>
      <c r="J15" s="319">
        <v>1034</v>
      </c>
      <c r="K15" s="295">
        <v>374</v>
      </c>
      <c r="L15" s="291">
        <v>55</v>
      </c>
      <c r="M15" s="319">
        <v>518</v>
      </c>
      <c r="N15" s="319">
        <v>0</v>
      </c>
      <c r="O15" s="295">
        <v>0</v>
      </c>
    </row>
    <row r="16" spans="1:15" x14ac:dyDescent="0.3">
      <c r="A16" s="321" t="s">
        <v>219</v>
      </c>
      <c r="B16" s="224"/>
      <c r="C16" s="224" t="s">
        <v>45</v>
      </c>
      <c r="D16" s="322">
        <v>0.123</v>
      </c>
      <c r="E16" s="322">
        <v>0.05</v>
      </c>
      <c r="F16" s="322">
        <v>2.1000000000000001E-2</v>
      </c>
      <c r="G16" s="323">
        <v>1E-3</v>
      </c>
      <c r="H16" s="262">
        <v>-0.248</v>
      </c>
      <c r="I16" s="322">
        <v>-0.98799999999999999</v>
      </c>
      <c r="J16" s="322">
        <v>-0.70199999999999996</v>
      </c>
      <c r="K16" s="266">
        <v>-0.76200000000000001</v>
      </c>
      <c r="L16" s="262">
        <v>-0.92800000000000005</v>
      </c>
      <c r="M16" s="322">
        <v>13.388888888888889</v>
      </c>
      <c r="N16" s="322">
        <v>-1</v>
      </c>
      <c r="O16" s="266">
        <v>-1</v>
      </c>
    </row>
    <row r="17" spans="1:15" x14ac:dyDescent="0.3">
      <c r="A17" s="318" t="s">
        <v>220</v>
      </c>
      <c r="B17" s="224"/>
      <c r="C17" s="224" t="s">
        <v>195</v>
      </c>
      <c r="D17" s="319">
        <v>731</v>
      </c>
      <c r="E17" s="319">
        <v>899</v>
      </c>
      <c r="F17" s="319">
        <v>986</v>
      </c>
      <c r="G17" s="320">
        <v>753</v>
      </c>
      <c r="H17" s="291">
        <v>613</v>
      </c>
      <c r="I17" s="319">
        <v>11</v>
      </c>
      <c r="J17" s="319">
        <v>302</v>
      </c>
      <c r="K17" s="295">
        <v>245</v>
      </c>
      <c r="L17" s="291">
        <v>118</v>
      </c>
      <c r="M17" s="319">
        <v>328</v>
      </c>
      <c r="N17" s="319">
        <v>0</v>
      </c>
      <c r="O17" s="295">
        <v>0</v>
      </c>
    </row>
    <row r="18" spans="1:15" x14ac:dyDescent="0.3">
      <c r="A18" s="321" t="s">
        <v>221</v>
      </c>
      <c r="B18" s="224"/>
      <c r="C18" s="224" t="s">
        <v>45</v>
      </c>
      <c r="D18" s="322">
        <v>4.2999999999999997E-2</v>
      </c>
      <c r="E18" s="322">
        <v>3.0000000000000001E-3</v>
      </c>
      <c r="F18" s="322">
        <v>0</v>
      </c>
      <c r="G18" s="323">
        <v>-1.2E-2</v>
      </c>
      <c r="H18" s="262">
        <v>-0.161</v>
      </c>
      <c r="I18" s="322">
        <v>-0.98799999999999999</v>
      </c>
      <c r="J18" s="322">
        <v>-0.69299999999999995</v>
      </c>
      <c r="K18" s="266">
        <v>-0.67500000000000004</v>
      </c>
      <c r="L18" s="262">
        <v>-0.80800000000000005</v>
      </c>
      <c r="M18" s="322">
        <v>28.818181818181817</v>
      </c>
      <c r="N18" s="322">
        <v>-1</v>
      </c>
      <c r="O18" s="266">
        <v>-1</v>
      </c>
    </row>
    <row r="19" spans="1:15" x14ac:dyDescent="0.3">
      <c r="A19" s="318" t="s">
        <v>222</v>
      </c>
      <c r="B19" s="224"/>
      <c r="C19" s="224" t="s">
        <v>195</v>
      </c>
      <c r="D19" s="319">
        <v>408</v>
      </c>
      <c r="E19" s="319">
        <v>684</v>
      </c>
      <c r="F19" s="319">
        <v>885</v>
      </c>
      <c r="G19" s="320">
        <v>486</v>
      </c>
      <c r="H19" s="291">
        <v>343</v>
      </c>
      <c r="I19" s="319">
        <v>31</v>
      </c>
      <c r="J19" s="319">
        <v>335</v>
      </c>
      <c r="K19" s="295">
        <v>186</v>
      </c>
      <c r="L19" s="291">
        <v>131</v>
      </c>
      <c r="M19" s="319">
        <v>319</v>
      </c>
      <c r="N19" s="319">
        <v>0</v>
      </c>
      <c r="O19" s="295">
        <v>0</v>
      </c>
    </row>
    <row r="20" spans="1:15" x14ac:dyDescent="0.3">
      <c r="A20" s="321" t="s">
        <v>223</v>
      </c>
      <c r="B20" s="224"/>
      <c r="C20" s="224" t="s">
        <v>45</v>
      </c>
      <c r="D20" s="322">
        <v>6.9000000000000006E-2</v>
      </c>
      <c r="E20" s="322">
        <v>9.1999999999999998E-2</v>
      </c>
      <c r="F20" s="322">
        <v>4.9000000000000002E-2</v>
      </c>
      <c r="G20" s="323">
        <v>4.2999999999999997E-2</v>
      </c>
      <c r="H20" s="262">
        <v>-0.159</v>
      </c>
      <c r="I20" s="322">
        <v>-0.95499999999999996</v>
      </c>
      <c r="J20" s="322">
        <v>-0.621</v>
      </c>
      <c r="K20" s="266">
        <v>-0.61699999999999999</v>
      </c>
      <c r="L20" s="262">
        <v>-0.61699999999999999</v>
      </c>
      <c r="M20" s="322">
        <v>9.2903225806451619</v>
      </c>
      <c r="N20" s="322">
        <v>-1</v>
      </c>
      <c r="O20" s="266">
        <v>-1</v>
      </c>
    </row>
    <row r="21" spans="1:15" s="30" customFormat="1" x14ac:dyDescent="0.3">
      <c r="A21" s="324" t="s">
        <v>224</v>
      </c>
      <c r="B21" s="224"/>
      <c r="C21" s="224" t="s">
        <v>195</v>
      </c>
      <c r="D21" s="325">
        <v>11014</v>
      </c>
      <c r="E21" s="325">
        <v>16448</v>
      </c>
      <c r="F21" s="325">
        <v>18425</v>
      </c>
      <c r="G21" s="326">
        <v>13234</v>
      </c>
      <c r="H21" s="327">
        <v>9325</v>
      </c>
      <c r="I21" s="325">
        <v>409</v>
      </c>
      <c r="J21" s="325">
        <v>5192</v>
      </c>
      <c r="K21" s="328">
        <v>3042</v>
      </c>
      <c r="L21" s="327">
        <v>1401</v>
      </c>
      <c r="M21" s="325">
        <v>3854</v>
      </c>
      <c r="N21" s="325">
        <v>0</v>
      </c>
      <c r="O21" s="328">
        <v>0</v>
      </c>
    </row>
    <row r="22" spans="1:15" s="30" customFormat="1" x14ac:dyDescent="0.3">
      <c r="A22" s="329" t="s">
        <v>225</v>
      </c>
      <c r="B22" s="224"/>
      <c r="C22" s="224" t="s">
        <v>45</v>
      </c>
      <c r="D22" s="330">
        <v>6.2E-2</v>
      </c>
      <c r="E22" s="330">
        <v>7.8E-2</v>
      </c>
      <c r="F22" s="330">
        <v>6.7000000000000004E-2</v>
      </c>
      <c r="G22" s="331">
        <v>6.4000000000000001E-2</v>
      </c>
      <c r="H22" s="332">
        <v>-0.153</v>
      </c>
      <c r="I22" s="330">
        <v>-0.97499999999999998</v>
      </c>
      <c r="J22" s="330">
        <v>-0.71799999999999997</v>
      </c>
      <c r="K22" s="333">
        <v>-0.77</v>
      </c>
      <c r="L22" s="332">
        <v>-0.85</v>
      </c>
      <c r="M22" s="330">
        <v>8.4229828850855739</v>
      </c>
      <c r="N22" s="330">
        <v>-1</v>
      </c>
      <c r="O22" s="333">
        <v>-1</v>
      </c>
    </row>
    <row r="23" spans="1:15" x14ac:dyDescent="0.3">
      <c r="A23" s="317" t="s">
        <v>226</v>
      </c>
      <c r="B23" s="224"/>
      <c r="C23" s="224"/>
      <c r="D23" s="226"/>
      <c r="E23" s="226"/>
      <c r="F23" s="226"/>
      <c r="G23" s="228"/>
      <c r="H23" s="225"/>
      <c r="I23" s="226"/>
      <c r="J23" s="226"/>
      <c r="K23" s="229"/>
      <c r="L23" s="225"/>
      <c r="M23" s="226"/>
      <c r="N23" s="226"/>
      <c r="O23" s="229"/>
    </row>
    <row r="24" spans="1:15" x14ac:dyDescent="0.3">
      <c r="A24" s="318" t="s">
        <v>74</v>
      </c>
      <c r="B24" s="224"/>
      <c r="C24" s="224" t="s">
        <v>227</v>
      </c>
      <c r="D24" s="319">
        <v>47450</v>
      </c>
      <c r="E24" s="319">
        <v>56879</v>
      </c>
      <c r="F24" s="319">
        <v>60797</v>
      </c>
      <c r="G24" s="320">
        <v>52578</v>
      </c>
      <c r="H24" s="291">
        <v>42476</v>
      </c>
      <c r="I24" s="319">
        <v>3529</v>
      </c>
      <c r="J24" s="319">
        <v>22520</v>
      </c>
      <c r="K24" s="295">
        <v>18318</v>
      </c>
      <c r="L24" s="291" t="s">
        <v>322</v>
      </c>
      <c r="M24" s="319">
        <v>21237</v>
      </c>
      <c r="N24" s="319">
        <v>0</v>
      </c>
      <c r="O24" s="295">
        <v>0</v>
      </c>
    </row>
    <row r="25" spans="1:15" x14ac:dyDescent="0.3">
      <c r="A25" s="321" t="s">
        <v>216</v>
      </c>
      <c r="B25" s="224"/>
      <c r="C25" s="224" t="s">
        <v>45</v>
      </c>
      <c r="D25" s="322">
        <v>0.01</v>
      </c>
      <c r="E25" s="322">
        <v>3.2000000000000001E-2</v>
      </c>
      <c r="F25" s="322">
        <v>0.02</v>
      </c>
      <c r="G25" s="323">
        <v>1.0999999999999999E-2</v>
      </c>
      <c r="H25" s="262">
        <v>-0.105</v>
      </c>
      <c r="I25" s="322">
        <v>-0.93799999999999994</v>
      </c>
      <c r="J25" s="322">
        <v>-0.63</v>
      </c>
      <c r="K25" s="266">
        <v>-0.65200000000000002</v>
      </c>
      <c r="L25" s="262">
        <v>-0.748</v>
      </c>
      <c r="M25" s="322">
        <v>5.0178520827429871</v>
      </c>
      <c r="N25" s="322">
        <v>-1</v>
      </c>
      <c r="O25" s="266">
        <v>-1</v>
      </c>
    </row>
    <row r="26" spans="1:15" x14ac:dyDescent="0.3">
      <c r="A26" s="318" t="s">
        <v>76</v>
      </c>
      <c r="B26" s="224"/>
      <c r="C26" s="224" t="s">
        <v>227</v>
      </c>
      <c r="D26" s="319">
        <v>20398</v>
      </c>
      <c r="E26" s="319">
        <v>25206</v>
      </c>
      <c r="F26" s="319">
        <v>27746</v>
      </c>
      <c r="G26" s="320">
        <v>23187</v>
      </c>
      <c r="H26" s="291">
        <v>18233</v>
      </c>
      <c r="I26" s="319">
        <v>1722</v>
      </c>
      <c r="J26" s="319">
        <v>13194</v>
      </c>
      <c r="K26" s="295">
        <v>8834</v>
      </c>
      <c r="L26" s="291" t="s">
        <v>323</v>
      </c>
      <c r="M26" s="319">
        <v>9979</v>
      </c>
      <c r="N26" s="319">
        <v>0</v>
      </c>
      <c r="O26" s="295">
        <v>0</v>
      </c>
    </row>
    <row r="27" spans="1:15" x14ac:dyDescent="0.3">
      <c r="A27" s="321" t="s">
        <v>217</v>
      </c>
      <c r="B27" s="224"/>
      <c r="C27" s="224" t="s">
        <v>45</v>
      </c>
      <c r="D27" s="322">
        <v>5.5E-2</v>
      </c>
      <c r="E27" s="322">
        <v>4.1000000000000002E-2</v>
      </c>
      <c r="F27" s="322">
        <v>7.1999999999999995E-2</v>
      </c>
      <c r="G27" s="323">
        <v>2.5000000000000001E-2</v>
      </c>
      <c r="H27" s="262">
        <v>-0.106</v>
      </c>
      <c r="I27" s="322">
        <v>-0.93200000000000005</v>
      </c>
      <c r="J27" s="322">
        <v>-0.52400000000000002</v>
      </c>
      <c r="K27" s="266">
        <v>-0.61899999999999999</v>
      </c>
      <c r="L27" s="262">
        <v>-0.71599999999999997</v>
      </c>
      <c r="M27" s="322">
        <v>4.7950058072009289</v>
      </c>
      <c r="N27" s="322">
        <v>-1</v>
      </c>
      <c r="O27" s="266">
        <v>-1</v>
      </c>
    </row>
    <row r="28" spans="1:15" x14ac:dyDescent="0.3">
      <c r="A28" s="318" t="s">
        <v>218</v>
      </c>
      <c r="B28" s="224"/>
      <c r="C28" s="224" t="s">
        <v>227</v>
      </c>
      <c r="D28" s="319">
        <v>7218</v>
      </c>
      <c r="E28" s="319">
        <v>19208</v>
      </c>
      <c r="F28" s="319">
        <v>21739</v>
      </c>
      <c r="G28" s="320">
        <v>10622</v>
      </c>
      <c r="H28" s="291">
        <v>5728</v>
      </c>
      <c r="I28" s="319">
        <v>616</v>
      </c>
      <c r="J28" s="319">
        <v>11204</v>
      </c>
      <c r="K28" s="295">
        <v>4972</v>
      </c>
      <c r="L28" s="291" t="s">
        <v>324</v>
      </c>
      <c r="M28" s="319">
        <v>6312</v>
      </c>
      <c r="N28" s="319">
        <v>0</v>
      </c>
      <c r="O28" s="295">
        <v>0</v>
      </c>
    </row>
    <row r="29" spans="1:15" x14ac:dyDescent="0.3">
      <c r="A29" s="321" t="s">
        <v>219</v>
      </c>
      <c r="B29" s="224"/>
      <c r="C29" s="224" t="s">
        <v>45</v>
      </c>
      <c r="D29" s="322">
        <v>0.1</v>
      </c>
      <c r="E29" s="322">
        <v>5.0999999999999997E-2</v>
      </c>
      <c r="F29" s="322">
        <v>0.01</v>
      </c>
      <c r="G29" s="323">
        <v>-3.4000000000000002E-2</v>
      </c>
      <c r="H29" s="262">
        <v>-0.20599999999999999</v>
      </c>
      <c r="I29" s="322">
        <v>-0.96799999999999997</v>
      </c>
      <c r="J29" s="322">
        <v>-0.48499999999999999</v>
      </c>
      <c r="K29" s="266">
        <v>-0.53200000000000003</v>
      </c>
      <c r="L29" s="262">
        <v>-0.81899999999999995</v>
      </c>
      <c r="M29" s="322">
        <v>9.2467532467532472</v>
      </c>
      <c r="N29" s="322">
        <v>-1</v>
      </c>
      <c r="O29" s="266">
        <v>-1</v>
      </c>
    </row>
    <row r="30" spans="1:15" x14ac:dyDescent="0.3">
      <c r="A30" s="318" t="s">
        <v>220</v>
      </c>
      <c r="B30" s="224"/>
      <c r="C30" s="224" t="s">
        <v>227</v>
      </c>
      <c r="D30" s="319">
        <v>6011</v>
      </c>
      <c r="E30" s="319">
        <v>6785</v>
      </c>
      <c r="F30" s="319">
        <v>7236</v>
      </c>
      <c r="G30" s="320">
        <v>6036</v>
      </c>
      <c r="H30" s="291">
        <v>5049</v>
      </c>
      <c r="I30" s="319">
        <v>544</v>
      </c>
      <c r="J30" s="319">
        <v>3636</v>
      </c>
      <c r="K30" s="295">
        <v>3203</v>
      </c>
      <c r="L30" s="291" t="s">
        <v>325</v>
      </c>
      <c r="M30" s="319">
        <v>3584</v>
      </c>
      <c r="N30" s="319">
        <v>0</v>
      </c>
      <c r="O30" s="295">
        <v>0</v>
      </c>
    </row>
    <row r="31" spans="1:15" x14ac:dyDescent="0.3">
      <c r="A31" s="321" t="s">
        <v>221</v>
      </c>
      <c r="B31" s="224"/>
      <c r="C31" s="224" t="s">
        <v>45</v>
      </c>
      <c r="D31" s="322">
        <v>2.8000000000000001E-2</v>
      </c>
      <c r="E31" s="322">
        <v>-6.2E-2</v>
      </c>
      <c r="F31" s="322">
        <v>-2.1999999999999999E-2</v>
      </c>
      <c r="G31" s="323">
        <v>-6.9000000000000006E-2</v>
      </c>
      <c r="H31" s="262">
        <v>-0.16</v>
      </c>
      <c r="I31" s="322">
        <v>-0.92</v>
      </c>
      <c r="J31" s="322">
        <v>-0.498</v>
      </c>
      <c r="K31" s="266">
        <v>-0.46899999999999997</v>
      </c>
      <c r="L31" s="262">
        <v>-0.58499999999999996</v>
      </c>
      <c r="M31" s="322">
        <v>5.5882352941176467</v>
      </c>
      <c r="N31" s="322">
        <v>-1</v>
      </c>
      <c r="O31" s="266">
        <v>-1</v>
      </c>
    </row>
    <row r="32" spans="1:15" x14ac:dyDescent="0.3">
      <c r="A32" s="318" t="s">
        <v>222</v>
      </c>
      <c r="B32" s="224"/>
      <c r="C32" s="224" t="s">
        <v>227</v>
      </c>
      <c r="D32" s="319">
        <v>5474</v>
      </c>
      <c r="E32" s="319">
        <v>8180</v>
      </c>
      <c r="F32" s="319">
        <v>10007</v>
      </c>
      <c r="G32" s="320">
        <v>5835</v>
      </c>
      <c r="H32" s="291">
        <v>4754</v>
      </c>
      <c r="I32" s="319">
        <v>1957</v>
      </c>
      <c r="J32" s="319">
        <v>6907</v>
      </c>
      <c r="K32" s="295">
        <v>4788</v>
      </c>
      <c r="L32" s="291" t="s">
        <v>326</v>
      </c>
      <c r="M32" s="319">
        <v>6134</v>
      </c>
      <c r="N32" s="319">
        <v>0</v>
      </c>
      <c r="O32" s="295">
        <v>0</v>
      </c>
    </row>
    <row r="33" spans="1:15" x14ac:dyDescent="0.3">
      <c r="A33" s="321" t="s">
        <v>223</v>
      </c>
      <c r="B33" s="224"/>
      <c r="C33" s="224" t="s">
        <v>45</v>
      </c>
      <c r="D33" s="322">
        <v>6.2E-2</v>
      </c>
      <c r="E33" s="322">
        <v>5.1999999999999998E-2</v>
      </c>
      <c r="F33" s="322">
        <v>5.0999999999999997E-2</v>
      </c>
      <c r="G33" s="323">
        <v>-1.4999999999999999E-2</v>
      </c>
      <c r="H33" s="262">
        <v>-0.13200000000000001</v>
      </c>
      <c r="I33" s="322">
        <v>-0.76100000000000001</v>
      </c>
      <c r="J33" s="322">
        <v>-0.31</v>
      </c>
      <c r="K33" s="266">
        <v>-0.17899999999999999</v>
      </c>
      <c r="L33" s="262">
        <v>-0.19800000000000001</v>
      </c>
      <c r="M33" s="322">
        <v>2.1343893714869697</v>
      </c>
      <c r="N33" s="322">
        <v>-1</v>
      </c>
      <c r="O33" s="266">
        <v>-1</v>
      </c>
    </row>
    <row r="34" spans="1:15" s="30" customFormat="1" x14ac:dyDescent="0.3">
      <c r="A34" s="324" t="s">
        <v>224</v>
      </c>
      <c r="B34" s="224"/>
      <c r="C34" s="224" t="s">
        <v>227</v>
      </c>
      <c r="D34" s="325">
        <v>86557</v>
      </c>
      <c r="E34" s="325">
        <v>116286</v>
      </c>
      <c r="F34" s="325">
        <v>127551</v>
      </c>
      <c r="G34" s="326">
        <v>98290</v>
      </c>
      <c r="H34" s="327">
        <v>76258</v>
      </c>
      <c r="I34" s="325">
        <v>8382</v>
      </c>
      <c r="J34" s="325">
        <v>57497</v>
      </c>
      <c r="K34" s="328">
        <v>40131</v>
      </c>
      <c r="L34" s="327" t="s">
        <v>327</v>
      </c>
      <c r="M34" s="325">
        <v>47303</v>
      </c>
      <c r="N34" s="325">
        <v>0</v>
      </c>
      <c r="O34" s="328">
        <v>0</v>
      </c>
    </row>
    <row r="35" spans="1:15" s="30" customFormat="1" x14ac:dyDescent="0.3">
      <c r="A35" s="334" t="s">
        <v>225</v>
      </c>
      <c r="B35" s="236"/>
      <c r="C35" s="236" t="s">
        <v>45</v>
      </c>
      <c r="D35" s="335">
        <v>3.2000000000000001E-2</v>
      </c>
      <c r="E35" s="335">
        <v>3.2000000000000001E-2</v>
      </c>
      <c r="F35" s="335">
        <v>2.9000000000000001E-2</v>
      </c>
      <c r="G35" s="336">
        <v>2E-3</v>
      </c>
      <c r="H35" s="337">
        <v>-0.11899999999999999</v>
      </c>
      <c r="I35" s="335">
        <v>-0.92800000000000005</v>
      </c>
      <c r="J35" s="335">
        <v>-0.54900000000000004</v>
      </c>
      <c r="K35" s="338">
        <v>-0.59199999999999997</v>
      </c>
      <c r="L35" s="337">
        <v>-0.7</v>
      </c>
      <c r="M35" s="335">
        <v>4.6434025292293013</v>
      </c>
      <c r="N35" s="335">
        <v>-1</v>
      </c>
      <c r="O35" s="338">
        <v>-1</v>
      </c>
    </row>
    <row r="36" spans="1:15" x14ac:dyDescent="0.3">
      <c r="A36" s="221" t="s">
        <v>207</v>
      </c>
      <c r="B36" s="222" t="s">
        <v>46</v>
      </c>
      <c r="C36" s="222"/>
      <c r="D36" s="242"/>
      <c r="E36" s="243"/>
      <c r="F36" s="243"/>
      <c r="G36" s="245"/>
      <c r="H36" s="243"/>
      <c r="I36" s="243"/>
      <c r="J36" s="243"/>
      <c r="K36" s="253"/>
      <c r="L36" s="243"/>
      <c r="M36" s="243"/>
      <c r="N36" s="243"/>
      <c r="O36" s="253"/>
    </row>
    <row r="37" spans="1:15" x14ac:dyDescent="0.3">
      <c r="A37" s="246" t="s">
        <v>208</v>
      </c>
      <c r="B37" s="224"/>
      <c r="C37" s="224" t="s">
        <v>209</v>
      </c>
      <c r="D37" s="254">
        <v>9458.1460000000006</v>
      </c>
      <c r="E37" s="255">
        <v>9340.7880000000005</v>
      </c>
      <c r="F37" s="255">
        <v>9617.9770000000008</v>
      </c>
      <c r="G37" s="257">
        <v>9144.5990000000002</v>
      </c>
      <c r="H37" s="255">
        <v>9227.7070000000003</v>
      </c>
      <c r="I37" s="255">
        <v>8402.1370000000006</v>
      </c>
      <c r="J37" s="255">
        <v>8929.3379999999997</v>
      </c>
      <c r="K37" s="258">
        <v>9220.4889999999996</v>
      </c>
      <c r="L37" s="255">
        <v>9592.0630000000001</v>
      </c>
      <c r="M37" s="255">
        <v>9283.8610000000008</v>
      </c>
      <c r="N37" s="255" t="s">
        <v>174</v>
      </c>
      <c r="O37" s="258" t="s">
        <v>174</v>
      </c>
    </row>
    <row r="38" spans="1:15" x14ac:dyDescent="0.3">
      <c r="A38" s="247"/>
      <c r="B38" s="224"/>
      <c r="C38" s="224" t="s">
        <v>45</v>
      </c>
      <c r="D38" s="262">
        <v>9.6000000000000002E-2</v>
      </c>
      <c r="E38" s="263">
        <v>8.4000000000000005E-2</v>
      </c>
      <c r="F38" s="263">
        <v>8.1000000000000003E-2</v>
      </c>
      <c r="G38" s="265">
        <v>-3.6000000000000004E-2</v>
      </c>
      <c r="H38" s="263">
        <v>-2.4E-2</v>
      </c>
      <c r="I38" s="263">
        <v>-0.1</v>
      </c>
      <c r="J38" s="263">
        <v>-7.2000000000000008E-2</v>
      </c>
      <c r="K38" s="266">
        <v>8.0000000000000002E-3</v>
      </c>
      <c r="L38" s="263">
        <v>3.9E-2</v>
      </c>
      <c r="M38" s="263">
        <v>0.105</v>
      </c>
      <c r="N38" s="263" t="s">
        <v>174</v>
      </c>
      <c r="O38" s="266" t="s">
        <v>174</v>
      </c>
    </row>
    <row r="39" spans="1:15" x14ac:dyDescent="0.3">
      <c r="A39" s="246" t="s">
        <v>210</v>
      </c>
      <c r="B39" s="224"/>
      <c r="C39" s="224" t="s">
        <v>209</v>
      </c>
      <c r="D39" s="254">
        <v>21978.513999999999</v>
      </c>
      <c r="E39" s="255">
        <v>21770.991000000002</v>
      </c>
      <c r="F39" s="255">
        <v>21679.41</v>
      </c>
      <c r="G39" s="257">
        <v>22564.506000000001</v>
      </c>
      <c r="H39" s="255">
        <v>20814.45</v>
      </c>
      <c r="I39" s="255">
        <v>13232.5</v>
      </c>
      <c r="J39" s="255">
        <v>18209.841</v>
      </c>
      <c r="K39" s="258">
        <v>19325.991000000002</v>
      </c>
      <c r="L39" s="255">
        <v>18822.345000000001</v>
      </c>
      <c r="M39" s="255">
        <v>18444.363000000001</v>
      </c>
      <c r="N39" s="255" t="s">
        <v>174</v>
      </c>
      <c r="O39" s="258" t="s">
        <v>174</v>
      </c>
    </row>
    <row r="40" spans="1:15" x14ac:dyDescent="0.3">
      <c r="A40" s="247"/>
      <c r="B40" s="224"/>
      <c r="C40" s="224" t="s">
        <v>45</v>
      </c>
      <c r="D40" s="225">
        <v>4.0999999999999995E-2</v>
      </c>
      <c r="E40" s="226">
        <v>0.02</v>
      </c>
      <c r="F40" s="226">
        <v>0.03</v>
      </c>
      <c r="G40" s="228">
        <v>6.7000000000000004E-2</v>
      </c>
      <c r="H40" s="226">
        <v>-5.2999999999999999E-2</v>
      </c>
      <c r="I40" s="226">
        <v>-0.39200000000000002</v>
      </c>
      <c r="J40" s="226">
        <v>-0.16</v>
      </c>
      <c r="K40" s="229">
        <v>-0.14400000000000002</v>
      </c>
      <c r="L40" s="226">
        <v>-9.6000000000000002E-2</v>
      </c>
      <c r="M40" s="226">
        <v>0.39399999999999996</v>
      </c>
      <c r="N40" s="226" t="s">
        <v>174</v>
      </c>
      <c r="O40" s="229" t="s">
        <v>174</v>
      </c>
    </row>
    <row r="41" spans="1:15" x14ac:dyDescent="0.3">
      <c r="A41" s="246" t="s">
        <v>211</v>
      </c>
      <c r="B41" s="224"/>
      <c r="C41" s="224" t="s">
        <v>209</v>
      </c>
      <c r="D41" s="254">
        <v>8271.259</v>
      </c>
      <c r="E41" s="255">
        <v>8292.395999999997</v>
      </c>
      <c r="F41" s="255">
        <v>8335.2520000000022</v>
      </c>
      <c r="G41" s="257">
        <v>8402.3339999999989</v>
      </c>
      <c r="H41" s="255">
        <v>8291.3159999999989</v>
      </c>
      <c r="I41" s="255">
        <v>7968.221000000005</v>
      </c>
      <c r="J41" s="255">
        <v>8557.6939999999995</v>
      </c>
      <c r="K41" s="258">
        <v>8618.6910000000025</v>
      </c>
      <c r="L41" s="255">
        <v>8520.9410000000007</v>
      </c>
      <c r="M41" s="255">
        <v>8752.9459999999963</v>
      </c>
      <c r="N41" s="255" t="s">
        <v>174</v>
      </c>
      <c r="O41" s="258" t="s">
        <v>174</v>
      </c>
    </row>
    <row r="42" spans="1:15" x14ac:dyDescent="0.3">
      <c r="A42" s="247"/>
      <c r="B42" s="224"/>
      <c r="C42" s="224" t="s">
        <v>45</v>
      </c>
      <c r="D42" s="225">
        <v>1E-3</v>
      </c>
      <c r="E42" s="226">
        <v>2E-3</v>
      </c>
      <c r="F42" s="226">
        <v>9.0000000000000011E-3</v>
      </c>
      <c r="G42" s="228">
        <v>1.7000000000000001E-2</v>
      </c>
      <c r="H42" s="226">
        <v>2E-3</v>
      </c>
      <c r="I42" s="226">
        <v>-3.9E-2</v>
      </c>
      <c r="J42" s="226">
        <v>2.7000000000000003E-2</v>
      </c>
      <c r="K42" s="229">
        <v>2.6000000000000002E-2</v>
      </c>
      <c r="L42" s="226">
        <v>2.7999999999999997E-2</v>
      </c>
      <c r="M42" s="226">
        <v>9.8000000000000004E-2</v>
      </c>
      <c r="N42" s="226" t="s">
        <v>174</v>
      </c>
      <c r="O42" s="229" t="s">
        <v>174</v>
      </c>
    </row>
    <row r="43" spans="1:15" x14ac:dyDescent="0.3">
      <c r="A43" s="246" t="s">
        <v>212</v>
      </c>
      <c r="B43" s="224"/>
      <c r="C43" s="224" t="s">
        <v>209</v>
      </c>
      <c r="D43" s="254">
        <v>31527.386999999999</v>
      </c>
      <c r="E43" s="255">
        <v>31675.803</v>
      </c>
      <c r="F43" s="255">
        <v>31967.314999999999</v>
      </c>
      <c r="G43" s="257">
        <v>32046.633000000002</v>
      </c>
      <c r="H43" s="255">
        <v>31409.727999999999</v>
      </c>
      <c r="I43" s="255">
        <v>26976.277999999998</v>
      </c>
      <c r="J43" s="255">
        <v>30672.001</v>
      </c>
      <c r="K43" s="258">
        <v>30562.766</v>
      </c>
      <c r="L43" s="255">
        <v>29282.417000000001</v>
      </c>
      <c r="M43" s="255">
        <v>31865.896000000001</v>
      </c>
      <c r="N43" s="255" t="s">
        <v>174</v>
      </c>
      <c r="O43" s="258" t="s">
        <v>174</v>
      </c>
    </row>
    <row r="44" spans="1:15" x14ac:dyDescent="0.3">
      <c r="A44" s="235"/>
      <c r="B44" s="236"/>
      <c r="C44" s="236" t="s">
        <v>45</v>
      </c>
      <c r="D44" s="237">
        <v>2.6000000000000002E-2</v>
      </c>
      <c r="E44" s="238">
        <v>2.5000000000000001E-2</v>
      </c>
      <c r="F44" s="238">
        <v>2.8999999999999998E-2</v>
      </c>
      <c r="G44" s="240">
        <v>2.6000000000000002E-2</v>
      </c>
      <c r="H44" s="238">
        <v>-4.0000000000000001E-3</v>
      </c>
      <c r="I44" s="238">
        <v>-0.14800000000000002</v>
      </c>
      <c r="J44" s="238">
        <v>-4.0999999999999995E-2</v>
      </c>
      <c r="K44" s="241">
        <v>-4.5999999999999999E-2</v>
      </c>
      <c r="L44" s="238">
        <v>-6.8000000000000005E-2</v>
      </c>
      <c r="M44" s="238">
        <v>0.18100000000000002</v>
      </c>
      <c r="N44" s="238" t="s">
        <v>174</v>
      </c>
      <c r="O44" s="241" t="s">
        <v>174</v>
      </c>
    </row>
    <row r="45" spans="1:15" ht="14.25" customHeight="1" x14ac:dyDescent="0.3">
      <c r="A45" s="571" t="s">
        <v>25</v>
      </c>
      <c r="B45" s="571"/>
      <c r="C45" s="571"/>
      <c r="D45" s="571"/>
      <c r="E45" s="571"/>
      <c r="F45" s="571"/>
      <c r="G45" s="571"/>
      <c r="H45" s="571"/>
      <c r="I45" s="571"/>
      <c r="J45" s="571"/>
      <c r="K45" s="571"/>
    </row>
    <row r="46" spans="1:15" x14ac:dyDescent="0.3">
      <c r="A46" s="311" t="s">
        <v>228</v>
      </c>
    </row>
    <row r="47" spans="1:15" x14ac:dyDescent="0.3">
      <c r="A47" s="311" t="s">
        <v>80</v>
      </c>
    </row>
  </sheetData>
  <mergeCells count="9">
    <mergeCell ref="A45:K45"/>
    <mergeCell ref="A4:K4"/>
    <mergeCell ref="H5:K5"/>
    <mergeCell ref="L5:O5"/>
    <mergeCell ref="A6:A8"/>
    <mergeCell ref="D6:O6"/>
    <mergeCell ref="D7:G7"/>
    <mergeCell ref="H7:K7"/>
    <mergeCell ref="L7:O7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9"/>
  <sheetViews>
    <sheetView showGridLines="0" zoomScale="80" zoomScaleNormal="80" workbookViewId="0">
      <pane ySplit="7" topLeftCell="A35" activePane="bottomLeft" state="frozen"/>
      <selection pane="bottomLeft" activeCell="Y42" sqref="Y42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2" hidden="1" customWidth="1"/>
    <col min="5" max="5" width="9.88671875" style="28" hidden="1" customWidth="1"/>
    <col min="6" max="7" width="9.88671875" style="442" hidden="1" customWidth="1"/>
    <col min="8" max="8" width="9.88671875" style="28" hidden="1" customWidth="1"/>
    <col min="9" max="11" width="9.88671875" style="442" hidden="1" customWidth="1"/>
    <col min="12" max="12" width="12" style="442" customWidth="1"/>
    <col min="13" max="13" width="12" style="365" customWidth="1"/>
    <col min="14" max="16" width="12" style="44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78" t="s">
        <v>28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</row>
    <row r="4" spans="2:18" ht="23.25" customHeight="1" x14ac:dyDescent="0.4">
      <c r="B4" s="362"/>
      <c r="C4" s="362"/>
      <c r="D4" s="524">
        <v>2020</v>
      </c>
      <c r="E4" s="524"/>
      <c r="F4" s="524"/>
      <c r="G4" s="524"/>
      <c r="H4" s="524"/>
      <c r="I4" s="524"/>
      <c r="J4" s="524"/>
      <c r="K4" s="524"/>
      <c r="L4" s="576">
        <v>2021</v>
      </c>
      <c r="M4" s="577"/>
      <c r="N4" s="577"/>
      <c r="O4" s="577"/>
      <c r="P4" s="577"/>
      <c r="Q4" s="577"/>
      <c r="R4" s="577"/>
    </row>
    <row r="5" spans="2:18" ht="42.6" customHeight="1" x14ac:dyDescent="0.3">
      <c r="B5" s="509" t="s">
        <v>7</v>
      </c>
      <c r="C5" s="509" t="s">
        <v>91</v>
      </c>
      <c r="D5" s="579" t="s">
        <v>275</v>
      </c>
      <c r="E5" s="540"/>
      <c r="F5" s="580"/>
      <c r="G5" s="540" t="s">
        <v>8</v>
      </c>
      <c r="H5" s="540"/>
      <c r="I5" s="580"/>
      <c r="J5" s="579" t="s">
        <v>238</v>
      </c>
      <c r="K5" s="540"/>
      <c r="L5" s="581" t="s">
        <v>275</v>
      </c>
      <c r="M5" s="582"/>
      <c r="N5" s="583"/>
      <c r="O5" s="579" t="s">
        <v>8</v>
      </c>
      <c r="P5" s="540"/>
      <c r="Q5" s="580"/>
      <c r="R5" s="449" t="s">
        <v>238</v>
      </c>
    </row>
    <row r="6" spans="2:18" ht="47.25" customHeight="1" x14ac:dyDescent="0.3">
      <c r="B6" s="510"/>
      <c r="C6" s="510"/>
      <c r="D6" s="446" t="s">
        <v>243</v>
      </c>
      <c r="E6" s="176" t="s">
        <v>244</v>
      </c>
      <c r="F6" s="447" t="s">
        <v>242</v>
      </c>
      <c r="G6" s="446" t="s">
        <v>243</v>
      </c>
      <c r="H6" s="176" t="s">
        <v>244</v>
      </c>
      <c r="I6" s="447" t="s">
        <v>242</v>
      </c>
      <c r="J6" s="446" t="s">
        <v>243</v>
      </c>
      <c r="K6" s="447" t="s">
        <v>244</v>
      </c>
      <c r="L6" s="446" t="s">
        <v>243</v>
      </c>
      <c r="M6" s="368" t="s">
        <v>244</v>
      </c>
      <c r="N6" s="447" t="s">
        <v>242</v>
      </c>
      <c r="O6" s="446" t="s">
        <v>243</v>
      </c>
      <c r="P6" s="447" t="s">
        <v>244</v>
      </c>
      <c r="Q6" s="447" t="s">
        <v>242</v>
      </c>
      <c r="R6" s="361" t="s">
        <v>276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172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2"/>
      <c r="E34" s="212">
        <v>-7.6</v>
      </c>
      <c r="F34" s="442"/>
      <c r="G34" s="442"/>
      <c r="H34" s="208">
        <v>6.8</v>
      </c>
      <c r="I34" s="442"/>
      <c r="J34" s="442"/>
      <c r="K34" s="442"/>
      <c r="L34" s="442"/>
      <c r="M34" s="212">
        <v>3.9</v>
      </c>
      <c r="N34" s="442"/>
      <c r="O34" s="442"/>
      <c r="P34" s="212">
        <v>7.7</v>
      </c>
      <c r="Q34" s="212"/>
      <c r="R34" s="212"/>
    </row>
    <row r="35" spans="2:18" s="365" customFormat="1" ht="19.5" customHeight="1" x14ac:dyDescent="0.3">
      <c r="B35" s="139" t="s">
        <v>235</v>
      </c>
      <c r="C35" s="166">
        <v>44286</v>
      </c>
      <c r="D35" s="442"/>
      <c r="E35" s="212">
        <v>-7.6</v>
      </c>
      <c r="F35" s="442"/>
      <c r="G35" s="442"/>
      <c r="H35" s="208">
        <v>6.8</v>
      </c>
      <c r="I35" s="442"/>
      <c r="J35" s="442"/>
      <c r="K35" s="440">
        <v>133.6</v>
      </c>
      <c r="L35" s="442"/>
      <c r="M35" s="212">
        <v>3.3</v>
      </c>
      <c r="N35" s="442"/>
      <c r="O35" s="442"/>
      <c r="P35" s="212">
        <v>8.3000000000000007</v>
      </c>
      <c r="Q35" s="212"/>
      <c r="R35" s="212">
        <v>131.5</v>
      </c>
    </row>
    <row r="36" spans="2:18" s="442" customFormat="1" ht="19.5" customHeight="1" x14ac:dyDescent="0.3">
      <c r="B36" s="139" t="s">
        <v>253</v>
      </c>
      <c r="C36" s="166">
        <v>44292</v>
      </c>
      <c r="E36" s="212">
        <v>-7.6</v>
      </c>
      <c r="H36" s="208">
        <v>6.8</v>
      </c>
      <c r="K36" s="440"/>
      <c r="M36" s="212">
        <v>3.9</v>
      </c>
      <c r="P36" s="212">
        <v>7.7</v>
      </c>
      <c r="Q36" s="212"/>
      <c r="R36" s="212"/>
    </row>
    <row r="37" spans="2:18" s="44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2" customFormat="1" ht="19.5" customHeight="1" x14ac:dyDescent="0.3">
      <c r="B38" s="139" t="s">
        <v>232</v>
      </c>
      <c r="C38" s="166">
        <v>44301</v>
      </c>
      <c r="M38" s="212">
        <v>4</v>
      </c>
      <c r="P38" s="212">
        <v>7.3</v>
      </c>
      <c r="R38" s="212"/>
    </row>
    <row r="39" spans="2:18" s="44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2" customFormat="1" ht="19.2" customHeight="1" x14ac:dyDescent="0.3">
      <c r="B41" s="139" t="s">
        <v>237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2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2" customFormat="1" ht="19.2" customHeight="1" x14ac:dyDescent="0.3">
      <c r="B43" s="139" t="s">
        <v>172</v>
      </c>
      <c r="C43" s="166">
        <v>44384</v>
      </c>
      <c r="M43" s="212">
        <v>3.9</v>
      </c>
      <c r="N43" s="212"/>
      <c r="P43" s="212"/>
      <c r="R43" s="212"/>
    </row>
    <row r="44" spans="2:18" s="442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s="442" customFormat="1" ht="19.2" customHeight="1" x14ac:dyDescent="0.3">
      <c r="B45" s="139" t="s">
        <v>11</v>
      </c>
      <c r="C45" s="166">
        <v>44442</v>
      </c>
      <c r="L45" s="212"/>
      <c r="M45" s="212">
        <v>4</v>
      </c>
      <c r="N45" s="212">
        <v>5</v>
      </c>
      <c r="O45" s="212"/>
      <c r="P45" s="212"/>
      <c r="Q45" s="212"/>
      <c r="R45" s="212"/>
    </row>
    <row r="46" spans="2:18" ht="3" customHeight="1" x14ac:dyDescent="0.3">
      <c r="B46" s="167"/>
      <c r="C46" s="168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</row>
    <row r="47" spans="2:18" ht="8.25" customHeight="1" x14ac:dyDescent="0.3">
      <c r="B47" s="169"/>
      <c r="C47" s="169"/>
      <c r="D47" s="214"/>
      <c r="E47" s="214"/>
      <c r="F47" s="214"/>
      <c r="G47" s="214"/>
      <c r="H47" s="214"/>
      <c r="I47" s="214"/>
      <c r="J47" s="209"/>
      <c r="K47" s="214"/>
    </row>
    <row r="48" spans="2:18" ht="15.6" x14ac:dyDescent="0.3">
      <c r="B48" s="165" t="s">
        <v>236</v>
      </c>
      <c r="C48" s="169"/>
      <c r="D48" s="208">
        <f>AVERAGE(D8,D9,D10,D13,D15,D16,D18,D19,D23,D26)</f>
        <v>-11.79</v>
      </c>
      <c r="E48" s="208">
        <f>AVERAGE(E8:E32)</f>
        <v>-8.2125000000000004</v>
      </c>
      <c r="F48" s="208">
        <f>AVERAGE(F8,F18,F23)</f>
        <v>-6</v>
      </c>
      <c r="G48" s="208">
        <f>AVERAGE(G8,G9,G13,G15,G18)</f>
        <v>12.4</v>
      </c>
      <c r="H48" s="208">
        <f>AVERAGE(H8,H9,H11,H12,H13,H14,H15,H16,H18,H20,H21,H22,H23,H24,H25,H27,H28,H29,H32)</f>
        <v>9.4222222222222207</v>
      </c>
      <c r="I48" s="208">
        <f>AVERAGE(I8,I18)</f>
        <v>8.0500000000000007</v>
      </c>
      <c r="J48" s="208">
        <f>AVERAGE(J13,J15)</f>
        <v>140.85000000000002</v>
      </c>
      <c r="K48" s="208">
        <f>AVERAGE(K11,K12,K13,K14,K15,K20,K21,K24,K25,K27,K28)</f>
        <v>134.96363636363637</v>
      </c>
      <c r="L48" s="208">
        <f>AVERAGE(L32,L37,L44)</f>
        <v>0.83333333333333337</v>
      </c>
      <c r="M48" s="208">
        <f>AVERAGE(M11,M12,M17,M20,M23,M24,M25,M27,M28,M29,M31,M33,M34,M35,M36,M37,M38,M39,M40,M41,M42,M43,M44,M45)</f>
        <v>3.8416666666666668</v>
      </c>
      <c r="N48" s="208">
        <f>AVERAGE(N32,N37,N39,N44,N45)</f>
        <v>4.5999999999999996</v>
      </c>
      <c r="O48" s="208">
        <f>AVERAGE(O37,O44)</f>
        <v>7.7</v>
      </c>
      <c r="P48" s="208">
        <f>AVERAGE(P11,P12,P20,P24,P25,P27,P28,P29,P34,P35,P36,P37,P38,P40,P41,P42,P44)</f>
        <v>7.7529411764705891</v>
      </c>
      <c r="Q48" s="208">
        <f>AVERAGE(Q37,Q44)</f>
        <v>7.0500000000000007</v>
      </c>
      <c r="R48" s="208">
        <f>AVERAGE(R12,R20,R24,R25,R27,R28,R35,R37,R40,R41)</f>
        <v>130.99</v>
      </c>
    </row>
    <row r="49" spans="2:11" ht="15.6" x14ac:dyDescent="0.3">
      <c r="B49" s="169"/>
      <c r="C49" s="169"/>
      <c r="D49" s="215"/>
      <c r="E49" s="215"/>
      <c r="F49" s="215"/>
      <c r="G49" s="215"/>
      <c r="H49" s="215"/>
      <c r="I49" s="215"/>
      <c r="J49" s="209"/>
      <c r="K49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75"/>
    </row>
    <row r="3" spans="2:19" s="365" customFormat="1" ht="35.1" customHeight="1" x14ac:dyDescent="0.3">
      <c r="B3" s="599" t="s">
        <v>288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</row>
    <row r="4" spans="2:19" s="365" customFormat="1" ht="21.75" customHeight="1" x14ac:dyDescent="0.3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</row>
    <row r="5" spans="2:19" s="365" customFormat="1" ht="21.75" customHeight="1" x14ac:dyDescent="0.3">
      <c r="B5" s="584" t="s">
        <v>298</v>
      </c>
      <c r="C5" s="584"/>
      <c r="D5" s="584"/>
      <c r="E5" s="584"/>
      <c r="F5" s="584"/>
      <c r="G5" s="584"/>
      <c r="H5" s="584"/>
      <c r="I5" s="584"/>
      <c r="J5" s="584"/>
      <c r="K5" s="384"/>
      <c r="L5" s="384"/>
      <c r="M5" s="384"/>
      <c r="N5" s="384"/>
      <c r="O5" s="384"/>
      <c r="P5" s="384"/>
      <c r="Q5" s="384"/>
      <c r="R5" s="384"/>
      <c r="S5" s="384"/>
    </row>
    <row r="6" spans="2:19" s="365" customFormat="1" ht="21.75" customHeight="1" x14ac:dyDescent="0.3">
      <c r="B6" s="585" t="s">
        <v>85</v>
      </c>
      <c r="C6" s="585"/>
      <c r="D6" s="585"/>
      <c r="E6" s="585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</row>
    <row r="7" spans="2:19" s="365" customFormat="1" ht="87.75" customHeight="1" x14ac:dyDescent="0.3">
      <c r="B7" s="597" t="s">
        <v>103</v>
      </c>
      <c r="C7" s="598"/>
      <c r="D7" s="92" t="s">
        <v>86</v>
      </c>
      <c r="E7" s="90" t="s">
        <v>87</v>
      </c>
      <c r="F7" s="94" t="s">
        <v>88</v>
      </c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</row>
    <row r="8" spans="2:19" s="365" customFormat="1" ht="12.75" customHeight="1" x14ac:dyDescent="0.3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</row>
    <row r="9" spans="2:19" s="365" customFormat="1" ht="21.75" customHeight="1" x14ac:dyDescent="0.3">
      <c r="B9" s="596" t="s">
        <v>289</v>
      </c>
      <c r="C9" s="596"/>
      <c r="D9" s="389">
        <v>92.415169660678643</v>
      </c>
      <c r="E9" s="389">
        <v>6.7682816185810193</v>
      </c>
      <c r="F9" s="389">
        <v>0.81654872074033746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</row>
    <row r="10" spans="2:19" s="365" customFormat="1" ht="21.75" customHeight="1" x14ac:dyDescent="0.3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</row>
    <row r="11" spans="2:19" s="365" customFormat="1" ht="36.75" customHeight="1" x14ac:dyDescent="0.3">
      <c r="B11" s="584" t="s">
        <v>299</v>
      </c>
      <c r="C11" s="584"/>
      <c r="D11" s="584"/>
      <c r="E11" s="584"/>
      <c r="F11" s="584"/>
      <c r="G11" s="584"/>
      <c r="H11" s="584"/>
      <c r="I11" s="584"/>
      <c r="J11" s="584"/>
      <c r="K11" s="384"/>
      <c r="L11" s="384"/>
      <c r="M11" s="384"/>
      <c r="N11" s="384"/>
      <c r="O11" s="384"/>
      <c r="P11" s="384"/>
      <c r="Q11" s="384"/>
      <c r="R11" s="384"/>
      <c r="S11" s="384"/>
    </row>
    <row r="12" spans="2:19" s="365" customFormat="1" ht="21.75" customHeight="1" x14ac:dyDescent="0.3">
      <c r="B12" s="585" t="s">
        <v>85</v>
      </c>
      <c r="C12" s="585"/>
      <c r="D12" s="585"/>
      <c r="E12" s="585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</row>
    <row r="13" spans="2:19" s="365" customFormat="1" ht="42" customHeight="1" x14ac:dyDescent="0.3">
      <c r="B13" s="597" t="s">
        <v>103</v>
      </c>
      <c r="C13" s="598"/>
      <c r="D13" s="92" t="s">
        <v>120</v>
      </c>
      <c r="E13" s="90" t="s">
        <v>121</v>
      </c>
      <c r="F13" s="94" t="s">
        <v>122</v>
      </c>
      <c r="G13" s="90" t="s">
        <v>293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</row>
    <row r="14" spans="2:19" s="365" customFormat="1" ht="14.25" customHeight="1" x14ac:dyDescent="0.3"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</row>
    <row r="15" spans="2:19" s="365" customFormat="1" ht="17.25" customHeight="1" x14ac:dyDescent="0.3">
      <c r="B15" s="596" t="s">
        <v>289</v>
      </c>
      <c r="C15" s="596"/>
      <c r="D15" s="389">
        <v>55.47017929015734</v>
      </c>
      <c r="E15" s="389">
        <v>3.7138675448225391</v>
      </c>
      <c r="F15" s="389">
        <v>30.168313208927916</v>
      </c>
      <c r="G15" s="389">
        <v>10.647639956092206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</row>
    <row r="16" spans="2:19" s="365" customFormat="1" ht="21.75" customHeight="1" x14ac:dyDescent="0.3"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</row>
    <row r="17" spans="2:27" s="365" customFormat="1" ht="34.5" customHeight="1" x14ac:dyDescent="0.3">
      <c r="B17" s="584" t="s">
        <v>300</v>
      </c>
      <c r="C17" s="584"/>
      <c r="D17" s="584"/>
      <c r="E17" s="584"/>
      <c r="F17" s="584"/>
      <c r="G17" s="584"/>
      <c r="H17" s="584"/>
      <c r="I17" s="584"/>
      <c r="J17" s="584"/>
      <c r="K17" s="384"/>
      <c r="L17" s="384"/>
      <c r="M17" s="384"/>
      <c r="N17" s="384"/>
      <c r="O17" s="384"/>
      <c r="P17" s="384"/>
      <c r="Q17" s="384"/>
      <c r="R17" s="384"/>
      <c r="S17" s="384"/>
    </row>
    <row r="18" spans="2:27" s="365" customFormat="1" ht="21.75" customHeight="1" x14ac:dyDescent="0.3">
      <c r="B18" s="585" t="s">
        <v>85</v>
      </c>
      <c r="C18" s="585"/>
      <c r="D18" s="585"/>
      <c r="E18" s="585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</row>
    <row r="19" spans="2:27" s="365" customFormat="1" ht="33.75" customHeight="1" x14ac:dyDescent="0.3">
      <c r="B19" s="597" t="s">
        <v>103</v>
      </c>
      <c r="C19" s="598"/>
      <c r="D19" s="92" t="s">
        <v>301</v>
      </c>
      <c r="E19" s="90" t="s">
        <v>302</v>
      </c>
      <c r="F19" s="94" t="s">
        <v>303</v>
      </c>
      <c r="G19" s="90" t="s">
        <v>293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</row>
    <row r="20" spans="2:27" s="365" customFormat="1" ht="13.5" customHeight="1" x14ac:dyDescent="0.3"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</row>
    <row r="21" spans="2:27" s="365" customFormat="1" ht="18.75" customHeight="1" x14ac:dyDescent="0.3">
      <c r="B21" s="596" t="s">
        <v>289</v>
      </c>
      <c r="C21" s="596"/>
      <c r="D21" s="389">
        <v>19.849981705085987</v>
      </c>
      <c r="E21" s="389">
        <v>35.986095865349434</v>
      </c>
      <c r="F21" s="389">
        <v>27.936333699231614</v>
      </c>
      <c r="G21" s="389">
        <v>16.227588730332968</v>
      </c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</row>
    <row r="22" spans="2:27" s="365" customFormat="1" ht="21.75" customHeight="1" x14ac:dyDescent="0.3"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</row>
    <row r="23" spans="2:27" s="388" customFormat="1" ht="22.5" customHeight="1" x14ac:dyDescent="0.3">
      <c r="B23" s="584" t="s">
        <v>290</v>
      </c>
      <c r="C23" s="584"/>
      <c r="D23" s="584"/>
      <c r="E23" s="584"/>
      <c r="F23" s="584"/>
      <c r="G23" s="584"/>
      <c r="H23" s="584"/>
      <c r="I23" s="584"/>
      <c r="J23" s="584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88" customFormat="1" ht="22.5" customHeight="1" x14ac:dyDescent="0.3">
      <c r="B24" s="585" t="s">
        <v>85</v>
      </c>
      <c r="C24" s="585"/>
      <c r="D24" s="585"/>
      <c r="E24" s="585"/>
      <c r="F24" s="386"/>
      <c r="G24" s="386"/>
      <c r="H24" s="386"/>
      <c r="I24" s="386"/>
      <c r="J24" s="386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88" customFormat="1" ht="30" customHeight="1" x14ac:dyDescent="0.3">
      <c r="B25" s="607" t="s">
        <v>103</v>
      </c>
      <c r="C25" s="608"/>
      <c r="D25" s="604" t="s">
        <v>294</v>
      </c>
      <c r="E25" s="605"/>
      <c r="F25" s="605"/>
      <c r="G25" s="605"/>
      <c r="H25" s="611" t="s">
        <v>295</v>
      </c>
      <c r="I25" s="612"/>
      <c r="J25" s="612"/>
      <c r="K25" s="612"/>
      <c r="L25" s="611" t="s">
        <v>125</v>
      </c>
      <c r="M25" s="612"/>
      <c r="N25" s="612"/>
      <c r="O25" s="612"/>
      <c r="P25" s="611" t="s">
        <v>296</v>
      </c>
      <c r="Q25" s="612"/>
      <c r="R25" s="612"/>
      <c r="S25" s="612"/>
      <c r="T25" s="615" t="s">
        <v>297</v>
      </c>
      <c r="U25" s="616"/>
      <c r="V25" s="616"/>
      <c r="W25" s="616"/>
      <c r="X25" s="615" t="s">
        <v>126</v>
      </c>
      <c r="Y25" s="616"/>
      <c r="Z25" s="616"/>
      <c r="AA25" s="616"/>
    </row>
    <row r="26" spans="2:27" s="388" customFormat="1" ht="75.75" customHeight="1" x14ac:dyDescent="0.3">
      <c r="B26" s="597"/>
      <c r="C26" s="598"/>
      <c r="D26" s="92" t="s">
        <v>291</v>
      </c>
      <c r="E26" s="90" t="s">
        <v>292</v>
      </c>
      <c r="F26" s="90" t="s">
        <v>265</v>
      </c>
      <c r="G26" s="94" t="s">
        <v>293</v>
      </c>
      <c r="H26" s="92" t="s">
        <v>291</v>
      </c>
      <c r="I26" s="90" t="s">
        <v>292</v>
      </c>
      <c r="J26" s="90" t="s">
        <v>265</v>
      </c>
      <c r="K26" s="94" t="s">
        <v>293</v>
      </c>
      <c r="L26" s="92" t="s">
        <v>291</v>
      </c>
      <c r="M26" s="90" t="s">
        <v>292</v>
      </c>
      <c r="N26" s="90" t="s">
        <v>265</v>
      </c>
      <c r="O26" s="94" t="s">
        <v>293</v>
      </c>
      <c r="P26" s="92" t="s">
        <v>291</v>
      </c>
      <c r="Q26" s="90" t="s">
        <v>292</v>
      </c>
      <c r="R26" s="90" t="s">
        <v>265</v>
      </c>
      <c r="S26" s="94" t="s">
        <v>293</v>
      </c>
      <c r="T26" s="92" t="s">
        <v>291</v>
      </c>
      <c r="U26" s="90" t="s">
        <v>292</v>
      </c>
      <c r="V26" s="90" t="s">
        <v>265</v>
      </c>
      <c r="W26" s="94" t="s">
        <v>293</v>
      </c>
      <c r="X26" s="92" t="s">
        <v>291</v>
      </c>
      <c r="Y26" s="90" t="s">
        <v>292</v>
      </c>
      <c r="Z26" s="90" t="s">
        <v>265</v>
      </c>
      <c r="AA26" s="94" t="s">
        <v>293</v>
      </c>
    </row>
    <row r="27" spans="2:27" s="388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96" t="s">
        <v>289</v>
      </c>
      <c r="C28" s="596"/>
      <c r="D28" s="389">
        <v>12.294182217343579</v>
      </c>
      <c r="E28" s="389">
        <v>1.2074643249176729</v>
      </c>
      <c r="F28" s="389">
        <v>76.582510062202701</v>
      </c>
      <c r="G28" s="390">
        <v>9.9158433955360401</v>
      </c>
      <c r="H28" s="391">
        <v>10.171972191730699</v>
      </c>
      <c r="I28" s="389">
        <v>1.3721185510428102</v>
      </c>
      <c r="J28" s="389">
        <v>75.850713501646538</v>
      </c>
      <c r="K28" s="392">
        <v>12.605195755579949</v>
      </c>
      <c r="L28" s="393">
        <v>17.032564946944749</v>
      </c>
      <c r="M28" s="389">
        <v>4.061470911086718</v>
      </c>
      <c r="N28" s="389">
        <v>65.312843029637762</v>
      </c>
      <c r="O28" s="394">
        <v>13.593121112330772</v>
      </c>
      <c r="P28" s="395">
        <v>8.6534943285766559</v>
      </c>
      <c r="Q28" s="389">
        <v>0.89645078668130262</v>
      </c>
      <c r="R28" s="389">
        <v>77.387486278814492</v>
      </c>
      <c r="S28" s="389">
        <v>13.062568605927552</v>
      </c>
      <c r="T28" s="395">
        <v>3.7138675448225391</v>
      </c>
      <c r="U28" s="389">
        <v>0.67691181851445303</v>
      </c>
      <c r="V28" s="389">
        <v>82.510062202707644</v>
      </c>
      <c r="W28" s="389">
        <v>13.09915843395536</v>
      </c>
      <c r="X28" s="395">
        <v>11.81851445298207</v>
      </c>
      <c r="Y28" s="389">
        <v>2.7625320160995241</v>
      </c>
      <c r="Z28" s="389">
        <v>69.17306988657154</v>
      </c>
      <c r="AA28" s="389">
        <v>16.245883644346872</v>
      </c>
    </row>
    <row r="29" spans="2:27" s="365" customFormat="1" ht="18" customHeight="1" x14ac:dyDescent="0.3">
      <c r="B29" s="385"/>
      <c r="C29" s="385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</row>
    <row r="30" spans="2:27" s="365" customFormat="1" ht="18" customHeight="1" x14ac:dyDescent="0.3">
      <c r="B30" s="385"/>
      <c r="C30" s="385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</row>
    <row r="31" spans="2:27" s="365" customFormat="1" ht="18" customHeight="1" x14ac:dyDescent="0.3">
      <c r="B31" s="385"/>
      <c r="C31" s="385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</row>
    <row r="32" spans="2:27" s="365" customFormat="1" ht="18" customHeight="1" x14ac:dyDescent="0.3">
      <c r="B32" s="385"/>
      <c r="C32" s="385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</row>
    <row r="33" spans="2:23" s="365" customFormat="1" ht="35.1" customHeight="1" x14ac:dyDescent="0.3"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2:23" ht="36" customHeight="1" x14ac:dyDescent="0.3">
      <c r="B34" s="599" t="s">
        <v>259</v>
      </c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</row>
    <row r="35" spans="2:23" x14ac:dyDescent="0.3">
      <c r="B35" s="584" t="s">
        <v>261</v>
      </c>
      <c r="C35" s="584"/>
      <c r="D35" s="584"/>
      <c r="E35" s="584"/>
      <c r="F35" s="584"/>
      <c r="G35" s="584"/>
      <c r="H35" s="584"/>
      <c r="I35" s="584"/>
      <c r="J35" s="584"/>
      <c r="N35" s="10"/>
      <c r="O35" s="10"/>
    </row>
    <row r="36" spans="2:23" x14ac:dyDescent="0.3">
      <c r="B36" s="584"/>
      <c r="C36" s="584"/>
      <c r="D36" s="584"/>
      <c r="E36" s="584"/>
      <c r="F36" s="584"/>
      <c r="G36" s="584"/>
      <c r="H36" s="584"/>
      <c r="I36" s="584"/>
      <c r="J36" s="584"/>
      <c r="N36" s="10"/>
      <c r="O36" s="10"/>
    </row>
    <row r="37" spans="2:23" ht="15.75" customHeight="1" x14ac:dyDescent="0.3">
      <c r="B37" s="585" t="s">
        <v>85</v>
      </c>
      <c r="C37" s="585"/>
      <c r="D37" s="585"/>
      <c r="E37" s="585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607" t="s">
        <v>103</v>
      </c>
      <c r="C38" s="608"/>
      <c r="D38" s="604" t="s">
        <v>262</v>
      </c>
      <c r="E38" s="605"/>
      <c r="F38" s="605"/>
      <c r="G38" s="605"/>
      <c r="H38" s="611" t="s">
        <v>266</v>
      </c>
      <c r="I38" s="612"/>
      <c r="J38" s="612"/>
      <c r="K38" s="612"/>
      <c r="L38" s="611" t="s">
        <v>125</v>
      </c>
      <c r="M38" s="612"/>
      <c r="N38" s="612"/>
      <c r="O38" s="612"/>
      <c r="P38" s="611" t="s">
        <v>126</v>
      </c>
      <c r="Q38" s="612"/>
      <c r="R38" s="612"/>
      <c r="S38" s="612"/>
      <c r="T38" s="611" t="s">
        <v>127</v>
      </c>
      <c r="U38" s="612"/>
      <c r="V38" s="612"/>
      <c r="W38" s="612"/>
    </row>
    <row r="39" spans="2:23" ht="40.799999999999997" x14ac:dyDescent="0.3">
      <c r="B39" s="597"/>
      <c r="C39" s="598"/>
      <c r="D39" s="92" t="s">
        <v>263</v>
      </c>
      <c r="E39" s="90" t="s">
        <v>264</v>
      </c>
      <c r="F39" s="90" t="s">
        <v>265</v>
      </c>
      <c r="G39" s="94" t="s">
        <v>132</v>
      </c>
      <c r="H39" s="92" t="s">
        <v>263</v>
      </c>
      <c r="I39" s="90" t="s">
        <v>264</v>
      </c>
      <c r="J39" s="90" t="s">
        <v>265</v>
      </c>
      <c r="K39" s="94" t="s">
        <v>132</v>
      </c>
      <c r="L39" s="92" t="s">
        <v>263</v>
      </c>
      <c r="M39" s="90" t="s">
        <v>264</v>
      </c>
      <c r="N39" s="90" t="s">
        <v>265</v>
      </c>
      <c r="O39" s="94" t="s">
        <v>132</v>
      </c>
      <c r="P39" s="92" t="s">
        <v>263</v>
      </c>
      <c r="Q39" s="90" t="s">
        <v>264</v>
      </c>
      <c r="R39" s="90" t="s">
        <v>265</v>
      </c>
      <c r="S39" s="94" t="s">
        <v>132</v>
      </c>
      <c r="T39" s="92" t="s">
        <v>263</v>
      </c>
      <c r="U39" s="90" t="s">
        <v>264</v>
      </c>
      <c r="V39" s="90" t="s">
        <v>265</v>
      </c>
      <c r="W39" s="94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596" t="s">
        <v>260</v>
      </c>
      <c r="C41" s="596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84" t="s">
        <v>267</v>
      </c>
      <c r="C45" s="584"/>
      <c r="D45" s="584"/>
      <c r="E45" s="584"/>
      <c r="F45" s="584"/>
      <c r="G45" s="584"/>
      <c r="H45" s="584"/>
      <c r="I45" s="584"/>
      <c r="J45" s="584"/>
      <c r="L45" s="10"/>
      <c r="M45" s="10"/>
      <c r="N45" s="10"/>
      <c r="O45" s="10"/>
    </row>
    <row r="46" spans="2:23" x14ac:dyDescent="0.3">
      <c r="B46" s="584"/>
      <c r="C46" s="584"/>
      <c r="D46" s="584"/>
      <c r="E46" s="584"/>
      <c r="F46" s="584"/>
      <c r="G46" s="584"/>
      <c r="H46" s="584"/>
      <c r="I46" s="584"/>
      <c r="J46" s="584"/>
      <c r="L46" s="10"/>
      <c r="M46" s="10"/>
      <c r="N46" s="10"/>
      <c r="O46" s="10"/>
    </row>
    <row r="47" spans="2:23" x14ac:dyDescent="0.3">
      <c r="B47" s="585" t="s">
        <v>85</v>
      </c>
      <c r="C47" s="585"/>
      <c r="D47" s="585"/>
      <c r="E47" s="585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607" t="s">
        <v>103</v>
      </c>
      <c r="C48" s="608"/>
      <c r="D48" s="613">
        <v>2020</v>
      </c>
      <c r="E48" s="614"/>
      <c r="F48" s="614"/>
      <c r="G48" s="614"/>
      <c r="H48" s="613">
        <v>2021</v>
      </c>
      <c r="I48" s="614"/>
      <c r="J48" s="614"/>
      <c r="K48" s="614"/>
      <c r="L48" s="10"/>
      <c r="M48" s="10"/>
      <c r="N48" s="10"/>
      <c r="O48" s="10"/>
    </row>
    <row r="49" spans="2:23" ht="51" x14ac:dyDescent="0.3">
      <c r="B49" s="597"/>
      <c r="C49" s="598"/>
      <c r="D49" s="92" t="s">
        <v>268</v>
      </c>
      <c r="E49" s="90" t="s">
        <v>269</v>
      </c>
      <c r="F49" s="90" t="s">
        <v>270</v>
      </c>
      <c r="G49" s="94" t="s">
        <v>132</v>
      </c>
      <c r="H49" s="92" t="s">
        <v>268</v>
      </c>
      <c r="I49" s="90" t="s">
        <v>269</v>
      </c>
      <c r="J49" s="90" t="s">
        <v>270</v>
      </c>
      <c r="K49" s="94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96" t="s">
        <v>260</v>
      </c>
      <c r="C51" s="596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84" t="s">
        <v>271</v>
      </c>
      <c r="C54" s="584"/>
      <c r="D54" s="584"/>
      <c r="E54" s="584"/>
      <c r="F54" s="584"/>
      <c r="G54" s="584"/>
      <c r="H54" s="584"/>
      <c r="I54" s="584"/>
      <c r="J54" s="584"/>
      <c r="K54" s="584"/>
      <c r="L54" s="10"/>
      <c r="M54" s="10"/>
      <c r="N54" s="10"/>
      <c r="O54" s="10"/>
    </row>
    <row r="55" spans="2:23" ht="29.25" customHeight="1" x14ac:dyDescent="0.3">
      <c r="B55" s="584"/>
      <c r="C55" s="584"/>
      <c r="D55" s="584"/>
      <c r="E55" s="584"/>
      <c r="F55" s="584"/>
      <c r="G55" s="584"/>
      <c r="H55" s="584"/>
      <c r="I55" s="584"/>
      <c r="J55" s="584"/>
      <c r="K55" s="584"/>
      <c r="L55" s="10"/>
      <c r="M55" s="10"/>
      <c r="N55" s="10"/>
      <c r="O55" s="10"/>
    </row>
    <row r="56" spans="2:23" x14ac:dyDescent="0.3">
      <c r="B56" s="585" t="s">
        <v>85</v>
      </c>
      <c r="C56" s="585"/>
      <c r="D56" s="585"/>
      <c r="E56" s="585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97" t="s">
        <v>103</v>
      </c>
      <c r="C57" s="598"/>
      <c r="D57" s="92" t="s">
        <v>272</v>
      </c>
      <c r="E57" s="90" t="s">
        <v>273</v>
      </c>
      <c r="F57" s="94" t="s">
        <v>132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96" t="s">
        <v>260</v>
      </c>
      <c r="C59" s="596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99" t="s">
        <v>258</v>
      </c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98"/>
      <c r="U61" s="98"/>
      <c r="V61" s="98"/>
      <c r="W61" s="98"/>
    </row>
    <row r="62" spans="2:23" x14ac:dyDescent="0.3">
      <c r="B62" s="37" t="s">
        <v>231</v>
      </c>
      <c r="I62" s="10"/>
      <c r="J62" s="10"/>
      <c r="K62" s="37" t="s">
        <v>230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88" t="s">
        <v>103</v>
      </c>
      <c r="C65" s="588"/>
      <c r="D65" s="588" t="s">
        <v>86</v>
      </c>
      <c r="E65" s="588"/>
      <c r="F65" s="588" t="s">
        <v>87</v>
      </c>
      <c r="G65" s="588"/>
      <c r="H65" s="588" t="s">
        <v>88</v>
      </c>
      <c r="I65" s="588"/>
      <c r="J65" s="10"/>
      <c r="K65" s="588" t="s">
        <v>103</v>
      </c>
      <c r="L65" s="588"/>
      <c r="M65" s="78" t="s">
        <v>120</v>
      </c>
      <c r="N65" s="77" t="s">
        <v>121</v>
      </c>
      <c r="O65" s="579" t="s">
        <v>122</v>
      </c>
      <c r="P65" s="580"/>
      <c r="Q65" s="88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90" t="s">
        <v>89</v>
      </c>
      <c r="C67" s="590"/>
      <c r="D67" s="587">
        <v>82.13572854291418</v>
      </c>
      <c r="E67" s="587"/>
      <c r="F67" s="587">
        <v>16.387225548902194</v>
      </c>
      <c r="G67" s="587"/>
      <c r="H67" s="70"/>
      <c r="I67" s="71">
        <v>1.4770459081836327</v>
      </c>
      <c r="K67" s="609" t="s">
        <v>89</v>
      </c>
      <c r="L67" s="609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90" t="s">
        <v>90</v>
      </c>
      <c r="C68" s="590"/>
      <c r="D68" s="587">
        <v>82.216892239163954</v>
      </c>
      <c r="E68" s="587"/>
      <c r="F68" s="587">
        <v>16.463936953914683</v>
      </c>
      <c r="G68" s="587"/>
      <c r="H68" s="70"/>
      <c r="I68" s="71">
        <v>1.3191708069213637</v>
      </c>
      <c r="K68" s="589" t="s">
        <v>90</v>
      </c>
      <c r="L68" s="589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90" t="s">
        <v>133</v>
      </c>
      <c r="C69" s="590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6" t="s">
        <v>133</v>
      </c>
      <c r="L69" s="586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90" t="s">
        <v>171</v>
      </c>
      <c r="C70" s="590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6" t="s">
        <v>257</v>
      </c>
      <c r="L70" s="586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90" t="s">
        <v>191</v>
      </c>
      <c r="C72" s="590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90" t="s">
        <v>191</v>
      </c>
      <c r="L72" s="590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90" t="s">
        <v>229</v>
      </c>
      <c r="C73" s="590"/>
      <c r="D73" s="161"/>
      <c r="E73" s="161">
        <v>92.1</v>
      </c>
      <c r="F73" s="161"/>
      <c r="G73" s="161">
        <v>7.3</v>
      </c>
      <c r="H73" s="161"/>
      <c r="I73" s="161">
        <v>0.6</v>
      </c>
      <c r="K73" s="590" t="s">
        <v>229</v>
      </c>
      <c r="L73" s="590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609" t="s">
        <v>239</v>
      </c>
      <c r="C74" s="609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609" t="s">
        <v>239</v>
      </c>
      <c r="L74" s="609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609" t="s">
        <v>241</v>
      </c>
      <c r="C75" s="609"/>
      <c r="D75" s="174"/>
      <c r="E75" s="174">
        <v>96.3</v>
      </c>
      <c r="F75" s="174"/>
      <c r="G75" s="174">
        <v>3.2</v>
      </c>
      <c r="H75" s="174"/>
      <c r="I75" s="174">
        <v>0.4</v>
      </c>
      <c r="K75" s="609" t="s">
        <v>241</v>
      </c>
      <c r="L75" s="609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609" t="s">
        <v>248</v>
      </c>
      <c r="C76" s="609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609" t="s">
        <v>248</v>
      </c>
      <c r="L76" s="609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610" t="s">
        <v>118</v>
      </c>
      <c r="C79" s="610"/>
      <c r="D79" s="610"/>
      <c r="E79" s="610"/>
      <c r="F79" s="610"/>
      <c r="G79" s="610"/>
      <c r="H79" s="610"/>
      <c r="I79" s="610"/>
      <c r="K79" s="610" t="s">
        <v>119</v>
      </c>
      <c r="L79" s="610"/>
      <c r="M79" s="610"/>
      <c r="N79" s="610"/>
      <c r="O79" s="610"/>
      <c r="P79" s="610"/>
      <c r="Q79" s="610"/>
      <c r="R79" s="610"/>
      <c r="S79" s="610"/>
    </row>
    <row r="80" spans="2:19" x14ac:dyDescent="0.3">
      <c r="B80" s="610"/>
      <c r="C80" s="610"/>
      <c r="D80" s="610"/>
      <c r="E80" s="610"/>
      <c r="F80" s="610"/>
      <c r="G80" s="610"/>
      <c r="H80" s="610"/>
      <c r="I80" s="610"/>
      <c r="K80" s="610"/>
      <c r="L80" s="610"/>
      <c r="M80" s="610"/>
      <c r="N80" s="610"/>
      <c r="O80" s="610"/>
      <c r="P80" s="610"/>
      <c r="Q80" s="610"/>
      <c r="R80" s="610"/>
      <c r="S80" s="610"/>
    </row>
    <row r="81" spans="2:32" ht="30.75" customHeight="1" x14ac:dyDescent="0.3">
      <c r="B81" s="36" t="s">
        <v>85</v>
      </c>
      <c r="C81" s="33"/>
      <c r="D81" s="33"/>
      <c r="I81" s="10"/>
      <c r="K81" s="607" t="s">
        <v>103</v>
      </c>
      <c r="L81" s="608"/>
      <c r="M81" s="604" t="s">
        <v>125</v>
      </c>
      <c r="N81" s="605"/>
      <c r="O81" s="605"/>
      <c r="P81" s="605"/>
      <c r="Q81" s="606"/>
      <c r="R81" s="600" t="s">
        <v>126</v>
      </c>
      <c r="S81" s="601"/>
      <c r="T81" s="601"/>
      <c r="U81" s="602"/>
      <c r="V81" s="602"/>
      <c r="W81" s="592" t="s">
        <v>127</v>
      </c>
      <c r="X81" s="593"/>
      <c r="Y81" s="593"/>
      <c r="Z81" s="594"/>
      <c r="AA81" s="603"/>
      <c r="AB81" s="592" t="s">
        <v>128</v>
      </c>
      <c r="AC81" s="593"/>
      <c r="AD81" s="593"/>
      <c r="AE81" s="594"/>
      <c r="AF81" s="595"/>
    </row>
    <row r="82" spans="2:32" ht="61.5" customHeight="1" x14ac:dyDescent="0.3">
      <c r="B82" s="588" t="s">
        <v>103</v>
      </c>
      <c r="C82" s="588"/>
      <c r="D82" s="588" t="s">
        <v>120</v>
      </c>
      <c r="E82" s="588"/>
      <c r="F82" s="588" t="s">
        <v>121</v>
      </c>
      <c r="G82" s="588"/>
      <c r="H82" s="73" t="s">
        <v>122</v>
      </c>
      <c r="I82" s="77" t="s">
        <v>123</v>
      </c>
      <c r="K82" s="597"/>
      <c r="L82" s="598"/>
      <c r="M82" s="92" t="s">
        <v>129</v>
      </c>
      <c r="N82" s="90" t="s">
        <v>130</v>
      </c>
      <c r="O82" s="90" t="s">
        <v>131</v>
      </c>
      <c r="P82" s="90" t="s">
        <v>135</v>
      </c>
      <c r="Q82" s="94" t="s">
        <v>132</v>
      </c>
      <c r="R82" s="92" t="s">
        <v>129</v>
      </c>
      <c r="S82" s="90" t="s">
        <v>130</v>
      </c>
      <c r="T82" s="90" t="s">
        <v>131</v>
      </c>
      <c r="U82" s="96" t="s">
        <v>135</v>
      </c>
      <c r="V82" s="91" t="s">
        <v>132</v>
      </c>
      <c r="W82" s="92" t="s">
        <v>129</v>
      </c>
      <c r="X82" s="90" t="s">
        <v>130</v>
      </c>
      <c r="Y82" s="91" t="s">
        <v>131</v>
      </c>
      <c r="Z82" s="96" t="s">
        <v>135</v>
      </c>
      <c r="AA82" s="95" t="s">
        <v>132</v>
      </c>
      <c r="AB82" s="92" t="s">
        <v>129</v>
      </c>
      <c r="AC82" s="90" t="s">
        <v>130</v>
      </c>
      <c r="AD82" s="90" t="s">
        <v>131</v>
      </c>
      <c r="AE82" s="96" t="s">
        <v>135</v>
      </c>
      <c r="AF82" s="90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09" t="s">
        <v>89</v>
      </c>
      <c r="C84" s="609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609" t="s">
        <v>89</v>
      </c>
      <c r="L84" s="609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90" t="s">
        <v>90</v>
      </c>
      <c r="C85" s="590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90" t="s">
        <v>90</v>
      </c>
      <c r="L85" s="590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90" t="s">
        <v>133</v>
      </c>
      <c r="C86" s="590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90" t="s">
        <v>133</v>
      </c>
      <c r="L86" s="590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90" t="s">
        <v>171</v>
      </c>
      <c r="C87" s="590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90" t="s">
        <v>171</v>
      </c>
      <c r="L87" s="590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90" t="s">
        <v>191</v>
      </c>
      <c r="C89" s="590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96"/>
      <c r="L89" s="596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90" t="s">
        <v>229</v>
      </c>
      <c r="C90" s="590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609" t="s">
        <v>239</v>
      </c>
      <c r="C91" s="609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609" t="s">
        <v>241</v>
      </c>
      <c r="C92" s="609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609" t="s">
        <v>248</v>
      </c>
      <c r="C93" s="609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17" t="s">
        <v>81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</row>
    <row r="3" spans="1:22" x14ac:dyDescent="0.3">
      <c r="A3" s="28" t="s">
        <v>84</v>
      </c>
    </row>
    <row r="4" spans="1:22" ht="21" customHeight="1" x14ac:dyDescent="0.3">
      <c r="B4" s="618" t="s">
        <v>106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</row>
    <row r="5" spans="1:22" s="79" customFormat="1" ht="68.25" customHeight="1" x14ac:dyDescent="0.3">
      <c r="A5" s="80"/>
      <c r="C5" s="80"/>
      <c r="D5" s="80"/>
      <c r="E5" s="80"/>
      <c r="F5" s="80"/>
      <c r="G5" s="619" t="s">
        <v>116</v>
      </c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18" t="s">
        <v>113</v>
      </c>
      <c r="C7" s="618"/>
      <c r="D7" s="618"/>
      <c r="E7" s="618"/>
      <c r="F7" s="618"/>
      <c r="G7" s="618"/>
      <c r="H7" s="618"/>
      <c r="J7" s="618" t="s">
        <v>74</v>
      </c>
      <c r="K7" s="618"/>
      <c r="L7" s="618"/>
      <c r="M7" s="618"/>
      <c r="N7" s="618"/>
      <c r="O7" s="618"/>
      <c r="Q7" s="618" t="s">
        <v>76</v>
      </c>
      <c r="R7" s="618"/>
      <c r="S7" s="618"/>
      <c r="T7" s="618"/>
      <c r="U7" s="618"/>
      <c r="V7" s="618"/>
    </row>
    <row r="8" spans="1:22" ht="35.25" customHeight="1" x14ac:dyDescent="0.3">
      <c r="B8" s="73" t="s">
        <v>114</v>
      </c>
      <c r="C8" s="73" t="s">
        <v>107</v>
      </c>
      <c r="D8" s="73" t="s">
        <v>108</v>
      </c>
      <c r="E8" s="72" t="s">
        <v>109</v>
      </c>
      <c r="F8" s="73" t="s">
        <v>110</v>
      </c>
      <c r="G8" s="72" t="s">
        <v>111</v>
      </c>
      <c r="H8" s="72" t="s">
        <v>112</v>
      </c>
      <c r="J8" s="73" t="s">
        <v>107</v>
      </c>
      <c r="K8" s="73" t="s">
        <v>108</v>
      </c>
      <c r="L8" s="72" t="s">
        <v>109</v>
      </c>
      <c r="M8" s="73" t="s">
        <v>110</v>
      </c>
      <c r="N8" s="72" t="s">
        <v>111</v>
      </c>
      <c r="O8" s="72" t="s">
        <v>112</v>
      </c>
      <c r="Q8" s="73" t="s">
        <v>107</v>
      </c>
      <c r="R8" s="73" t="s">
        <v>108</v>
      </c>
      <c r="S8" s="72" t="s">
        <v>109</v>
      </c>
      <c r="T8" s="73" t="s">
        <v>110</v>
      </c>
      <c r="U8" s="72" t="s">
        <v>111</v>
      </c>
      <c r="V8" s="72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2021-09-09T11:05:20Z</dcterms:modified>
</cp:coreProperties>
</file>